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6fb225c66db47e9" /></Relationships>
</file>

<file path=xl/workbook.xml><?xml version="1.0" encoding="utf-8"?>
<x:workbook xmlns:x="http://schemas.openxmlformats.org/spreadsheetml/2006/main">
  <x:sheets>
    <x:sheet xmlns:r="http://schemas.openxmlformats.org/officeDocument/2006/relationships" name="Summary" sheetId="1" r:id="R2de99013c8d949f6"/>
    <x:sheet xmlns:r="http://schemas.openxmlformats.org/officeDocument/2006/relationships" name="Audit" sheetId="2" r:id="R67260ea09f8f47cc"/>
    <x:sheet xmlns:r="http://schemas.openxmlformats.org/officeDocument/2006/relationships" name="Performance" sheetId="3" r:id="R7fdd1b038d0e4214"/>
    <x:sheet xmlns:r="http://schemas.openxmlformats.org/officeDocument/2006/relationships" name="Guide" sheetId="4" r:id="Rde6e9192a5d04019"/>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mmm d, yyyy"/>
    <x:numFmt numFmtId="202" formatCode="0.0"/>
    <x:numFmt numFmtId="203" formatCode="#,##0.0"/>
    <x:numFmt numFmtId="204" formatCode="#,##0"/>
    <x:numFmt numFmtId="205" formatCode="0.0%"/>
  </x:numFmts>
  <x:fonts count="6">
    <x:font>
      <x:sz val="11"/>
      <x:name val="Carlito"/>
    </x:font>
    <x:font>
      <x:sz val="10"/>
      <x:color rgb="FF171713"/>
      <x:name val="Arial"/>
    </x:font>
    <x:font>
      <x:b/>
      <x:sz val="16"/>
      <x:color rgb="FF171713"/>
      <x:name val="Arial"/>
    </x:font>
    <x:font>
      <x:sz val="10"/>
      <x:color rgb="FF655F53"/>
      <x:name val="Arial"/>
    </x:font>
    <x:font>
      <x:b/>
      <x:sz val="10"/>
      <x:color rgb="FFFFFFFF"/>
      <x:name val="Arial"/>
    </x:font>
    <x:font>
      <x:b/>
      <x:sz val="10"/>
      <x:color rgb="FF171713"/>
      <x:name val="Arial"/>
    </x:font>
  </x:fonts>
  <x:fills count="7">
    <x:fill>
      <x:patternFill patternType="none"/>
    </x:fill>
    <x:fill>
      <x:patternFill patternType="gray125"/>
    </x:fill>
    <x:fill>
      <x:patternFill patternType="solid">
        <x:fgColor rgb="FFFFF0AD"/>
      </x:patternFill>
    </x:fill>
    <x:fill>
      <x:patternFill patternType="solid">
        <x:fgColor rgb="FF171713"/>
      </x:patternFill>
    </x:fill>
    <x:fill>
      <x:patternFill patternType="solid">
        <x:fgColor rgb="FFFFFDF6"/>
      </x:patternFill>
    </x:fill>
    <x:fill>
      <x:patternFill patternType="solid">
        <x:fgColor rgb="FFFFFBEE"/>
      </x:patternFill>
    </x:fill>
    <x:fill>
      <x:patternFill patternType="solid">
        <x:fgColor rgb="FFEFEEE8"/>
      </x:patternFill>
    </x:fill>
  </x:fills>
  <x:borders count="2">
    <x:border>
      <x:left/>
      <x:right/>
      <x:top/>
      <x:bottom/>
      <x:diagonal/>
    </x:border>
    <x:border>
      <x:left/>
      <x:right/>
      <x:top/>
      <x:bottom style="thin">
        <x:color rgb="FFF5C518"/>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1" fillId="0" borderId="1"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5" fillId="0" borderId="0" xfId="0" applyNumberFormat="1" applyFont="1" applyFill="1" applyBorder="1"/>
    <x:xf numFmtId="200" fontId="1" fillId="0" borderId="0" xfId="0" applyNumberFormat="1" applyFont="1" applyFill="1" applyBorder="1"/>
    <x:xf numFmtId="200" fontId="4" fillId="3" borderId="0" xfId="0" applyNumberFormat="1" applyFont="1" applyFill="1" applyBorder="1" applyAlignment="1">
      <x:alignment horizontal="center" vertical="center" wrapText="1"/>
    </x:xf>
    <x:xf numFmtId="0" fontId="1" fillId="4" borderId="0" xfId="0" applyNumberFormat="1" applyFont="1" applyFill="1" applyBorder="1"/>
    <x:xf numFmtId="0" fontId="0" fillId="4" borderId="0" xfId="0" applyNumberFormat="1" applyFont="1" applyFill="1" applyBorder="1"/>
    <x:xf numFmtId="0" fontId="1" fillId="4" borderId="0" xfId="0" applyNumberFormat="1" applyFont="1" applyFill="1" applyBorder="1" applyAlignment="1">
      <x:alignment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0" fillId="3" borderId="0" xfId="0" applyNumberFormat="1" applyFont="1" applyFill="1" applyBorder="1"/>
    <x:xf numFmtId="201" fontId="1" fillId="4" borderId="0" xfId="0" applyNumberFormat="1" applyFont="1" applyFill="1" applyBorder="1" applyAlignment="1">
      <x:alignment vertical="top" wrapText="1"/>
    </x:xf>
    <x:xf numFmtId="202" fontId="1" fillId="4"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1" fontId="1" fillId="5" borderId="0" xfId="0" applyNumberFormat="1" applyFont="1" applyFill="1" applyBorder="1" applyAlignment="1">
      <x:alignment vertical="top" wrapText="1"/>
    </x:xf>
    <x:xf numFmtId="203" fontId="1" fillId="4" borderId="0" xfId="0" applyNumberFormat="1" applyFont="1" applyFill="1" applyBorder="1" applyAlignment="1">
      <x:alignment vertical="top" wrapText="1"/>
    </x:xf>
    <x:xf numFmtId="204" fontId="1" fillId="4" borderId="0" xfId="0" applyNumberFormat="1" applyFont="1" applyFill="1" applyBorder="1" applyAlignment="1">
      <x:alignment vertical="top" wrapText="1"/>
    </x:xf>
    <x:xf numFmtId="205" fontId="1" fillId="4" borderId="0" xfId="0" applyNumberFormat="1" applyFont="1" applyFill="1" applyBorder="1" applyAlignment="1">
      <x:alignment vertical="top" wrapText="1"/>
    </x:xf>
    <x:xf numFmtId="205" fontId="1" fillId="6" borderId="0" xfId="0" applyNumberFormat="1" applyFont="1" applyFill="1" applyBorder="1" applyAlignment="1">
      <x:alignment vertical="top" wrapText="1"/>
    </x:xf>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5" fillId="5" borderId="0" xfId="0" applyNumberFormat="1" applyFont="1" applyFill="1" applyBorder="1" applyAlignment="1">
      <x:alignment vertical="top" wrapText="1"/>
    </x:xf>
  </x:cellXfs>
  <x:cellStyles count="1">
    <x:cellStyle name="Normal" xfId="0"/>
  </x:cellStyles>
  <x:dxfs count="4">
    <x:dxf>
      <x:font>
        <x:color rgb="FF774D00"/>
      </x:font>
      <x:fill>
        <x:patternFill>
          <x:bgColor rgb="FFFFF0AD"/>
        </x:patternFill>
      </x:fill>
    </x:dxf>
    <x:dxf>
      <x:font>
        <x:color rgb="FF774D00"/>
      </x:font>
      <x:fill>
        <x:patternFill>
          <x:bgColor rgb="FFFFF0AD"/>
        </x:patternFill>
      </x:fill>
    </x:dxf>
    <x:dxf>
      <x:font>
        <x:b/>
        <x:color rgb="FF171713"/>
      </x:font>
      <x:fill>
        <x:patternFill>
          <x:bgColor rgb="FFF5C518"/>
        </x:patternFill>
      </x:fill>
    </x:dxf>
    <x:dxf>
      <x:font>
        <x:color rgb="FF774D00"/>
      </x:font>
      <x:fill>
        <x:patternFill>
          <x:bgColor rgb="FFFFF0A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2bb9283a8ba4c1b" /><Relationship Type="http://schemas.openxmlformats.org/officeDocument/2006/relationships/theme" Target="/xl/theme/theme1.xml" Id="Rb4003e68cd954368" /><Relationship Type="http://schemas.openxmlformats.org/officeDocument/2006/relationships/sharedStrings" Target="/xl/sharedStrings.xml" Id="Ra8ac520b5a154c04" /><Relationship Type="http://schemas.openxmlformats.org/officeDocument/2006/relationships/worksheet" Target="/xl/worksheets/sheet1.xml" Id="R2de99013c8d949f6" /><Relationship Type="http://schemas.openxmlformats.org/officeDocument/2006/relationships/worksheet" Target="/xl/worksheets/sheet2.xml" Id="R67260ea09f8f47cc" /><Relationship Type="http://schemas.openxmlformats.org/officeDocument/2006/relationships/worksheet" Target="/xl/worksheets/sheet3.xml" Id="R7fdd1b038d0e4214" /><Relationship Type="http://schemas.openxmlformats.org/officeDocument/2006/relationships/worksheet" Target="/xl/worksheets/sheet4.xml" Id="Rde6e9192a5d04019" /></Relationships>
</file>

<file path=xl/tables/table1.xml><?xml version="1.0" encoding="utf-8"?>
<x:table xmlns:x="http://schemas.openxmlformats.org/spreadsheetml/2006/main" id="1" name="ContentAudit" displayName="ContentAudit" ref="A5:AD505" headerRowCount="1" totalsRowCount="0" totalsRowShown="0">
  <x:autoFilter ref="A5:AD505"/>
  <x:tableColumns count="30">
    <x:tableColumn id="1" name="Page URL"/>
    <x:tableColumn id="2" name="Page title"/>
    <x:tableColumn id="3" name="Business type"/>
    <x:tableColumn id="4" name="Page type"/>
    <x:tableColumn id="5" name="Topic"/>
    <x:tableColumn id="6" name="Buyer need / audience"/>
    <x:tableColumn id="7" name="Business role"/>
    <x:tableColumn id="8" name="Target query / intent"/>
    <x:tableColumn id="9" name="Content owner"/>
    <x:tableColumn id="10" name="Published"/>
    <x:tableColumn id="11" name="Updated"/>
    <x:tableColumn id="12" name="Reviewed"/>
    <x:tableColumn id="13" name="Accuracy / freshness"/>
    <x:tableColumn id="14" name="Evidence / SME input"/>
    <x:tableColumn id="15" name="Coverage gaps"/>
    <x:tableColumn id="16" name="Overlap / conflict notes"/>
    <x:tableColumn id="17" name="Internal links needed"/>
    <x:tableColumn id="18" name="Action"/>
    <x:tableColumn id="19" name="Action rationale"/>
    <x:tableColumn id="20" name="Merge / redirect destination"/>
    <x:tableColumn id="21" name="Priority"/>
    <x:tableColumn id="22" name="Estimated hours"/>
    <x:tableColumn id="23" name="Action owner"/>
    <x:tableColumn id="24" name="Status"/>
    <x:tableColumn id="25" name="Due date"/>
    <x:tableColumn id="26" name="Next review"/>
    <x:tableColumn id="27" name="Completion / retest notes"/>
    <x:tableColumn id="28" name="URL / destination check"/>
    <x:tableColumn id="29" name="Plan check"/>
    <x:tableColumn id="30" name="Review needed (1/0)"/>
  </x:tableColumns>
  <x:tableStyleInfo name="TableStyleMedium2" showFirstColumn="0" showLastColumn="0" showRowStripes="1" showColumnStripes="0"/>
</x:table>
</file>

<file path=xl/tables/table2.xml><?xml version="1.0" encoding="utf-8"?>
<x:table xmlns:x="http://schemas.openxmlformats.org/spreadsheetml/2006/main" id="2" name="ContentEvidence" displayName="ContentEvidence" ref="A5:Z505" headerRowCount="1" totalsRowCount="0" totalsRowShown="0">
  <x:autoFilter ref="A5:Z505"/>
  <x:tableColumns count="26">
    <x:tableColumn id="1" name="Page URL"/>
    <x:tableColumn id="2" name="Current start"/>
    <x:tableColumn id="3" name="Current end"/>
    <x:tableColumn id="4" name="Prior start"/>
    <x:tableColumn id="5" name="Prior end"/>
    <x:tableColumn id="6" name="Comparable periods?"/>
    <x:tableColumn id="7" name="GSC clicks"/>
    <x:tableColumn id="8" name="Prior clicks"/>
    <x:tableColumn id="9" name="GSC impressions"/>
    <x:tableColumn id="10" name="Prior impressions"/>
    <x:tableColumn id="11" name="Average position"/>
    <x:tableColumn id="12" name="Prior position"/>
    <x:tableColumn id="13" name="Sessions"/>
    <x:tableColumn id="14" name="Prior sessions"/>
    <x:tableColumn id="15" name="Conversions"/>
    <x:tableColumn id="16" name="Prior conversions"/>
    <x:tableColumn id="17" name="Revenue"/>
    <x:tableColumn id="18" name="Prior revenue"/>
    <x:tableColumn id="19" name="Currency"/>
    <x:tableColumn id="20" name="Conversion definition / scope"/>
    <x:tableColumn id="21" name="Source / export / notes"/>
    <x:tableColumn id="22" name="CTR"/>
    <x:tableColumn id="23" name="Clicks change"/>
    <x:tableColumn id="24" name="Sessions change"/>
    <x:tableColumn id="25" name="Conversions / sessions"/>
    <x:tableColumn id="26" name="Evidence 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eb53e9f0ad54ec7" /></Relationships>
</file>

<file path=xl/worksheets/_rels/sheet3.xml.rels>&#65279;<?xml version="1.0" encoding="utf-8"?><Relationships xmlns="http://schemas.openxmlformats.org/package/2006/relationships"><Relationship Type="http://schemas.openxmlformats.org/officeDocument/2006/relationships/table" Target="/xl/tables/table2.xml" Id="R9641bb54794e407f" /></Relationships>
</file>

<file path=xl/worksheets/sheet1.xml><?xml version="1.0" encoding="utf-8"?>
<x:worksheet xmlns:x="http://schemas.openxmlformats.org/spreadsheetml/2006/main">
  <x:sheetPr>
    <x:tabColor rgb="FF171713"/>
  </x:sheetPr>
  <x:sheetViews>
    <x:sheetView showGridLines="0" workbookViewId="0"/>
  </x:sheetViews>
  <x:sheetFormatPr defaultRowHeight="15"/>
  <x:cols>
    <x:col min="1" max="1" width="31" hidden="0" customWidth="1"/>
    <x:col min="2" max="2" width="29" hidden="0" customWidth="1"/>
    <x:col min="3" max="3" width="4" hidden="0" customWidth="1"/>
    <x:col min="4" max="4" width="26" hidden="0" customWidth="1"/>
    <x:col min="5" max="5" width="10" hidden="0" customWidth="1"/>
    <x:col min="6" max="6" width="12" hidden="0" customWidth="1"/>
    <x:col min="7" max="7" width="12" hidden="0" customWidth="1"/>
  </x:cols>
  <x:sheetData>
    <x:row r="1">
      <x:c r="A1" s="1"/>
      <x:c r="B1" s="1"/>
      <x:c r="C1" s="1"/>
      <x:c r="D1" s="1"/>
      <x:c r="E1" s="1"/>
      <x:c r="F1" s="1"/>
      <x:c r="G1" s="1"/>
    </x:row>
    <x:row r="2" ht="26" customHeight="1">
      <x:c r="A2" s="3" t="str">
        <x:v>Content audit</x:v>
      </x:c>
      <x:c r="B2" s="4"/>
      <x:c r="C2" s="4"/>
      <x:c r="D2" s="4"/>
      <x:c r="E2" s="4"/>
      <x:c r="F2" s="4"/>
      <x:c r="G2" s="4"/>
    </x:row>
    <x:row r="3" ht="26" customHeight="1">
      <x:c r="A3" s="5" t="str">
        <x:v>PHRASE IT • Start in Audit; use Performance when you have data.</x:v>
      </x:c>
      <x:c r="B3" s="1"/>
      <x:c r="C3" s="1"/>
      <x:c r="D3" s="1"/>
      <x:c r="E3" s="1"/>
      <x:c r="F3" s="1"/>
      <x:c r="G3" s="1"/>
    </x:row>
    <x:row r="4">
      <x:c r="A4" s="1" t="str">
        <x:v>Project / website</x:v>
      </x:c>
      <x:c r="B4" s="6" t="str"/>
      <x:c r="C4" s="1"/>
      <x:c r="D4" s="1"/>
      <x:c r="E4" s="1"/>
      <x:c r="F4" s="1"/>
      <x:c r="G4" s="1"/>
    </x:row>
    <x:row r="5">
      <x:c r="A5" s="1" t="str">
        <x:v>Action owner filter</x:v>
      </x:c>
      <x:c r="B5" s="6" t="str">
        <x:v>All</x:v>
      </x:c>
      <x:c r="C5" s="1"/>
      <x:c r="D5" s="1" t="str">
        <x:v>Type All or an exact action owner name.</x:v>
      </x:c>
      <x:c r="E5" s="1"/>
      <x:c r="F5" s="1"/>
      <x:c r="G5" s="1"/>
    </x:row>
    <x:row r="6">
      <x:c r="A6" s="1"/>
      <x:c r="B6" s="1"/>
      <x:c r="C6" s="1"/>
      <x:c r="D6" s="1"/>
      <x:c r="E6" s="1"/>
      <x:c r="F6" s="1"/>
      <x:c r="G6" s="1"/>
    </x:row>
    <x:row r="7" ht="24" customHeight="1">
      <x:c r="A7" s="11" t="str">
        <x:v>Work to plan</x:v>
      </x:c>
      <x:c r="B7" s="11" t="str">
        <x:v>Pages</x:v>
      </x:c>
      <x:c r="C7" s="1"/>
      <x:c r="D7" s="11" t="str">
        <x:v>Priority</x:v>
      </x:c>
      <x:c r="E7" s="11" t="str">
        <x:v>Pages</x:v>
      </x:c>
      <x:c r="F7" s="1"/>
      <x:c r="G7" s="1"/>
    </x:row>
    <x:row r="8" ht="24" customHeight="1">
      <x:c r="A8" s="1" t="str">
        <x:v>Pages in inventory</x:v>
      </x:c>
      <x:c r="B8" s="13" t="n">
        <x:f>IF($B$5="All",COUNTIFS(Audit!$A$6:$A$505,"&lt;&gt;"),COUNTIFS(Audit!$A$6:$A$505,"&lt;&gt;",Audit!$W$6:$W$505,SUBSTITUTE(SUBSTITUTE(SUBSTITUTE($B$5,"~","~~"),"*","~*"),"?","~?")))</x:f>
        <x:v>0</x:v>
      </x:c>
      <x:c r="C8" s="1"/>
      <x:c r="D8" s="1" t="str">
        <x:v>High</x:v>
      </x:c>
      <x:c r="E8" s="13" t="n">
        <x:f>IF($B$5="All",COUNTIFS(Audit!$A$6:$A$505,"&lt;&gt;",Audit!$U$6:$U$505,"High"),COUNTIFS(Audit!$A$6:$A$505,"&lt;&gt;",Audit!$U$6:$U$505,"High",Audit!$W$6:$W$505,SUBSTITUTE(SUBSTITUTE(SUBSTITUTE($B$5,"~","~~"),"*","~*"),"?","~?")))</x:f>
        <x:v>0</x:v>
      </x:c>
      <x:c r="F8" s="1"/>
      <x:c r="G8" s="1"/>
    </x:row>
    <x:row r="9" ht="24" customHeight="1">
      <x:c r="A9" s="1" t="str">
        <x:v>Keep</x:v>
      </x:c>
      <x:c r="B9" s="13" t="n">
        <x:f>IF($B$5="All",COUNTIFS(Audit!$A$6:$A$505,"&lt;&gt;",Audit!$R$6:$R$505,"Keep"),COUNTIFS(Audit!$A$6:$A$505,"&lt;&gt;",Audit!$R$6:$R$505,"Keep",Audit!$W$6:$W$505,SUBSTITUTE(SUBSTITUTE(SUBSTITUTE($B$5,"~","~~"),"*","~*"),"?","~?")))</x:f>
        <x:v>0</x:v>
      </x:c>
      <x:c r="C9" s="1"/>
      <x:c r="D9" s="1" t="str">
        <x:v>Medium</x:v>
      </x:c>
      <x:c r="E9" s="13" t="n">
        <x:f>IF($B$5="All",COUNTIFS(Audit!$A$6:$A$505,"&lt;&gt;",Audit!$U$6:$U$505,"Medium"),COUNTIFS(Audit!$A$6:$A$505,"&lt;&gt;",Audit!$U$6:$U$505,"Medium",Audit!$W$6:$W$505,SUBSTITUTE(SUBSTITUTE(SUBSTITUTE($B$5,"~","~~"),"*","~*"),"?","~?")))</x:f>
        <x:v>0</x:v>
      </x:c>
      <x:c r="F9" s="1"/>
      <x:c r="G9" s="1"/>
    </x:row>
    <x:row r="10" ht="24" customHeight="1">
      <x:c r="A10" s="1" t="str">
        <x:v>Refresh</x:v>
      </x:c>
      <x:c r="B10" s="13" t="n">
        <x:f>IF($B$5="All",COUNTIFS(Audit!$A$6:$A$505,"&lt;&gt;",Audit!$R$6:$R$505,"Refresh"),COUNTIFS(Audit!$A$6:$A$505,"&lt;&gt;",Audit!$R$6:$R$505,"Refresh",Audit!$W$6:$W$505,SUBSTITUTE(SUBSTITUTE(SUBSTITUTE($B$5,"~","~~"),"*","~*"),"?","~?")))</x:f>
        <x:v>0</x:v>
      </x:c>
      <x:c r="C10" s="1"/>
      <x:c r="D10" s="1" t="str">
        <x:v>Low</x:v>
      </x:c>
      <x:c r="E10" s="13" t="n">
        <x:f>IF($B$5="All",COUNTIFS(Audit!$A$6:$A$505,"&lt;&gt;",Audit!$U$6:$U$505,"Low"),COUNTIFS(Audit!$A$6:$A$505,"&lt;&gt;",Audit!$U$6:$U$505,"Low",Audit!$W$6:$W$505,SUBSTITUTE(SUBSTITUTE(SUBSTITUTE($B$5,"~","~~"),"*","~*"),"?","~?")))</x:f>
        <x:v>0</x:v>
      </x:c>
      <x:c r="F10" s="1"/>
      <x:c r="G10" s="1"/>
    </x:row>
    <x:row r="11" ht="24" customHeight="1">
      <x:c r="A11" s="1" t="str">
        <x:v>Merge</x:v>
      </x:c>
      <x:c r="B11" s="13" t="n">
        <x:f>IF($B$5="All",COUNTIFS(Audit!$A$6:$A$505,"&lt;&gt;",Audit!$R$6:$R$505,"Merge"),COUNTIFS(Audit!$A$6:$A$505,"&lt;&gt;",Audit!$R$6:$R$505,"Merge",Audit!$W$6:$W$505,SUBSTITUTE(SUBSTITUTE(SUBSTITUTE($B$5,"~","~~"),"*","~*"),"?","~?")))</x:f>
        <x:v>0</x:v>
      </x:c>
      <x:c r="C11" s="1"/>
      <x:c r="D11" s="1" t="str">
        <x:v>Unassigned</x:v>
      </x:c>
      <x:c r="E11" s="13" t="n">
        <x:f>IF($B$5="All",COUNTIFS(Audit!$A$6:$A$505,"&lt;&gt;",Audit!$U$6:$U$505,"Unassigned"),COUNTIFS(Audit!$A$6:$A$505,"&lt;&gt;",Audit!$U$6:$U$505,"Unassigned",Audit!$W$6:$W$505,SUBSTITUTE(SUBSTITUTE(SUBSTITUTE($B$5,"~","~~"),"*","~*"),"?","~?")))</x:f>
        <x:v>0</x:v>
      </x:c>
      <x:c r="F11" s="1"/>
      <x:c r="G11" s="1"/>
    </x:row>
    <x:row r="12" ht="24" customHeight="1">
      <x:c r="A12" s="1" t="str">
        <x:v>Redirect</x:v>
      </x:c>
      <x:c r="B12" s="13" t="n">
        <x:f>IF($B$5="All",COUNTIFS(Audit!$A$6:$A$505,"&lt;&gt;",Audit!$R$6:$R$505,"Redirect"),COUNTIFS(Audit!$A$6:$A$505,"&lt;&gt;",Audit!$R$6:$R$505,"Redirect",Audit!$W$6:$W$505,SUBSTITUTE(SUBSTITUTE(SUBSTITUTE($B$5,"~","~~"),"*","~*"),"?","~?")))</x:f>
        <x:v>0</x:v>
      </x:c>
      <x:c r="C12" s="1"/>
      <x:c r="D12" s="1" t="str">
        <x:v>Missing / other</x:v>
      </x:c>
      <x:c r="E12" s="13" t="n">
        <x:f>B8-SUM(E8:E11)</x:f>
        <x:v>0</x:v>
      </x:c>
      <x:c r="F12" s="1"/>
      <x:c r="G12" s="1"/>
    </x:row>
    <x:row r="13" ht="24" customHeight="1">
      <x:c r="A13" s="1" t="str">
        <x:v>Remove</x:v>
      </x:c>
      <x:c r="B13" s="13" t="n">
        <x:f>IF($B$5="All",COUNTIFS(Audit!$A$6:$A$505,"&lt;&gt;",Audit!$R$6:$R$505,"Remove"),COUNTIFS(Audit!$A$6:$A$505,"&lt;&gt;",Audit!$R$6:$R$505,"Remove",Audit!$W$6:$W$505,SUBSTITUTE(SUBSTITUTE(SUBSTITUTE($B$5,"~","~~"),"*","~*"),"?","~?")))</x:f>
        <x:v>0</x:v>
      </x:c>
      <x:c r="C13" s="1"/>
      <x:c r="D13" s="1"/>
      <x:c r="E13" s="13"/>
      <x:c r="F13" s="1"/>
      <x:c r="G13" s="1"/>
    </x:row>
    <x:row r="14" ht="24" customHeight="1">
      <x:c r="A14" s="1" t="str">
        <x:v>Investigate</x:v>
      </x:c>
      <x:c r="B14" s="13" t="n">
        <x:f>IF($B$5="All",COUNTIFS(Audit!$A$6:$A$505,"&lt;&gt;",Audit!$R$6:$R$505,"Investigate"),COUNTIFS(Audit!$A$6:$A$505,"&lt;&gt;",Audit!$R$6:$R$505,"Investigate",Audit!$W$6:$W$505,SUBSTITUTE(SUBSTITUTE(SUBSTITUTE($B$5,"~","~~"),"*","~*"),"?","~?")))</x:f>
        <x:v>0</x:v>
      </x:c>
      <x:c r="C14" s="1"/>
      <x:c r="D14" s="11" t="str">
        <x:v>Progress</x:v>
      </x:c>
      <x:c r="E14" s="14" t="str">
        <x:v>Pages</x:v>
      </x:c>
      <x:c r="F14" s="1"/>
      <x:c r="G14" s="1"/>
    </x:row>
    <x:row r="15" ht="24" customHeight="1">
      <x:c r="A15" s="1" t="str">
        <x:v>No action / check action</x:v>
      </x:c>
      <x:c r="B15" s="13" t="n">
        <x:f>B8-SUM(B9:B14)</x:f>
        <x:v>0</x:v>
      </x:c>
      <x:c r="C15" s="1"/>
      <x:c r="D15" s="1" t="str">
        <x:v>Not started</x:v>
      </x:c>
      <x:c r="E15" s="13" t="n">
        <x:f>IF($B$5="All",COUNTIFS(Audit!$A$6:$A$505,"&lt;&gt;",Audit!$X$6:$X$505,"Not started"),COUNTIFS(Audit!$A$6:$A$505,"&lt;&gt;",Audit!$X$6:$X$505,"Not started",Audit!$W$6:$W$505,SUBSTITUTE(SUBSTITUTE(SUBSTITUTE($B$5,"~","~~"),"*","~*"),"?","~?")))</x:f>
        <x:v>0</x:v>
      </x:c>
      <x:c r="F15" s="1"/>
      <x:c r="G15" s="1"/>
    </x:row>
    <x:row r="16" ht="24" customHeight="1">
      <x:c r="A16" s="1" t="str">
        <x:v>Rows needing review</x:v>
      </x:c>
      <x:c r="B16" s="13" t="n">
        <x:f>IF($B$5="All",SUM(Audit!$AD$6:$AD$505),SUMIFS(Audit!$AD$6:$AD$505,Audit!$W$6:$W$505,SUBSTITUTE(SUBSTITUTE(SUBSTITUTE($B$5,"~","~~"),"*","~*"),"?","~?")))</x:f>
        <x:v>0</x:v>
      </x:c>
      <x:c r="C16" s="1"/>
      <x:c r="D16" s="1" t="str">
        <x:v>In progress</x:v>
      </x:c>
      <x:c r="E16" s="13" t="n">
        <x:f>IF($B$5="All",COUNTIFS(Audit!$A$6:$A$505,"&lt;&gt;",Audit!$X$6:$X$505,"In progress"),COUNTIFS(Audit!$A$6:$A$505,"&lt;&gt;",Audit!$X$6:$X$505,"In progress",Audit!$W$6:$W$505,SUBSTITUTE(SUBSTITUTE(SUBSTITUTE($B$5,"~","~~"),"*","~*"),"?","~?")))</x:f>
        <x:v>0</x:v>
      </x:c>
      <x:c r="F16" s="1"/>
      <x:c r="G16" s="1"/>
    </x:row>
    <x:row r="17" ht="24" customHeight="1">
      <x:c r="A17" s="1"/>
      <x:c r="B17" s="1"/>
      <x:c r="C17" s="1"/>
      <x:c r="D17" s="1" t="str">
        <x:v>Blocked</x:v>
      </x:c>
      <x:c r="E17" s="13" t="n">
        <x:f>IF($B$5="All",COUNTIFS(Audit!$A$6:$A$505,"&lt;&gt;",Audit!$X$6:$X$505,"Blocked"),COUNTIFS(Audit!$A$6:$A$505,"&lt;&gt;",Audit!$X$6:$X$505,"Blocked",Audit!$W$6:$W$505,SUBSTITUTE(SUBSTITUTE(SUBSTITUTE($B$5,"~","~~"),"*","~*"),"?","~?")))</x:f>
        <x:v>0</x:v>
      </x:c>
      <x:c r="F17" s="1"/>
      <x:c r="G17" s="1"/>
    </x:row>
    <x:row r="18" ht="24" customHeight="1">
      <x:c r="A18" s="1"/>
      <x:c r="B18" s="1"/>
      <x:c r="C18" s="1"/>
      <x:c r="D18" s="1" t="str">
        <x:v>Done</x:v>
      </x:c>
      <x:c r="E18" s="13" t="n">
        <x:f>IF($B$5="All",COUNTIFS(Audit!$A$6:$A$505,"&lt;&gt;",Audit!$X$6:$X$505,"Done"),COUNTIFS(Audit!$A$6:$A$505,"&lt;&gt;",Audit!$X$6:$X$505,"Done",Audit!$W$6:$W$505,SUBSTITUTE(SUBSTITUTE(SUBSTITUTE($B$5,"~","~~"),"*","~*"),"?","~?")))</x:f>
        <x:v>0</x:v>
      </x:c>
      <x:c r="F18" s="1"/>
      <x:c r="G18" s="1"/>
    </x:row>
    <x:row r="19" ht="24" customHeight="1">
      <x:c r="A19" s="1"/>
      <x:c r="B19" s="1"/>
      <x:c r="C19" s="1"/>
      <x:c r="D19" s="1" t="str">
        <x:v>Missing / other</x:v>
      </x:c>
      <x:c r="E19" s="13" t="n">
        <x:f>B8-SUM(E15:E18)</x:f>
        <x:v>0</x:v>
      </x:c>
      <x:c r="F19" s="1"/>
      <x:c r="G19" s="1"/>
    </x:row>
    <x:row r="20" ht="24" customHeight="1">
      <x:c r="A20" s="12" t="str">
        <x:v>Your next step</x:v>
      </x:c>
      <x:c r="B20" s="1"/>
      <x:c r="C20" s="1"/>
      <x:c r="D20" s="1"/>
      <x:c r="E20" s="1"/>
      <x:c r="F20" s="1"/>
      <x:c r="G20" s="1"/>
    </x:row>
    <x:row r="21" ht="24" customHeight="1">
      <x:c r="A21" s="1" t="str">
        <x:v>Filter Audit by action, priority, status or owner. Sort the whole table by due date.</x:v>
      </x:c>
      <x:c r="B21" s="1"/>
      <x:c r="C21" s="1"/>
      <x:c r="D21" s="1"/>
      <x:c r="E21" s="1"/>
      <x:c r="F21" s="1"/>
      <x:c r="G21" s="1"/>
    </x:row>
    <x:row r="22" ht="24" customHeight="1">
      <x:c r="A22" s="1" t="str">
        <x:v>Start with high-priority work; resolve the two check columns before implementation.</x:v>
      </x:c>
      <x:c r="B22" s="1"/>
      <x:c r="C22" s="1"/>
      <x:c r="D22" s="1"/>
      <x:c r="E22" s="1"/>
      <x:c r="F22" s="1"/>
      <x:c r="G22" s="1"/>
    </x:row>
    <x:row r="23" ht="24" customHeight="1">
      <x:c r="A23" s="1"/>
      <x:c r="B23" s="1"/>
      <x:c r="C23" s="1"/>
      <x:c r="D23" s="1"/>
      <x:c r="E23" s="1"/>
      <x:c r="F23" s="1"/>
      <x:c r="G23" s="1"/>
    </x:row>
    <x:row r="24" ht="24" customHeight="1">
      <x:c r="A24" s="1" t="str">
        <x:v>Yellow cells: project and filter. Pale rows: editable inputs. Gray columns: formulas.</x:v>
      </x:c>
      <x:c r="B24" s="1"/>
      <x:c r="C24" s="1"/>
      <x:c r="D24" s="1"/>
      <x:c r="E24" s="1"/>
      <x:c r="F24" s="1"/>
      <x:c r="G24" s="1"/>
    </x:row>
    <x:row r="25" ht="24" customHeight="1">
      <x:c r="A25" s="1" t="str">
        <x:v>Counts cover all 500 prepared rows. Table filters do not change this summary.</x:v>
      </x:c>
      <x:c r="B25" s="1"/>
      <x:c r="C25" s="1"/>
      <x:c r="D25" s="1"/>
      <x:c r="E25" s="1"/>
      <x:c r="F25" s="1"/>
      <x:c r="G25" s="1"/>
    </x:row>
    <x:row r="26" ht="24" customHeight="1">
      <x:c r="A26" s="1" t="str">
        <x:v>Change the owner filter above to see one person’s plan. Blank owners remain in All.</x:v>
      </x:c>
      <x:c r="B26" s="1"/>
      <x:c r="C26" s="1"/>
      <x:c r="D26" s="1"/>
      <x:c r="E26" s="1"/>
      <x:c r="F26" s="1"/>
      <x:c r="G26" s="1"/>
    </x:row>
    <x:row r="27">
      <x:c r="A27" s="1"/>
      <x:c r="B27" s="1"/>
      <x:c r="C27" s="1"/>
      <x:c r="D27" s="1"/>
      <x:c r="E27" s="1"/>
      <x:c r="F27" s="1"/>
      <x:c r="G27" s="1"/>
    </x:row>
    <x:row r="28">
      <x:c r="A28" s="1"/>
      <x:c r="B28" s="1"/>
      <x:c r="C28" s="1"/>
      <x:c r="D28" s="1"/>
      <x:c r="E28" s="1"/>
      <x:c r="F28" s="1"/>
      <x:c r="G28" s="1"/>
    </x:row>
    <x:row r="29">
      <x:c r="A29" s="1"/>
      <x:c r="B29" s="1"/>
      <x:c r="C29" s="1"/>
      <x:c r="D29" s="1"/>
      <x:c r="E29" s="1"/>
      <x:c r="F29" s="1"/>
      <x:c r="G29" s="1"/>
    </x:row>
    <x:row r="30">
      <x:c r="A30" s="1"/>
      <x:c r="B30" s="1"/>
      <x:c r="C30" s="1"/>
      <x:c r="D30" s="1"/>
      <x:c r="E30" s="1"/>
      <x:c r="F30" s="1"/>
      <x:c r="G30" s="1"/>
    </x:row>
    <x:row r="31">
      <x:c r="A31" s="1"/>
      <x:c r="B31" s="1"/>
      <x:c r="C31" s="1"/>
      <x:c r="D31" s="1"/>
      <x:c r="E31" s="1"/>
      <x:c r="F31" s="1"/>
      <x:c r="G31" s="1"/>
    </x:row>
    <x:row r="32">
      <x:c r="A32" s="1"/>
      <x:c r="B32" s="1"/>
      <x:c r="C32" s="1"/>
      <x:c r="D32" s="1"/>
      <x:c r="E32" s="1"/>
      <x:c r="F32" s="1"/>
      <x:c r="G32" s="1"/>
    </x:row>
    <x:row r="33">
      <x:c r="A33" s="1"/>
      <x:c r="B33" s="1"/>
      <x:c r="C33" s="1"/>
      <x:c r="D33" s="1"/>
      <x:c r="E33" s="1"/>
      <x:c r="F33" s="1"/>
      <x:c r="G33" s="1"/>
    </x:row>
    <x:row r="34">
      <x:c r="A34" s="1"/>
      <x:c r="B34" s="1"/>
      <x:c r="C34" s="1"/>
      <x:c r="D34" s="1"/>
      <x:c r="E34" s="1"/>
      <x:c r="F34" s="1"/>
      <x:c r="G34" s="1"/>
    </x:row>
    <x:row r="35">
      <x:c r="A35" s="1"/>
      <x:c r="B35" s="1"/>
      <x:c r="C35" s="1"/>
      <x:c r="D35" s="1"/>
      <x:c r="E35" s="1"/>
      <x:c r="F35" s="1"/>
      <x:c r="G35" s="1"/>
    </x:row>
    <x:row r="36">
      <x:c r="A36" s="1"/>
      <x:c r="B36" s="1"/>
      <x:c r="C36" s="1"/>
      <x:c r="D36" s="1"/>
      <x:c r="E36" s="1"/>
      <x:c r="F36" s="1"/>
      <x:c r="G36" s="1"/>
    </x:row>
    <x:row r="37">
      <x:c r="A37" s="1"/>
      <x:c r="B37" s="1"/>
      <x:c r="C37" s="1"/>
      <x:c r="D37" s="1"/>
      <x:c r="E37" s="1"/>
      <x:c r="F37" s="1"/>
      <x:c r="G37" s="1"/>
    </x:row>
    <x:row r="38">
      <x:c r="A38" s="1"/>
      <x:c r="B38" s="1"/>
      <x:c r="C38" s="1"/>
      <x:c r="D38" s="1"/>
      <x:c r="E38" s="1"/>
      <x:c r="F38" s="1"/>
      <x:c r="G38" s="1"/>
    </x:row>
    <x:row r="39">
      <x:c r="A39" s="1"/>
      <x:c r="B39" s="1"/>
      <x:c r="C39" s="1"/>
      <x:c r="D39" s="1"/>
      <x:c r="E39" s="1"/>
      <x:c r="F39" s="1"/>
      <x:c r="G39" s="1"/>
    </x:row>
    <x:row r="40">
      <x:c r="A40" s="1"/>
      <x:c r="B40" s="1"/>
      <x:c r="C40" s="1"/>
      <x:c r="D40" s="1"/>
      <x:c r="E40" s="1"/>
      <x:c r="F40" s="1"/>
      <x:c r="G40" s="1"/>
    </x:row>
  </x:sheetData>
  <x:pageMargins left="0.7" right="0.7" top="0.75" bottom="0.75" header="0.3" footer="0.3"/>
</x:worksheet>
</file>

<file path=xl/worksheets/sheet2.xml><?xml version="1.0" encoding="utf-8"?>
<x:worksheet xmlns:x="http://schemas.openxmlformats.org/spreadsheetml/2006/main">
  <x:sheetPr>
    <x:tabColor rgb="FFF5C518"/>
  </x:sheetPr>
  <x:sheetViews>
    <x:sheetView showGridLines="0" workbookViewId="0">
      <x:pane xSplit="2" ySplit="5" topLeftCell="C6" activePane="bottomRight" state="frozen"/>
    </x:sheetView>
  </x:sheetViews>
  <x:sheetFormatPr defaultRowHeight="15"/>
  <x:cols>
    <x:col min="1" max="1" width="38" hidden="0" customWidth="1"/>
    <x:col min="2" max="2" width="32"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 min="9" max="9" width="23" hidden="0" customWidth="1"/>
    <x:col min="10" max="10" width="17" hidden="0" customWidth="1"/>
    <x:col min="11" max="11" width="17" hidden="0" customWidth="1"/>
    <x:col min="12" max="12" width="17" hidden="0" customWidth="1"/>
    <x:col min="13" max="13" width="23" hidden="0" customWidth="1"/>
    <x:col min="14" max="14" width="38" hidden="0" customWidth="1"/>
    <x:col min="15" max="15" width="38" hidden="0" customWidth="1"/>
    <x:col min="16" max="16" width="38" hidden="0" customWidth="1"/>
    <x:col min="17" max="17" width="38" hidden="0" customWidth="1"/>
    <x:col min="18" max="18" width="23" hidden="0" customWidth="1"/>
    <x:col min="19" max="19" width="38" hidden="0" customWidth="1"/>
    <x:col min="20" max="20" width="38" hidden="0" customWidth="1"/>
    <x:col min="21" max="21" width="23" hidden="0" customWidth="1"/>
    <x:col min="22" max="22" width="23" hidden="0" customWidth="1"/>
    <x:col min="23" max="23" width="23" hidden="0" customWidth="1"/>
    <x:col min="24" max="24" width="23" hidden="0" customWidth="1"/>
    <x:col min="25" max="25" width="17" hidden="0" customWidth="1"/>
    <x:col min="26" max="26" width="17" hidden="0" customWidth="1"/>
    <x:col min="27" max="27" width="38" hidden="0" customWidth="1"/>
    <x:col min="28" max="28" width="38" hidden="0" customWidth="1"/>
    <x:col min="29" max="29" width="38" hidden="0" customWidth="1"/>
    <x:col min="30" max="30" width="23"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row>
    <x:row r="2" ht="26" customHeight="1">
      <x:c r="A2" s="3" t="str">
        <x:v>Content inventory &amp; action plan</x:v>
      </x:c>
      <x:c r="B2" s="4"/>
      <x:c r="C2" s="4"/>
      <x:c r="D2" s="4"/>
      <x:c r="E2" s="4"/>
      <x:c r="F2" s="4"/>
      <x:c r="G2" s="4"/>
      <x:c r="H2" s="4"/>
      <x:c r="I2" s="4"/>
      <x:c r="J2" s="4"/>
      <x:c r="K2" s="4"/>
      <x:c r="L2" s="4"/>
      <x:c r="M2" s="4"/>
      <x:c r="N2" s="4"/>
      <x:c r="O2" s="4"/>
      <x:c r="P2" s="4"/>
      <x:c r="Q2" s="4"/>
      <x:c r="R2" s="4"/>
      <x:c r="S2" s="4"/>
      <x:c r="T2" s="4"/>
      <x:c r="U2" s="4"/>
      <x:c r="V2" s="4"/>
      <x:c r="W2" s="4"/>
      <x:c r="X2" s="4"/>
      <x:c r="Y2" s="4"/>
      <x:c r="Z2" s="4"/>
      <x:c r="AA2" s="4"/>
      <x:c r="AB2" s="4"/>
      <x:c r="AC2" s="4"/>
    </x:row>
    <x:row r="3" ht="26" customHeight="1">
      <x:c r="A3" s="5" t="str">
        <x:v>One URL per row • Start with URL, buyer need, action and reason. Add detail as you review.</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row>
    <x:row r="5" ht="34" customHeight="1">
      <x:c r="A5" s="11" t="str">
        <x:v>Page URL</x:v>
      </x:c>
      <x:c r="B5" s="11" t="str">
        <x:v>Page title</x:v>
      </x:c>
      <x:c r="C5" s="11" t="str">
        <x:v>Business type</x:v>
      </x:c>
      <x:c r="D5" s="11" t="str">
        <x:v>Page type</x:v>
      </x:c>
      <x:c r="E5" s="11" t="str">
        <x:v>Topic</x:v>
      </x:c>
      <x:c r="F5" s="11" t="str">
        <x:v>Buyer need / audience</x:v>
      </x:c>
      <x:c r="G5" s="11" t="str">
        <x:v>Business role</x:v>
      </x:c>
      <x:c r="H5" s="11" t="str">
        <x:v>Target query / intent</x:v>
      </x:c>
      <x:c r="I5" s="11" t="str">
        <x:v>Content owner</x:v>
      </x:c>
      <x:c r="J5" s="11" t="str">
        <x:v>Published</x:v>
      </x:c>
      <x:c r="K5" s="11" t="str">
        <x:v>Updated</x:v>
      </x:c>
      <x:c r="L5" s="11" t="str">
        <x:v>Reviewed</x:v>
      </x:c>
      <x:c r="M5" s="11" t="str">
        <x:v>Accuracy / freshness</x:v>
      </x:c>
      <x:c r="N5" s="11" t="str">
        <x:v>Evidence / SME input</x:v>
      </x:c>
      <x:c r="O5" s="11" t="str">
        <x:v>Coverage gaps</x:v>
      </x:c>
      <x:c r="P5" s="11" t="str">
        <x:v>Overlap / conflict notes</x:v>
      </x:c>
      <x:c r="Q5" s="11" t="str">
        <x:v>Internal links needed</x:v>
      </x:c>
      <x:c r="R5" s="11" t="str">
        <x:v>Action</x:v>
      </x:c>
      <x:c r="S5" s="11" t="str">
        <x:v>Action rationale</x:v>
      </x:c>
      <x:c r="T5" s="11" t="str">
        <x:v>Merge / redirect destination</x:v>
      </x:c>
      <x:c r="U5" s="11" t="str">
        <x:v>Priority</x:v>
      </x:c>
      <x:c r="V5" s="11" t="str">
        <x:v>Estimated hours</x:v>
      </x:c>
      <x:c r="W5" s="11" t="str">
        <x:v>Action owner</x:v>
      </x:c>
      <x:c r="X5" s="11" t="str">
        <x:v>Status</x:v>
      </x:c>
      <x:c r="Y5" s="11" t="str">
        <x:v>Due date</x:v>
      </x:c>
      <x:c r="Z5" s="11" t="str">
        <x:v>Next review</x:v>
      </x:c>
      <x:c r="AA5" s="11" t="str">
        <x:v>Completion / retest notes</x:v>
      </x:c>
      <x:c r="AB5" s="11" t="str">
        <x:v>URL / destination check</x:v>
      </x:c>
      <x:c r="AC5" s="11" t="str">
        <x:v>Plan check</x:v>
      </x:c>
      <x:c r="AD5" s="11" t="str">
        <x:v>Review needed (1/0)</x:v>
      </x:c>
    </x:row>
    <x:row r="6" ht="44" customHeight="1">
      <x:c r="A6" s="19"/>
      <x:c r="B6" s="19"/>
      <x:c r="C6" s="18"/>
      <x:c r="D6" s="18"/>
      <x:c r="E6" s="18"/>
      <x:c r="F6" s="18"/>
      <x:c r="G6" s="18"/>
      <x:c r="H6" s="18"/>
      <x:c r="I6" s="18"/>
      <x:c r="J6" s="21"/>
      <x:c r="K6" s="21"/>
      <x:c r="L6" s="21"/>
      <x:c r="M6" s="18"/>
      <x:c r="N6" s="18"/>
      <x:c r="O6" s="18"/>
      <x:c r="P6" s="18"/>
      <x:c r="Q6" s="18"/>
      <x:c r="R6" s="18"/>
      <x:c r="S6" s="18"/>
      <x:c r="T6" s="18"/>
      <x:c r="U6" s="18"/>
      <x:c r="V6" s="22"/>
      <x:c r="W6" s="18"/>
      <x:c r="X6" s="18"/>
      <x:c r="Y6" s="21"/>
      <x:c r="Z6" s="21"/>
      <x:c r="AA6" s="18"/>
      <x:c r="AB6" s="23" t="str">
        <x:f>IF(A6="","",IF(AND(LEFT(A6,8)&lt;&gt;"https://",LEFT(A6,7)&lt;&gt;"http://"),"Use a full http(s) URL",IF(COUNTIFS($A$6:$A$505,SUBSTITUTE(SUBSTITUTE(SUBSTITUTE(A6,"~","~~"),"*","~*"),"?","~?"))&gt;1,"Duplicate URL: check rows",IF(OR(R6="Merge",R6="Redirect"),IF(T6="","Add destination URL",IF(A6=T6,"Destination equals source",IF(AND(LEFT(T6,8)&lt;&gt;"https://",LEFT(T6,7)&lt;&gt;"http://"),"Use a full destination URL","Validate destination and links"))),IF(R6="Remove","Review legal, support, conversion and link value","")))))</x:f>
      </x:c>
      <x:c r="AC6" s="23" t="str">
        <x:f>IF(A6="","",IF(R6="","Choose an action",IF(S6="","Add action rationale",IF(W6="","Assign action owner",IF(U6="","Set priority",IF(X6="","Set status",IF(AND(X6&lt;&gt;"Done",Y6=""),"Set due date",IF(AND(X6="Done",AA6=""),"Record completion and retest",IF(AND(R6="Keep",Z6=""),"Set next review date","")))))))))</x:f>
      </x:c>
      <x:c r="AD6" s="23" t="str">
        <x:f>IF(A6="","",IF(OR(AB6&lt;&gt;"",AC6&lt;&gt;""),1,0))</x:f>
      </x:c>
    </x:row>
    <x:row r="7" ht="44" customHeight="1">
      <x:c r="A7" s="19"/>
      <x:c r="B7" s="19"/>
      <x:c r="C7" s="18"/>
      <x:c r="D7" s="18"/>
      <x:c r="E7" s="18"/>
      <x:c r="F7" s="18"/>
      <x:c r="G7" s="18"/>
      <x:c r="H7" s="18"/>
      <x:c r="I7" s="18"/>
      <x:c r="J7" s="21"/>
      <x:c r="K7" s="21"/>
      <x:c r="L7" s="21"/>
      <x:c r="M7" s="18"/>
      <x:c r="N7" s="18"/>
      <x:c r="O7" s="18"/>
      <x:c r="P7" s="18"/>
      <x:c r="Q7" s="18"/>
      <x:c r="R7" s="18"/>
      <x:c r="S7" s="18"/>
      <x:c r="T7" s="18"/>
      <x:c r="U7" s="18"/>
      <x:c r="V7" s="22"/>
      <x:c r="W7" s="18"/>
      <x:c r="X7" s="18"/>
      <x:c r="Y7" s="21"/>
      <x:c r="Z7" s="21"/>
      <x:c r="AA7" s="18"/>
      <x:c r="AB7" s="23" t="str">
        <x:f>IF(A7="","",IF(AND(LEFT(A7,8)&lt;&gt;"https://",LEFT(A7,7)&lt;&gt;"http://"),"Use a full http(s) URL",IF(COUNTIFS($A$6:$A$505,SUBSTITUTE(SUBSTITUTE(SUBSTITUTE(A7,"~","~~"),"*","~*"),"?","~?"))&gt;1,"Duplicate URL: check rows",IF(OR(R7="Merge",R7="Redirect"),IF(T7="","Add destination URL",IF(A7=T7,"Destination equals source",IF(AND(LEFT(T7,8)&lt;&gt;"https://",LEFT(T7,7)&lt;&gt;"http://"),"Use a full destination URL","Validate destination and links"))),IF(R7="Remove","Review legal, support, conversion and link value","")))))</x:f>
      </x:c>
      <x:c r="AC7" s="23" t="str">
        <x:f>IF(A7="","",IF(R7="","Choose an action",IF(S7="","Add action rationale",IF(W7="","Assign action owner",IF(U7="","Set priority",IF(X7="","Set status",IF(AND(X7&lt;&gt;"Done",Y7=""),"Set due date",IF(AND(X7="Done",AA7=""),"Record completion and retest",IF(AND(R7="Keep",Z7=""),"Set next review date","")))))))))</x:f>
      </x:c>
      <x:c r="AD7" s="23" t="str">
        <x:f>IF(A7="","",IF(OR(AB7&lt;&gt;"",AC7&lt;&gt;""),1,0))</x:f>
      </x:c>
    </x:row>
    <x:row r="8" ht="44" customHeight="1">
      <x:c r="A8" s="19"/>
      <x:c r="B8" s="19"/>
      <x:c r="C8" s="18"/>
      <x:c r="D8" s="18"/>
      <x:c r="E8" s="18"/>
      <x:c r="F8" s="18"/>
      <x:c r="G8" s="18"/>
      <x:c r="H8" s="18"/>
      <x:c r="I8" s="18"/>
      <x:c r="J8" s="21"/>
      <x:c r="K8" s="21"/>
      <x:c r="L8" s="21"/>
      <x:c r="M8" s="18"/>
      <x:c r="N8" s="18"/>
      <x:c r="O8" s="18"/>
      <x:c r="P8" s="18"/>
      <x:c r="Q8" s="18"/>
      <x:c r="R8" s="18"/>
      <x:c r="S8" s="18"/>
      <x:c r="T8" s="18"/>
      <x:c r="U8" s="18"/>
      <x:c r="V8" s="22"/>
      <x:c r="W8" s="18"/>
      <x:c r="X8" s="18"/>
      <x:c r="Y8" s="21"/>
      <x:c r="Z8" s="21"/>
      <x:c r="AA8" s="18"/>
      <x:c r="AB8" s="23" t="str">
        <x:f>IF(A8="","",IF(AND(LEFT(A8,8)&lt;&gt;"https://",LEFT(A8,7)&lt;&gt;"http://"),"Use a full http(s) URL",IF(COUNTIFS($A$6:$A$505,SUBSTITUTE(SUBSTITUTE(SUBSTITUTE(A8,"~","~~"),"*","~*"),"?","~?"))&gt;1,"Duplicate URL: check rows",IF(OR(R8="Merge",R8="Redirect"),IF(T8="","Add destination URL",IF(A8=T8,"Destination equals source",IF(AND(LEFT(T8,8)&lt;&gt;"https://",LEFT(T8,7)&lt;&gt;"http://"),"Use a full destination URL","Validate destination and links"))),IF(R8="Remove","Review legal, support, conversion and link value","")))))</x:f>
      </x:c>
      <x:c r="AC8" s="23" t="str">
        <x:f>IF(A8="","",IF(R8="","Choose an action",IF(S8="","Add action rationale",IF(W8="","Assign action owner",IF(U8="","Set priority",IF(X8="","Set status",IF(AND(X8&lt;&gt;"Done",Y8=""),"Set due date",IF(AND(X8="Done",AA8=""),"Record completion and retest",IF(AND(R8="Keep",Z8=""),"Set next review date","")))))))))</x:f>
      </x:c>
      <x:c r="AD8" s="23" t="str">
        <x:f>IF(A8="","",IF(OR(AB8&lt;&gt;"",AC8&lt;&gt;""),1,0))</x:f>
      </x:c>
    </x:row>
    <x:row r="9" ht="44" customHeight="1">
      <x:c r="A9" s="19"/>
      <x:c r="B9" s="19"/>
      <x:c r="C9" s="18"/>
      <x:c r="D9" s="18"/>
      <x:c r="E9" s="18"/>
      <x:c r="F9" s="18"/>
      <x:c r="G9" s="18"/>
      <x:c r="H9" s="18"/>
      <x:c r="I9" s="18"/>
      <x:c r="J9" s="21"/>
      <x:c r="K9" s="21"/>
      <x:c r="L9" s="21"/>
      <x:c r="M9" s="18"/>
      <x:c r="N9" s="18"/>
      <x:c r="O9" s="18"/>
      <x:c r="P9" s="18"/>
      <x:c r="Q9" s="18"/>
      <x:c r="R9" s="18"/>
      <x:c r="S9" s="18"/>
      <x:c r="T9" s="18"/>
      <x:c r="U9" s="18"/>
      <x:c r="V9" s="22"/>
      <x:c r="W9" s="18"/>
      <x:c r="X9" s="18"/>
      <x:c r="Y9" s="21"/>
      <x:c r="Z9" s="21"/>
      <x:c r="AA9" s="18"/>
      <x:c r="AB9" s="23" t="str">
        <x:f>IF(A9="","",IF(AND(LEFT(A9,8)&lt;&gt;"https://",LEFT(A9,7)&lt;&gt;"http://"),"Use a full http(s) URL",IF(COUNTIFS($A$6:$A$505,SUBSTITUTE(SUBSTITUTE(SUBSTITUTE(A9,"~","~~"),"*","~*"),"?","~?"))&gt;1,"Duplicate URL: check rows",IF(OR(R9="Merge",R9="Redirect"),IF(T9="","Add destination URL",IF(A9=T9,"Destination equals source",IF(AND(LEFT(T9,8)&lt;&gt;"https://",LEFT(T9,7)&lt;&gt;"http://"),"Use a full destination URL","Validate destination and links"))),IF(R9="Remove","Review legal, support, conversion and link value","")))))</x:f>
      </x:c>
      <x:c r="AC9" s="23" t="str">
        <x:f>IF(A9="","",IF(R9="","Choose an action",IF(S9="","Add action rationale",IF(W9="","Assign action owner",IF(U9="","Set priority",IF(X9="","Set status",IF(AND(X9&lt;&gt;"Done",Y9=""),"Set due date",IF(AND(X9="Done",AA9=""),"Record completion and retest",IF(AND(R9="Keep",Z9=""),"Set next review date","")))))))))</x:f>
      </x:c>
      <x:c r="AD9" s="23" t="str">
        <x:f>IF(A9="","",IF(OR(AB9&lt;&gt;"",AC9&lt;&gt;""),1,0))</x:f>
      </x:c>
    </x:row>
    <x:row r="10" ht="44" customHeight="1">
      <x:c r="A10" s="19"/>
      <x:c r="B10" s="19"/>
      <x:c r="C10" s="18"/>
      <x:c r="D10" s="18"/>
      <x:c r="E10" s="18"/>
      <x:c r="F10" s="18"/>
      <x:c r="G10" s="18"/>
      <x:c r="H10" s="18"/>
      <x:c r="I10" s="18"/>
      <x:c r="J10" s="21"/>
      <x:c r="K10" s="21"/>
      <x:c r="L10" s="21"/>
      <x:c r="M10" s="18"/>
      <x:c r="N10" s="18"/>
      <x:c r="O10" s="18"/>
      <x:c r="P10" s="18"/>
      <x:c r="Q10" s="18"/>
      <x:c r="R10" s="18"/>
      <x:c r="S10" s="18"/>
      <x:c r="T10" s="18"/>
      <x:c r="U10" s="18"/>
      <x:c r="V10" s="22"/>
      <x:c r="W10" s="18"/>
      <x:c r="X10" s="18"/>
      <x:c r="Y10" s="21"/>
      <x:c r="Z10" s="21"/>
      <x:c r="AA10" s="18"/>
      <x:c r="AB10" s="23" t="str">
        <x:f>IF(A10="","",IF(AND(LEFT(A10,8)&lt;&gt;"https://",LEFT(A10,7)&lt;&gt;"http://"),"Use a full http(s) URL",IF(COUNTIFS($A$6:$A$505,SUBSTITUTE(SUBSTITUTE(SUBSTITUTE(A10,"~","~~"),"*","~*"),"?","~?"))&gt;1,"Duplicate URL: check rows",IF(OR(R10="Merge",R10="Redirect"),IF(T10="","Add destination URL",IF(A10=T10,"Destination equals source",IF(AND(LEFT(T10,8)&lt;&gt;"https://",LEFT(T10,7)&lt;&gt;"http://"),"Use a full destination URL","Validate destination and links"))),IF(R10="Remove","Review legal, support, conversion and link value","")))))</x:f>
      </x:c>
      <x:c r="AC10" s="23" t="str">
        <x:f>IF(A10="","",IF(R10="","Choose an action",IF(S10="","Add action rationale",IF(W10="","Assign action owner",IF(U10="","Set priority",IF(X10="","Set status",IF(AND(X10&lt;&gt;"Done",Y10=""),"Set due date",IF(AND(X10="Done",AA10=""),"Record completion and retest",IF(AND(R10="Keep",Z10=""),"Set next review date","")))))))))</x:f>
      </x:c>
      <x:c r="AD10" s="23" t="str">
        <x:f>IF(A10="","",IF(OR(AB10&lt;&gt;"",AC10&lt;&gt;""),1,0))</x:f>
      </x:c>
    </x:row>
    <x:row r="11" ht="44" customHeight="1">
      <x:c r="A11" s="19"/>
      <x:c r="B11" s="19"/>
      <x:c r="C11" s="18"/>
      <x:c r="D11" s="18"/>
      <x:c r="E11" s="18"/>
      <x:c r="F11" s="18"/>
      <x:c r="G11" s="18"/>
      <x:c r="H11" s="18"/>
      <x:c r="I11" s="18"/>
      <x:c r="J11" s="21"/>
      <x:c r="K11" s="21"/>
      <x:c r="L11" s="21"/>
      <x:c r="M11" s="18"/>
      <x:c r="N11" s="18"/>
      <x:c r="O11" s="18"/>
      <x:c r="P11" s="18"/>
      <x:c r="Q11" s="18"/>
      <x:c r="R11" s="18"/>
      <x:c r="S11" s="18"/>
      <x:c r="T11" s="18"/>
      <x:c r="U11" s="18"/>
      <x:c r="V11" s="22"/>
      <x:c r="W11" s="18"/>
      <x:c r="X11" s="18"/>
      <x:c r="Y11" s="21"/>
      <x:c r="Z11" s="21"/>
      <x:c r="AA11" s="18"/>
      <x:c r="AB11" s="23" t="str">
        <x:f>IF(A11="","",IF(AND(LEFT(A11,8)&lt;&gt;"https://",LEFT(A11,7)&lt;&gt;"http://"),"Use a full http(s) URL",IF(COUNTIFS($A$6:$A$505,SUBSTITUTE(SUBSTITUTE(SUBSTITUTE(A11,"~","~~"),"*","~*"),"?","~?"))&gt;1,"Duplicate URL: check rows",IF(OR(R11="Merge",R11="Redirect"),IF(T11="","Add destination URL",IF(A11=T11,"Destination equals source",IF(AND(LEFT(T11,8)&lt;&gt;"https://",LEFT(T11,7)&lt;&gt;"http://"),"Use a full destination URL","Validate destination and links"))),IF(R11="Remove","Review legal, support, conversion and link value","")))))</x:f>
      </x:c>
      <x:c r="AC11" s="23" t="str">
        <x:f>IF(A11="","",IF(R11="","Choose an action",IF(S11="","Add action rationale",IF(W11="","Assign action owner",IF(U11="","Set priority",IF(X11="","Set status",IF(AND(X11&lt;&gt;"Done",Y11=""),"Set due date",IF(AND(X11="Done",AA11=""),"Record completion and retest",IF(AND(R11="Keep",Z11=""),"Set next review date","")))))))))</x:f>
      </x:c>
      <x:c r="AD11" s="23" t="str">
        <x:f>IF(A11="","",IF(OR(AB11&lt;&gt;"",AC11&lt;&gt;""),1,0))</x:f>
      </x:c>
    </x:row>
    <x:row r="12" ht="44" customHeight="1">
      <x:c r="A12" s="19"/>
      <x:c r="B12" s="19"/>
      <x:c r="C12" s="18"/>
      <x:c r="D12" s="18"/>
      <x:c r="E12" s="18"/>
      <x:c r="F12" s="18"/>
      <x:c r="G12" s="18"/>
      <x:c r="H12" s="18"/>
      <x:c r="I12" s="18"/>
      <x:c r="J12" s="21"/>
      <x:c r="K12" s="21"/>
      <x:c r="L12" s="21"/>
      <x:c r="M12" s="18"/>
      <x:c r="N12" s="18"/>
      <x:c r="O12" s="18"/>
      <x:c r="P12" s="18"/>
      <x:c r="Q12" s="18"/>
      <x:c r="R12" s="18"/>
      <x:c r="S12" s="18"/>
      <x:c r="T12" s="18"/>
      <x:c r="U12" s="18"/>
      <x:c r="V12" s="22"/>
      <x:c r="W12" s="18"/>
      <x:c r="X12" s="18"/>
      <x:c r="Y12" s="21"/>
      <x:c r="Z12" s="21"/>
      <x:c r="AA12" s="18"/>
      <x:c r="AB12" s="23" t="str">
        <x:f>IF(A12="","",IF(AND(LEFT(A12,8)&lt;&gt;"https://",LEFT(A12,7)&lt;&gt;"http://"),"Use a full http(s) URL",IF(COUNTIFS($A$6:$A$505,SUBSTITUTE(SUBSTITUTE(SUBSTITUTE(A12,"~","~~"),"*","~*"),"?","~?"))&gt;1,"Duplicate URL: check rows",IF(OR(R12="Merge",R12="Redirect"),IF(T12="","Add destination URL",IF(A12=T12,"Destination equals source",IF(AND(LEFT(T12,8)&lt;&gt;"https://",LEFT(T12,7)&lt;&gt;"http://"),"Use a full destination URL","Validate destination and links"))),IF(R12="Remove","Review legal, support, conversion and link value","")))))</x:f>
      </x:c>
      <x:c r="AC12" s="23" t="str">
        <x:f>IF(A12="","",IF(R12="","Choose an action",IF(S12="","Add action rationale",IF(W12="","Assign action owner",IF(U12="","Set priority",IF(X12="","Set status",IF(AND(X12&lt;&gt;"Done",Y12=""),"Set due date",IF(AND(X12="Done",AA12=""),"Record completion and retest",IF(AND(R12="Keep",Z12=""),"Set next review date","")))))))))</x:f>
      </x:c>
      <x:c r="AD12" s="23" t="str">
        <x:f>IF(A12="","",IF(OR(AB12&lt;&gt;"",AC12&lt;&gt;""),1,0))</x:f>
      </x:c>
    </x:row>
    <x:row r="13" ht="44" customHeight="1">
      <x:c r="A13" s="19"/>
      <x:c r="B13" s="19"/>
      <x:c r="C13" s="18"/>
      <x:c r="D13" s="18"/>
      <x:c r="E13" s="18"/>
      <x:c r="F13" s="18"/>
      <x:c r="G13" s="18"/>
      <x:c r="H13" s="18"/>
      <x:c r="I13" s="18"/>
      <x:c r="J13" s="21"/>
      <x:c r="K13" s="21"/>
      <x:c r="L13" s="21"/>
      <x:c r="M13" s="18"/>
      <x:c r="N13" s="18"/>
      <x:c r="O13" s="18"/>
      <x:c r="P13" s="18"/>
      <x:c r="Q13" s="18"/>
      <x:c r="R13" s="18"/>
      <x:c r="S13" s="18"/>
      <x:c r="T13" s="18"/>
      <x:c r="U13" s="18"/>
      <x:c r="V13" s="22"/>
      <x:c r="W13" s="18"/>
      <x:c r="X13" s="18"/>
      <x:c r="Y13" s="21"/>
      <x:c r="Z13" s="21"/>
      <x:c r="AA13" s="18"/>
      <x:c r="AB13" s="23" t="str">
        <x:f>IF(A13="","",IF(AND(LEFT(A13,8)&lt;&gt;"https://",LEFT(A13,7)&lt;&gt;"http://"),"Use a full http(s) URL",IF(COUNTIFS($A$6:$A$505,SUBSTITUTE(SUBSTITUTE(SUBSTITUTE(A13,"~","~~"),"*","~*"),"?","~?"))&gt;1,"Duplicate URL: check rows",IF(OR(R13="Merge",R13="Redirect"),IF(T13="","Add destination URL",IF(A13=T13,"Destination equals source",IF(AND(LEFT(T13,8)&lt;&gt;"https://",LEFT(T13,7)&lt;&gt;"http://"),"Use a full destination URL","Validate destination and links"))),IF(R13="Remove","Review legal, support, conversion and link value","")))))</x:f>
      </x:c>
      <x:c r="AC13" s="23" t="str">
        <x:f>IF(A13="","",IF(R13="","Choose an action",IF(S13="","Add action rationale",IF(W13="","Assign action owner",IF(U13="","Set priority",IF(X13="","Set status",IF(AND(X13&lt;&gt;"Done",Y13=""),"Set due date",IF(AND(X13="Done",AA13=""),"Record completion and retest",IF(AND(R13="Keep",Z13=""),"Set next review date","")))))))))</x:f>
      </x:c>
      <x:c r="AD13" s="23" t="str">
        <x:f>IF(A13="","",IF(OR(AB13&lt;&gt;"",AC13&lt;&gt;""),1,0))</x:f>
      </x:c>
    </x:row>
    <x:row r="14" ht="44" customHeight="1">
      <x:c r="A14" s="19"/>
      <x:c r="B14" s="19"/>
      <x:c r="C14" s="18"/>
      <x:c r="D14" s="18"/>
      <x:c r="E14" s="18"/>
      <x:c r="F14" s="18"/>
      <x:c r="G14" s="18"/>
      <x:c r="H14" s="18"/>
      <x:c r="I14" s="18"/>
      <x:c r="J14" s="21"/>
      <x:c r="K14" s="21"/>
      <x:c r="L14" s="21"/>
      <x:c r="M14" s="18"/>
      <x:c r="N14" s="18"/>
      <x:c r="O14" s="18"/>
      <x:c r="P14" s="18"/>
      <x:c r="Q14" s="18"/>
      <x:c r="R14" s="18"/>
      <x:c r="S14" s="18"/>
      <x:c r="T14" s="18"/>
      <x:c r="U14" s="18"/>
      <x:c r="V14" s="22"/>
      <x:c r="W14" s="18"/>
      <x:c r="X14" s="18"/>
      <x:c r="Y14" s="21"/>
      <x:c r="Z14" s="21"/>
      <x:c r="AA14" s="18"/>
      <x:c r="AB14" s="23" t="str">
        <x:f>IF(A14="","",IF(AND(LEFT(A14,8)&lt;&gt;"https://",LEFT(A14,7)&lt;&gt;"http://"),"Use a full http(s) URL",IF(COUNTIFS($A$6:$A$505,SUBSTITUTE(SUBSTITUTE(SUBSTITUTE(A14,"~","~~"),"*","~*"),"?","~?"))&gt;1,"Duplicate URL: check rows",IF(OR(R14="Merge",R14="Redirect"),IF(T14="","Add destination URL",IF(A14=T14,"Destination equals source",IF(AND(LEFT(T14,8)&lt;&gt;"https://",LEFT(T14,7)&lt;&gt;"http://"),"Use a full destination URL","Validate destination and links"))),IF(R14="Remove","Review legal, support, conversion and link value","")))))</x:f>
      </x:c>
      <x:c r="AC14" s="23" t="str">
        <x:f>IF(A14="","",IF(R14="","Choose an action",IF(S14="","Add action rationale",IF(W14="","Assign action owner",IF(U14="","Set priority",IF(X14="","Set status",IF(AND(X14&lt;&gt;"Done",Y14=""),"Set due date",IF(AND(X14="Done",AA14=""),"Record completion and retest",IF(AND(R14="Keep",Z14=""),"Set next review date","")))))))))</x:f>
      </x:c>
      <x:c r="AD14" s="23" t="str">
        <x:f>IF(A14="","",IF(OR(AB14&lt;&gt;"",AC14&lt;&gt;""),1,0))</x:f>
      </x:c>
    </x:row>
    <x:row r="15" ht="44" customHeight="1">
      <x:c r="A15" s="19"/>
      <x:c r="B15" s="19"/>
      <x:c r="C15" s="18"/>
      <x:c r="D15" s="18"/>
      <x:c r="E15" s="18"/>
      <x:c r="F15" s="18"/>
      <x:c r="G15" s="18"/>
      <x:c r="H15" s="18"/>
      <x:c r="I15" s="18"/>
      <x:c r="J15" s="21"/>
      <x:c r="K15" s="21"/>
      <x:c r="L15" s="21"/>
      <x:c r="M15" s="18"/>
      <x:c r="N15" s="18"/>
      <x:c r="O15" s="18"/>
      <x:c r="P15" s="18"/>
      <x:c r="Q15" s="18"/>
      <x:c r="R15" s="18"/>
      <x:c r="S15" s="18"/>
      <x:c r="T15" s="18"/>
      <x:c r="U15" s="18"/>
      <x:c r="V15" s="22"/>
      <x:c r="W15" s="18"/>
      <x:c r="X15" s="18"/>
      <x:c r="Y15" s="21"/>
      <x:c r="Z15" s="21"/>
      <x:c r="AA15" s="18"/>
      <x:c r="AB15" s="23" t="str">
        <x:f>IF(A15="","",IF(AND(LEFT(A15,8)&lt;&gt;"https://",LEFT(A15,7)&lt;&gt;"http://"),"Use a full http(s) URL",IF(COUNTIFS($A$6:$A$505,SUBSTITUTE(SUBSTITUTE(SUBSTITUTE(A15,"~","~~"),"*","~*"),"?","~?"))&gt;1,"Duplicate URL: check rows",IF(OR(R15="Merge",R15="Redirect"),IF(T15="","Add destination URL",IF(A15=T15,"Destination equals source",IF(AND(LEFT(T15,8)&lt;&gt;"https://",LEFT(T15,7)&lt;&gt;"http://"),"Use a full destination URL","Validate destination and links"))),IF(R15="Remove","Review legal, support, conversion and link value","")))))</x:f>
      </x:c>
      <x:c r="AC15" s="23" t="str">
        <x:f>IF(A15="","",IF(R15="","Choose an action",IF(S15="","Add action rationale",IF(W15="","Assign action owner",IF(U15="","Set priority",IF(X15="","Set status",IF(AND(X15&lt;&gt;"Done",Y15=""),"Set due date",IF(AND(X15="Done",AA15=""),"Record completion and retest",IF(AND(R15="Keep",Z15=""),"Set next review date","")))))))))</x:f>
      </x:c>
      <x:c r="AD15" s="23" t="str">
        <x:f>IF(A15="","",IF(OR(AB15&lt;&gt;"",AC15&lt;&gt;""),1,0))</x:f>
      </x:c>
    </x:row>
    <x:row r="16" ht="44" customHeight="1">
      <x:c r="A16" s="19"/>
      <x:c r="B16" s="19"/>
      <x:c r="C16" s="18"/>
      <x:c r="D16" s="18"/>
      <x:c r="E16" s="18"/>
      <x:c r="F16" s="18"/>
      <x:c r="G16" s="18"/>
      <x:c r="H16" s="18"/>
      <x:c r="I16" s="18"/>
      <x:c r="J16" s="21"/>
      <x:c r="K16" s="21"/>
      <x:c r="L16" s="21"/>
      <x:c r="M16" s="18"/>
      <x:c r="N16" s="18"/>
      <x:c r="O16" s="18"/>
      <x:c r="P16" s="18"/>
      <x:c r="Q16" s="18"/>
      <x:c r="R16" s="18"/>
      <x:c r="S16" s="18"/>
      <x:c r="T16" s="18"/>
      <x:c r="U16" s="18"/>
      <x:c r="V16" s="22"/>
      <x:c r="W16" s="18"/>
      <x:c r="X16" s="18"/>
      <x:c r="Y16" s="21"/>
      <x:c r="Z16" s="21"/>
      <x:c r="AA16" s="18"/>
      <x:c r="AB16" s="23" t="str">
        <x:f>IF(A16="","",IF(AND(LEFT(A16,8)&lt;&gt;"https://",LEFT(A16,7)&lt;&gt;"http://"),"Use a full http(s) URL",IF(COUNTIFS($A$6:$A$505,SUBSTITUTE(SUBSTITUTE(SUBSTITUTE(A16,"~","~~"),"*","~*"),"?","~?"))&gt;1,"Duplicate URL: check rows",IF(OR(R16="Merge",R16="Redirect"),IF(T16="","Add destination URL",IF(A16=T16,"Destination equals source",IF(AND(LEFT(T16,8)&lt;&gt;"https://",LEFT(T16,7)&lt;&gt;"http://"),"Use a full destination URL","Validate destination and links"))),IF(R16="Remove","Review legal, support, conversion and link value","")))))</x:f>
      </x:c>
      <x:c r="AC16" s="23" t="str">
        <x:f>IF(A16="","",IF(R16="","Choose an action",IF(S16="","Add action rationale",IF(W16="","Assign action owner",IF(U16="","Set priority",IF(X16="","Set status",IF(AND(X16&lt;&gt;"Done",Y16=""),"Set due date",IF(AND(X16="Done",AA16=""),"Record completion and retest",IF(AND(R16="Keep",Z16=""),"Set next review date","")))))))))</x:f>
      </x:c>
      <x:c r="AD16" s="23" t="str">
        <x:f>IF(A16="","",IF(OR(AB16&lt;&gt;"",AC16&lt;&gt;""),1,0))</x:f>
      </x:c>
    </x:row>
    <x:row r="17" ht="44" customHeight="1">
      <x:c r="A17" s="19"/>
      <x:c r="B17" s="19"/>
      <x:c r="C17" s="18"/>
      <x:c r="D17" s="18"/>
      <x:c r="E17" s="18"/>
      <x:c r="F17" s="18"/>
      <x:c r="G17" s="18"/>
      <x:c r="H17" s="18"/>
      <x:c r="I17" s="18"/>
      <x:c r="J17" s="21"/>
      <x:c r="K17" s="21"/>
      <x:c r="L17" s="21"/>
      <x:c r="M17" s="18"/>
      <x:c r="N17" s="18"/>
      <x:c r="O17" s="18"/>
      <x:c r="P17" s="18"/>
      <x:c r="Q17" s="18"/>
      <x:c r="R17" s="18"/>
      <x:c r="S17" s="18"/>
      <x:c r="T17" s="18"/>
      <x:c r="U17" s="18"/>
      <x:c r="V17" s="22"/>
      <x:c r="W17" s="18"/>
      <x:c r="X17" s="18"/>
      <x:c r="Y17" s="21"/>
      <x:c r="Z17" s="21"/>
      <x:c r="AA17" s="18"/>
      <x:c r="AB17" s="23" t="str">
        <x:f>IF(A17="","",IF(AND(LEFT(A17,8)&lt;&gt;"https://",LEFT(A17,7)&lt;&gt;"http://"),"Use a full http(s) URL",IF(COUNTIFS($A$6:$A$505,SUBSTITUTE(SUBSTITUTE(SUBSTITUTE(A17,"~","~~"),"*","~*"),"?","~?"))&gt;1,"Duplicate URL: check rows",IF(OR(R17="Merge",R17="Redirect"),IF(T17="","Add destination URL",IF(A17=T17,"Destination equals source",IF(AND(LEFT(T17,8)&lt;&gt;"https://",LEFT(T17,7)&lt;&gt;"http://"),"Use a full destination URL","Validate destination and links"))),IF(R17="Remove","Review legal, support, conversion and link value","")))))</x:f>
      </x:c>
      <x:c r="AC17" s="23" t="str">
        <x:f>IF(A17="","",IF(R17="","Choose an action",IF(S17="","Add action rationale",IF(W17="","Assign action owner",IF(U17="","Set priority",IF(X17="","Set status",IF(AND(X17&lt;&gt;"Done",Y17=""),"Set due date",IF(AND(X17="Done",AA17=""),"Record completion and retest",IF(AND(R17="Keep",Z17=""),"Set next review date","")))))))))</x:f>
      </x:c>
      <x:c r="AD17" s="23" t="str">
        <x:f>IF(A17="","",IF(OR(AB17&lt;&gt;"",AC17&lt;&gt;""),1,0))</x:f>
      </x:c>
    </x:row>
    <x:row r="18" ht="44" customHeight="1">
      <x:c r="A18" s="19"/>
      <x:c r="B18" s="19"/>
      <x:c r="C18" s="18"/>
      <x:c r="D18" s="18"/>
      <x:c r="E18" s="18"/>
      <x:c r="F18" s="18"/>
      <x:c r="G18" s="18"/>
      <x:c r="H18" s="18"/>
      <x:c r="I18" s="18"/>
      <x:c r="J18" s="21"/>
      <x:c r="K18" s="21"/>
      <x:c r="L18" s="21"/>
      <x:c r="M18" s="18"/>
      <x:c r="N18" s="18"/>
      <x:c r="O18" s="18"/>
      <x:c r="P18" s="18"/>
      <x:c r="Q18" s="18"/>
      <x:c r="R18" s="18"/>
      <x:c r="S18" s="18"/>
      <x:c r="T18" s="18"/>
      <x:c r="U18" s="18"/>
      <x:c r="V18" s="22"/>
      <x:c r="W18" s="18"/>
      <x:c r="X18" s="18"/>
      <x:c r="Y18" s="21"/>
      <x:c r="Z18" s="21"/>
      <x:c r="AA18" s="18"/>
      <x:c r="AB18" s="23" t="str">
        <x:f>IF(A18="","",IF(AND(LEFT(A18,8)&lt;&gt;"https://",LEFT(A18,7)&lt;&gt;"http://"),"Use a full http(s) URL",IF(COUNTIFS($A$6:$A$505,SUBSTITUTE(SUBSTITUTE(SUBSTITUTE(A18,"~","~~"),"*","~*"),"?","~?"))&gt;1,"Duplicate URL: check rows",IF(OR(R18="Merge",R18="Redirect"),IF(T18="","Add destination URL",IF(A18=T18,"Destination equals source",IF(AND(LEFT(T18,8)&lt;&gt;"https://",LEFT(T18,7)&lt;&gt;"http://"),"Use a full destination URL","Validate destination and links"))),IF(R18="Remove","Review legal, support, conversion and link value","")))))</x:f>
      </x:c>
      <x:c r="AC18" s="23" t="str">
        <x:f>IF(A18="","",IF(R18="","Choose an action",IF(S18="","Add action rationale",IF(W18="","Assign action owner",IF(U18="","Set priority",IF(X18="","Set status",IF(AND(X18&lt;&gt;"Done",Y18=""),"Set due date",IF(AND(X18="Done",AA18=""),"Record completion and retest",IF(AND(R18="Keep",Z18=""),"Set next review date","")))))))))</x:f>
      </x:c>
      <x:c r="AD18" s="23" t="str">
        <x:f>IF(A18="","",IF(OR(AB18&lt;&gt;"",AC18&lt;&gt;""),1,0))</x:f>
      </x:c>
    </x:row>
    <x:row r="19" ht="44" customHeight="1">
      <x:c r="A19" s="19"/>
      <x:c r="B19" s="19"/>
      <x:c r="C19" s="18"/>
      <x:c r="D19" s="18"/>
      <x:c r="E19" s="18"/>
      <x:c r="F19" s="18"/>
      <x:c r="G19" s="18"/>
      <x:c r="H19" s="18"/>
      <x:c r="I19" s="18"/>
      <x:c r="J19" s="21"/>
      <x:c r="K19" s="21"/>
      <x:c r="L19" s="21"/>
      <x:c r="M19" s="18"/>
      <x:c r="N19" s="18"/>
      <x:c r="O19" s="18"/>
      <x:c r="P19" s="18"/>
      <x:c r="Q19" s="18"/>
      <x:c r="R19" s="18"/>
      <x:c r="S19" s="18"/>
      <x:c r="T19" s="18"/>
      <x:c r="U19" s="18"/>
      <x:c r="V19" s="22"/>
      <x:c r="W19" s="18"/>
      <x:c r="X19" s="18"/>
      <x:c r="Y19" s="21"/>
      <x:c r="Z19" s="21"/>
      <x:c r="AA19" s="18"/>
      <x:c r="AB19" s="23" t="str">
        <x:f>IF(A19="","",IF(AND(LEFT(A19,8)&lt;&gt;"https://",LEFT(A19,7)&lt;&gt;"http://"),"Use a full http(s) URL",IF(COUNTIFS($A$6:$A$505,SUBSTITUTE(SUBSTITUTE(SUBSTITUTE(A19,"~","~~"),"*","~*"),"?","~?"))&gt;1,"Duplicate URL: check rows",IF(OR(R19="Merge",R19="Redirect"),IF(T19="","Add destination URL",IF(A19=T19,"Destination equals source",IF(AND(LEFT(T19,8)&lt;&gt;"https://",LEFT(T19,7)&lt;&gt;"http://"),"Use a full destination URL","Validate destination and links"))),IF(R19="Remove","Review legal, support, conversion and link value","")))))</x:f>
      </x:c>
      <x:c r="AC19" s="23" t="str">
        <x:f>IF(A19="","",IF(R19="","Choose an action",IF(S19="","Add action rationale",IF(W19="","Assign action owner",IF(U19="","Set priority",IF(X19="","Set status",IF(AND(X19&lt;&gt;"Done",Y19=""),"Set due date",IF(AND(X19="Done",AA19=""),"Record completion and retest",IF(AND(R19="Keep",Z19=""),"Set next review date","")))))))))</x:f>
      </x:c>
      <x:c r="AD19" s="23" t="str">
        <x:f>IF(A19="","",IF(OR(AB19&lt;&gt;"",AC19&lt;&gt;""),1,0))</x:f>
      </x:c>
    </x:row>
    <x:row r="20" ht="44" customHeight="1">
      <x:c r="A20" s="19"/>
      <x:c r="B20" s="19"/>
      <x:c r="C20" s="18"/>
      <x:c r="D20" s="18"/>
      <x:c r="E20" s="18"/>
      <x:c r="F20" s="18"/>
      <x:c r="G20" s="18"/>
      <x:c r="H20" s="18"/>
      <x:c r="I20" s="18"/>
      <x:c r="J20" s="21"/>
      <x:c r="K20" s="21"/>
      <x:c r="L20" s="21"/>
      <x:c r="M20" s="18"/>
      <x:c r="N20" s="18"/>
      <x:c r="O20" s="18"/>
      <x:c r="P20" s="18"/>
      <x:c r="Q20" s="18"/>
      <x:c r="R20" s="18"/>
      <x:c r="S20" s="18"/>
      <x:c r="T20" s="18"/>
      <x:c r="U20" s="18"/>
      <x:c r="V20" s="22"/>
      <x:c r="W20" s="18"/>
      <x:c r="X20" s="18"/>
      <x:c r="Y20" s="21"/>
      <x:c r="Z20" s="21"/>
      <x:c r="AA20" s="18"/>
      <x:c r="AB20" s="23" t="str">
        <x:f>IF(A20="","",IF(AND(LEFT(A20,8)&lt;&gt;"https://",LEFT(A20,7)&lt;&gt;"http://"),"Use a full http(s) URL",IF(COUNTIFS($A$6:$A$505,SUBSTITUTE(SUBSTITUTE(SUBSTITUTE(A20,"~","~~"),"*","~*"),"?","~?"))&gt;1,"Duplicate URL: check rows",IF(OR(R20="Merge",R20="Redirect"),IF(T20="","Add destination URL",IF(A20=T20,"Destination equals source",IF(AND(LEFT(T20,8)&lt;&gt;"https://",LEFT(T20,7)&lt;&gt;"http://"),"Use a full destination URL","Validate destination and links"))),IF(R20="Remove","Review legal, support, conversion and link value","")))))</x:f>
      </x:c>
      <x:c r="AC20" s="23" t="str">
        <x:f>IF(A20="","",IF(R20="","Choose an action",IF(S20="","Add action rationale",IF(W20="","Assign action owner",IF(U20="","Set priority",IF(X20="","Set status",IF(AND(X20&lt;&gt;"Done",Y20=""),"Set due date",IF(AND(X20="Done",AA20=""),"Record completion and retest",IF(AND(R20="Keep",Z20=""),"Set next review date","")))))))))</x:f>
      </x:c>
      <x:c r="AD20" s="23" t="str">
        <x:f>IF(A20="","",IF(OR(AB20&lt;&gt;"",AC20&lt;&gt;""),1,0))</x:f>
      </x:c>
    </x:row>
    <x:row r="21" ht="44" customHeight="1">
      <x:c r="A21" s="19"/>
      <x:c r="B21" s="19"/>
      <x:c r="C21" s="18"/>
      <x:c r="D21" s="18"/>
      <x:c r="E21" s="18"/>
      <x:c r="F21" s="18"/>
      <x:c r="G21" s="18"/>
      <x:c r="H21" s="18"/>
      <x:c r="I21" s="18"/>
      <x:c r="J21" s="21"/>
      <x:c r="K21" s="21"/>
      <x:c r="L21" s="21"/>
      <x:c r="M21" s="18"/>
      <x:c r="N21" s="18"/>
      <x:c r="O21" s="18"/>
      <x:c r="P21" s="18"/>
      <x:c r="Q21" s="18"/>
      <x:c r="R21" s="18"/>
      <x:c r="S21" s="18"/>
      <x:c r="T21" s="18"/>
      <x:c r="U21" s="18"/>
      <x:c r="V21" s="22"/>
      <x:c r="W21" s="18"/>
      <x:c r="X21" s="18"/>
      <x:c r="Y21" s="21"/>
      <x:c r="Z21" s="21"/>
      <x:c r="AA21" s="18"/>
      <x:c r="AB21" s="23" t="str">
        <x:f>IF(A21="","",IF(AND(LEFT(A21,8)&lt;&gt;"https://",LEFT(A21,7)&lt;&gt;"http://"),"Use a full http(s) URL",IF(COUNTIFS($A$6:$A$505,SUBSTITUTE(SUBSTITUTE(SUBSTITUTE(A21,"~","~~"),"*","~*"),"?","~?"))&gt;1,"Duplicate URL: check rows",IF(OR(R21="Merge",R21="Redirect"),IF(T21="","Add destination URL",IF(A21=T21,"Destination equals source",IF(AND(LEFT(T21,8)&lt;&gt;"https://",LEFT(T21,7)&lt;&gt;"http://"),"Use a full destination URL","Validate destination and links"))),IF(R21="Remove","Review legal, support, conversion and link value","")))))</x:f>
      </x:c>
      <x:c r="AC21" s="23" t="str">
        <x:f>IF(A21="","",IF(R21="","Choose an action",IF(S21="","Add action rationale",IF(W21="","Assign action owner",IF(U21="","Set priority",IF(X21="","Set status",IF(AND(X21&lt;&gt;"Done",Y21=""),"Set due date",IF(AND(X21="Done",AA21=""),"Record completion and retest",IF(AND(R21="Keep",Z21=""),"Set next review date","")))))))))</x:f>
      </x:c>
      <x:c r="AD21" s="23" t="str">
        <x:f>IF(A21="","",IF(OR(AB21&lt;&gt;"",AC21&lt;&gt;""),1,0))</x:f>
      </x:c>
    </x:row>
    <x:row r="22" ht="44" customHeight="1">
      <x:c r="A22" s="19"/>
      <x:c r="B22" s="19"/>
      <x:c r="C22" s="18"/>
      <x:c r="D22" s="18"/>
      <x:c r="E22" s="18"/>
      <x:c r="F22" s="18"/>
      <x:c r="G22" s="18"/>
      <x:c r="H22" s="18"/>
      <x:c r="I22" s="18"/>
      <x:c r="J22" s="21"/>
      <x:c r="K22" s="21"/>
      <x:c r="L22" s="21"/>
      <x:c r="M22" s="18"/>
      <x:c r="N22" s="18"/>
      <x:c r="O22" s="18"/>
      <x:c r="P22" s="18"/>
      <x:c r="Q22" s="18"/>
      <x:c r="R22" s="18"/>
      <x:c r="S22" s="18"/>
      <x:c r="T22" s="18"/>
      <x:c r="U22" s="18"/>
      <x:c r="V22" s="22"/>
      <x:c r="W22" s="18"/>
      <x:c r="X22" s="18"/>
      <x:c r="Y22" s="21"/>
      <x:c r="Z22" s="21"/>
      <x:c r="AA22" s="18"/>
      <x:c r="AB22" s="23" t="str">
        <x:f>IF(A22="","",IF(AND(LEFT(A22,8)&lt;&gt;"https://",LEFT(A22,7)&lt;&gt;"http://"),"Use a full http(s) URL",IF(COUNTIFS($A$6:$A$505,SUBSTITUTE(SUBSTITUTE(SUBSTITUTE(A22,"~","~~"),"*","~*"),"?","~?"))&gt;1,"Duplicate URL: check rows",IF(OR(R22="Merge",R22="Redirect"),IF(T22="","Add destination URL",IF(A22=T22,"Destination equals source",IF(AND(LEFT(T22,8)&lt;&gt;"https://",LEFT(T22,7)&lt;&gt;"http://"),"Use a full destination URL","Validate destination and links"))),IF(R22="Remove","Review legal, support, conversion and link value","")))))</x:f>
      </x:c>
      <x:c r="AC22" s="23" t="str">
        <x:f>IF(A22="","",IF(R22="","Choose an action",IF(S22="","Add action rationale",IF(W22="","Assign action owner",IF(U22="","Set priority",IF(X22="","Set status",IF(AND(X22&lt;&gt;"Done",Y22=""),"Set due date",IF(AND(X22="Done",AA22=""),"Record completion and retest",IF(AND(R22="Keep",Z22=""),"Set next review date","")))))))))</x:f>
      </x:c>
      <x:c r="AD22" s="23" t="str">
        <x:f>IF(A22="","",IF(OR(AB22&lt;&gt;"",AC22&lt;&gt;""),1,0))</x:f>
      </x:c>
    </x:row>
    <x:row r="23" ht="44" customHeight="1">
      <x:c r="A23" s="19"/>
      <x:c r="B23" s="19"/>
      <x:c r="C23" s="18"/>
      <x:c r="D23" s="18"/>
      <x:c r="E23" s="18"/>
      <x:c r="F23" s="18"/>
      <x:c r="G23" s="18"/>
      <x:c r="H23" s="18"/>
      <x:c r="I23" s="18"/>
      <x:c r="J23" s="21"/>
      <x:c r="K23" s="21"/>
      <x:c r="L23" s="21"/>
      <x:c r="M23" s="18"/>
      <x:c r="N23" s="18"/>
      <x:c r="O23" s="18"/>
      <x:c r="P23" s="18"/>
      <x:c r="Q23" s="18"/>
      <x:c r="R23" s="18"/>
      <x:c r="S23" s="18"/>
      <x:c r="T23" s="18"/>
      <x:c r="U23" s="18"/>
      <x:c r="V23" s="22"/>
      <x:c r="W23" s="18"/>
      <x:c r="X23" s="18"/>
      <x:c r="Y23" s="21"/>
      <x:c r="Z23" s="21"/>
      <x:c r="AA23" s="18"/>
      <x:c r="AB23" s="23" t="str">
        <x:f>IF(A23="","",IF(AND(LEFT(A23,8)&lt;&gt;"https://",LEFT(A23,7)&lt;&gt;"http://"),"Use a full http(s) URL",IF(COUNTIFS($A$6:$A$505,SUBSTITUTE(SUBSTITUTE(SUBSTITUTE(A23,"~","~~"),"*","~*"),"?","~?"))&gt;1,"Duplicate URL: check rows",IF(OR(R23="Merge",R23="Redirect"),IF(T23="","Add destination URL",IF(A23=T23,"Destination equals source",IF(AND(LEFT(T23,8)&lt;&gt;"https://",LEFT(T23,7)&lt;&gt;"http://"),"Use a full destination URL","Validate destination and links"))),IF(R23="Remove","Review legal, support, conversion and link value","")))))</x:f>
      </x:c>
      <x:c r="AC23" s="23" t="str">
        <x:f>IF(A23="","",IF(R23="","Choose an action",IF(S23="","Add action rationale",IF(W23="","Assign action owner",IF(U23="","Set priority",IF(X23="","Set status",IF(AND(X23&lt;&gt;"Done",Y23=""),"Set due date",IF(AND(X23="Done",AA23=""),"Record completion and retest",IF(AND(R23="Keep",Z23=""),"Set next review date","")))))))))</x:f>
      </x:c>
      <x:c r="AD23" s="23" t="str">
        <x:f>IF(A23="","",IF(OR(AB23&lt;&gt;"",AC23&lt;&gt;""),1,0))</x:f>
      </x:c>
    </x:row>
    <x:row r="24" ht="44" customHeight="1">
      <x:c r="A24" s="19"/>
      <x:c r="B24" s="19"/>
      <x:c r="C24" s="18"/>
      <x:c r="D24" s="18"/>
      <x:c r="E24" s="18"/>
      <x:c r="F24" s="18"/>
      <x:c r="G24" s="18"/>
      <x:c r="H24" s="18"/>
      <x:c r="I24" s="18"/>
      <x:c r="J24" s="21"/>
      <x:c r="K24" s="21"/>
      <x:c r="L24" s="21"/>
      <x:c r="M24" s="18"/>
      <x:c r="N24" s="18"/>
      <x:c r="O24" s="18"/>
      <x:c r="P24" s="18"/>
      <x:c r="Q24" s="18"/>
      <x:c r="R24" s="18"/>
      <x:c r="S24" s="18"/>
      <x:c r="T24" s="18"/>
      <x:c r="U24" s="18"/>
      <x:c r="V24" s="22"/>
      <x:c r="W24" s="18"/>
      <x:c r="X24" s="18"/>
      <x:c r="Y24" s="21"/>
      <x:c r="Z24" s="21"/>
      <x:c r="AA24" s="18"/>
      <x:c r="AB24" s="23" t="str">
        <x:f>IF(A24="","",IF(AND(LEFT(A24,8)&lt;&gt;"https://",LEFT(A24,7)&lt;&gt;"http://"),"Use a full http(s) URL",IF(COUNTIFS($A$6:$A$505,SUBSTITUTE(SUBSTITUTE(SUBSTITUTE(A24,"~","~~"),"*","~*"),"?","~?"))&gt;1,"Duplicate URL: check rows",IF(OR(R24="Merge",R24="Redirect"),IF(T24="","Add destination URL",IF(A24=T24,"Destination equals source",IF(AND(LEFT(T24,8)&lt;&gt;"https://",LEFT(T24,7)&lt;&gt;"http://"),"Use a full destination URL","Validate destination and links"))),IF(R24="Remove","Review legal, support, conversion and link value","")))))</x:f>
      </x:c>
      <x:c r="AC24" s="23" t="str">
        <x:f>IF(A24="","",IF(R24="","Choose an action",IF(S24="","Add action rationale",IF(W24="","Assign action owner",IF(U24="","Set priority",IF(X24="","Set status",IF(AND(X24&lt;&gt;"Done",Y24=""),"Set due date",IF(AND(X24="Done",AA24=""),"Record completion and retest",IF(AND(R24="Keep",Z24=""),"Set next review date","")))))))))</x:f>
      </x:c>
      <x:c r="AD24" s="23" t="str">
        <x:f>IF(A24="","",IF(OR(AB24&lt;&gt;"",AC24&lt;&gt;""),1,0))</x:f>
      </x:c>
    </x:row>
    <x:row r="25" ht="44" customHeight="1">
      <x:c r="A25" s="19"/>
      <x:c r="B25" s="19"/>
      <x:c r="C25" s="18"/>
      <x:c r="D25" s="18"/>
      <x:c r="E25" s="18"/>
      <x:c r="F25" s="18"/>
      <x:c r="G25" s="18"/>
      <x:c r="H25" s="18"/>
      <x:c r="I25" s="18"/>
      <x:c r="J25" s="21"/>
      <x:c r="K25" s="21"/>
      <x:c r="L25" s="21"/>
      <x:c r="M25" s="18"/>
      <x:c r="N25" s="18"/>
      <x:c r="O25" s="18"/>
      <x:c r="P25" s="18"/>
      <x:c r="Q25" s="18"/>
      <x:c r="R25" s="18"/>
      <x:c r="S25" s="18"/>
      <x:c r="T25" s="18"/>
      <x:c r="U25" s="18"/>
      <x:c r="V25" s="22"/>
      <x:c r="W25" s="18"/>
      <x:c r="X25" s="18"/>
      <x:c r="Y25" s="21"/>
      <x:c r="Z25" s="21"/>
      <x:c r="AA25" s="18"/>
      <x:c r="AB25" s="23" t="str">
        <x:f>IF(A25="","",IF(AND(LEFT(A25,8)&lt;&gt;"https://",LEFT(A25,7)&lt;&gt;"http://"),"Use a full http(s) URL",IF(COUNTIFS($A$6:$A$505,SUBSTITUTE(SUBSTITUTE(SUBSTITUTE(A25,"~","~~"),"*","~*"),"?","~?"))&gt;1,"Duplicate URL: check rows",IF(OR(R25="Merge",R25="Redirect"),IF(T25="","Add destination URL",IF(A25=T25,"Destination equals source",IF(AND(LEFT(T25,8)&lt;&gt;"https://",LEFT(T25,7)&lt;&gt;"http://"),"Use a full destination URL","Validate destination and links"))),IF(R25="Remove","Review legal, support, conversion and link value","")))))</x:f>
      </x:c>
      <x:c r="AC25" s="23" t="str">
        <x:f>IF(A25="","",IF(R25="","Choose an action",IF(S25="","Add action rationale",IF(W25="","Assign action owner",IF(U25="","Set priority",IF(X25="","Set status",IF(AND(X25&lt;&gt;"Done",Y25=""),"Set due date",IF(AND(X25="Done",AA25=""),"Record completion and retest",IF(AND(R25="Keep",Z25=""),"Set next review date","")))))))))</x:f>
      </x:c>
      <x:c r="AD25" s="23" t="str">
        <x:f>IF(A25="","",IF(OR(AB25&lt;&gt;"",AC25&lt;&gt;""),1,0))</x:f>
      </x:c>
    </x:row>
    <x:row r="26" ht="44" customHeight="1">
      <x:c r="A26" s="19"/>
      <x:c r="B26" s="19"/>
      <x:c r="C26" s="18"/>
      <x:c r="D26" s="18"/>
      <x:c r="E26" s="18"/>
      <x:c r="F26" s="18"/>
      <x:c r="G26" s="18"/>
      <x:c r="H26" s="18"/>
      <x:c r="I26" s="18"/>
      <x:c r="J26" s="21"/>
      <x:c r="K26" s="21"/>
      <x:c r="L26" s="21"/>
      <x:c r="M26" s="18"/>
      <x:c r="N26" s="18"/>
      <x:c r="O26" s="18"/>
      <x:c r="P26" s="18"/>
      <x:c r="Q26" s="18"/>
      <x:c r="R26" s="18"/>
      <x:c r="S26" s="18"/>
      <x:c r="T26" s="18"/>
      <x:c r="U26" s="18"/>
      <x:c r="V26" s="22"/>
      <x:c r="W26" s="18"/>
      <x:c r="X26" s="18"/>
      <x:c r="Y26" s="21"/>
      <x:c r="Z26" s="21"/>
      <x:c r="AA26" s="18"/>
      <x:c r="AB26" s="23" t="str">
        <x:f>IF(A26="","",IF(AND(LEFT(A26,8)&lt;&gt;"https://",LEFT(A26,7)&lt;&gt;"http://"),"Use a full http(s) URL",IF(COUNTIFS($A$6:$A$505,SUBSTITUTE(SUBSTITUTE(SUBSTITUTE(A26,"~","~~"),"*","~*"),"?","~?"))&gt;1,"Duplicate URL: check rows",IF(OR(R26="Merge",R26="Redirect"),IF(T26="","Add destination URL",IF(A26=T26,"Destination equals source",IF(AND(LEFT(T26,8)&lt;&gt;"https://",LEFT(T26,7)&lt;&gt;"http://"),"Use a full destination URL","Validate destination and links"))),IF(R26="Remove","Review legal, support, conversion and link value","")))))</x:f>
      </x:c>
      <x:c r="AC26" s="23" t="str">
        <x:f>IF(A26="","",IF(R26="","Choose an action",IF(S26="","Add action rationale",IF(W26="","Assign action owner",IF(U26="","Set priority",IF(X26="","Set status",IF(AND(X26&lt;&gt;"Done",Y26=""),"Set due date",IF(AND(X26="Done",AA26=""),"Record completion and retest",IF(AND(R26="Keep",Z26=""),"Set next review date","")))))))))</x:f>
      </x:c>
      <x:c r="AD26" s="23" t="str">
        <x:f>IF(A26="","",IF(OR(AB26&lt;&gt;"",AC26&lt;&gt;""),1,0))</x:f>
      </x:c>
    </x:row>
    <x:row r="27" ht="44" customHeight="1">
      <x:c r="A27" s="19"/>
      <x:c r="B27" s="19"/>
      <x:c r="C27" s="18"/>
      <x:c r="D27" s="18"/>
      <x:c r="E27" s="18"/>
      <x:c r="F27" s="18"/>
      <x:c r="G27" s="18"/>
      <x:c r="H27" s="18"/>
      <x:c r="I27" s="18"/>
      <x:c r="J27" s="21"/>
      <x:c r="K27" s="21"/>
      <x:c r="L27" s="21"/>
      <x:c r="M27" s="18"/>
      <x:c r="N27" s="18"/>
      <x:c r="O27" s="18"/>
      <x:c r="P27" s="18"/>
      <x:c r="Q27" s="18"/>
      <x:c r="R27" s="18"/>
      <x:c r="S27" s="18"/>
      <x:c r="T27" s="18"/>
      <x:c r="U27" s="18"/>
      <x:c r="V27" s="22"/>
      <x:c r="W27" s="18"/>
      <x:c r="X27" s="18"/>
      <x:c r="Y27" s="21"/>
      <x:c r="Z27" s="21"/>
      <x:c r="AA27" s="18"/>
      <x:c r="AB27" s="23" t="str">
        <x:f>IF(A27="","",IF(AND(LEFT(A27,8)&lt;&gt;"https://",LEFT(A27,7)&lt;&gt;"http://"),"Use a full http(s) URL",IF(COUNTIFS($A$6:$A$505,SUBSTITUTE(SUBSTITUTE(SUBSTITUTE(A27,"~","~~"),"*","~*"),"?","~?"))&gt;1,"Duplicate URL: check rows",IF(OR(R27="Merge",R27="Redirect"),IF(T27="","Add destination URL",IF(A27=T27,"Destination equals source",IF(AND(LEFT(T27,8)&lt;&gt;"https://",LEFT(T27,7)&lt;&gt;"http://"),"Use a full destination URL","Validate destination and links"))),IF(R27="Remove","Review legal, support, conversion and link value","")))))</x:f>
      </x:c>
      <x:c r="AC27" s="23" t="str">
        <x:f>IF(A27="","",IF(R27="","Choose an action",IF(S27="","Add action rationale",IF(W27="","Assign action owner",IF(U27="","Set priority",IF(X27="","Set status",IF(AND(X27&lt;&gt;"Done",Y27=""),"Set due date",IF(AND(X27="Done",AA27=""),"Record completion and retest",IF(AND(R27="Keep",Z27=""),"Set next review date","")))))))))</x:f>
      </x:c>
      <x:c r="AD27" s="23" t="str">
        <x:f>IF(A27="","",IF(OR(AB27&lt;&gt;"",AC27&lt;&gt;""),1,0))</x:f>
      </x:c>
    </x:row>
    <x:row r="28" ht="44" customHeight="1">
      <x:c r="A28" s="19"/>
      <x:c r="B28" s="19"/>
      <x:c r="C28" s="18"/>
      <x:c r="D28" s="18"/>
      <x:c r="E28" s="18"/>
      <x:c r="F28" s="18"/>
      <x:c r="G28" s="18"/>
      <x:c r="H28" s="18"/>
      <x:c r="I28" s="18"/>
      <x:c r="J28" s="21"/>
      <x:c r="K28" s="21"/>
      <x:c r="L28" s="21"/>
      <x:c r="M28" s="18"/>
      <x:c r="N28" s="18"/>
      <x:c r="O28" s="18"/>
      <x:c r="P28" s="18"/>
      <x:c r="Q28" s="18"/>
      <x:c r="R28" s="18"/>
      <x:c r="S28" s="18"/>
      <x:c r="T28" s="18"/>
      <x:c r="U28" s="18"/>
      <x:c r="V28" s="22"/>
      <x:c r="W28" s="18"/>
      <x:c r="X28" s="18"/>
      <x:c r="Y28" s="21"/>
      <x:c r="Z28" s="21"/>
      <x:c r="AA28" s="18"/>
      <x:c r="AB28" s="23" t="str">
        <x:f>IF(A28="","",IF(AND(LEFT(A28,8)&lt;&gt;"https://",LEFT(A28,7)&lt;&gt;"http://"),"Use a full http(s) URL",IF(COUNTIFS($A$6:$A$505,SUBSTITUTE(SUBSTITUTE(SUBSTITUTE(A28,"~","~~"),"*","~*"),"?","~?"))&gt;1,"Duplicate URL: check rows",IF(OR(R28="Merge",R28="Redirect"),IF(T28="","Add destination URL",IF(A28=T28,"Destination equals source",IF(AND(LEFT(T28,8)&lt;&gt;"https://",LEFT(T28,7)&lt;&gt;"http://"),"Use a full destination URL","Validate destination and links"))),IF(R28="Remove","Review legal, support, conversion and link value","")))))</x:f>
      </x:c>
      <x:c r="AC28" s="23" t="str">
        <x:f>IF(A28="","",IF(R28="","Choose an action",IF(S28="","Add action rationale",IF(W28="","Assign action owner",IF(U28="","Set priority",IF(X28="","Set status",IF(AND(X28&lt;&gt;"Done",Y28=""),"Set due date",IF(AND(X28="Done",AA28=""),"Record completion and retest",IF(AND(R28="Keep",Z28=""),"Set next review date","")))))))))</x:f>
      </x:c>
      <x:c r="AD28" s="23" t="str">
        <x:f>IF(A28="","",IF(OR(AB28&lt;&gt;"",AC28&lt;&gt;""),1,0))</x:f>
      </x:c>
    </x:row>
    <x:row r="29" ht="44" customHeight="1">
      <x:c r="A29" s="19"/>
      <x:c r="B29" s="19"/>
      <x:c r="C29" s="18"/>
      <x:c r="D29" s="18"/>
      <x:c r="E29" s="18"/>
      <x:c r="F29" s="18"/>
      <x:c r="G29" s="18"/>
      <x:c r="H29" s="18"/>
      <x:c r="I29" s="18"/>
      <x:c r="J29" s="21"/>
      <x:c r="K29" s="21"/>
      <x:c r="L29" s="21"/>
      <x:c r="M29" s="18"/>
      <x:c r="N29" s="18"/>
      <x:c r="O29" s="18"/>
      <x:c r="P29" s="18"/>
      <x:c r="Q29" s="18"/>
      <x:c r="R29" s="18"/>
      <x:c r="S29" s="18"/>
      <x:c r="T29" s="18"/>
      <x:c r="U29" s="18"/>
      <x:c r="V29" s="22"/>
      <x:c r="W29" s="18"/>
      <x:c r="X29" s="18"/>
      <x:c r="Y29" s="21"/>
      <x:c r="Z29" s="21"/>
      <x:c r="AA29" s="18"/>
      <x:c r="AB29" s="23" t="str">
        <x:f>IF(A29="","",IF(AND(LEFT(A29,8)&lt;&gt;"https://",LEFT(A29,7)&lt;&gt;"http://"),"Use a full http(s) URL",IF(COUNTIFS($A$6:$A$505,SUBSTITUTE(SUBSTITUTE(SUBSTITUTE(A29,"~","~~"),"*","~*"),"?","~?"))&gt;1,"Duplicate URL: check rows",IF(OR(R29="Merge",R29="Redirect"),IF(T29="","Add destination URL",IF(A29=T29,"Destination equals source",IF(AND(LEFT(T29,8)&lt;&gt;"https://",LEFT(T29,7)&lt;&gt;"http://"),"Use a full destination URL","Validate destination and links"))),IF(R29="Remove","Review legal, support, conversion and link value","")))))</x:f>
      </x:c>
      <x:c r="AC29" s="23" t="str">
        <x:f>IF(A29="","",IF(R29="","Choose an action",IF(S29="","Add action rationale",IF(W29="","Assign action owner",IF(U29="","Set priority",IF(X29="","Set status",IF(AND(X29&lt;&gt;"Done",Y29=""),"Set due date",IF(AND(X29="Done",AA29=""),"Record completion and retest",IF(AND(R29="Keep",Z29=""),"Set next review date","")))))))))</x:f>
      </x:c>
      <x:c r="AD29" s="23" t="str">
        <x:f>IF(A29="","",IF(OR(AB29&lt;&gt;"",AC29&lt;&gt;""),1,0))</x:f>
      </x:c>
    </x:row>
    <x:row r="30" ht="44" customHeight="1">
      <x:c r="A30" s="19"/>
      <x:c r="B30" s="19"/>
      <x:c r="C30" s="18"/>
      <x:c r="D30" s="18"/>
      <x:c r="E30" s="18"/>
      <x:c r="F30" s="18"/>
      <x:c r="G30" s="18"/>
      <x:c r="H30" s="18"/>
      <x:c r="I30" s="18"/>
      <x:c r="J30" s="21"/>
      <x:c r="K30" s="21"/>
      <x:c r="L30" s="21"/>
      <x:c r="M30" s="18"/>
      <x:c r="N30" s="18"/>
      <x:c r="O30" s="18"/>
      <x:c r="P30" s="18"/>
      <x:c r="Q30" s="18"/>
      <x:c r="R30" s="18"/>
      <x:c r="S30" s="18"/>
      <x:c r="T30" s="18"/>
      <x:c r="U30" s="18"/>
      <x:c r="V30" s="22"/>
      <x:c r="W30" s="18"/>
      <x:c r="X30" s="18"/>
      <x:c r="Y30" s="21"/>
      <x:c r="Z30" s="21"/>
      <x:c r="AA30" s="18"/>
      <x:c r="AB30" s="23" t="str">
        <x:f>IF(A30="","",IF(AND(LEFT(A30,8)&lt;&gt;"https://",LEFT(A30,7)&lt;&gt;"http://"),"Use a full http(s) URL",IF(COUNTIFS($A$6:$A$505,SUBSTITUTE(SUBSTITUTE(SUBSTITUTE(A30,"~","~~"),"*","~*"),"?","~?"))&gt;1,"Duplicate URL: check rows",IF(OR(R30="Merge",R30="Redirect"),IF(T30="","Add destination URL",IF(A30=T30,"Destination equals source",IF(AND(LEFT(T30,8)&lt;&gt;"https://",LEFT(T30,7)&lt;&gt;"http://"),"Use a full destination URL","Validate destination and links"))),IF(R30="Remove","Review legal, support, conversion and link value","")))))</x:f>
      </x:c>
      <x:c r="AC30" s="23" t="str">
        <x:f>IF(A30="","",IF(R30="","Choose an action",IF(S30="","Add action rationale",IF(W30="","Assign action owner",IF(U30="","Set priority",IF(X30="","Set status",IF(AND(X30&lt;&gt;"Done",Y30=""),"Set due date",IF(AND(X30="Done",AA30=""),"Record completion and retest",IF(AND(R30="Keep",Z30=""),"Set next review date","")))))))))</x:f>
      </x:c>
      <x:c r="AD30" s="23" t="str">
        <x:f>IF(A30="","",IF(OR(AB30&lt;&gt;"",AC30&lt;&gt;""),1,0))</x:f>
      </x:c>
    </x:row>
    <x:row r="31" ht="44" customHeight="1">
      <x:c r="A31" s="19"/>
      <x:c r="B31" s="19"/>
      <x:c r="C31" s="18"/>
      <x:c r="D31" s="18"/>
      <x:c r="E31" s="18"/>
      <x:c r="F31" s="18"/>
      <x:c r="G31" s="18"/>
      <x:c r="H31" s="18"/>
      <x:c r="I31" s="18"/>
      <x:c r="J31" s="21"/>
      <x:c r="K31" s="21"/>
      <x:c r="L31" s="21"/>
      <x:c r="M31" s="18"/>
      <x:c r="N31" s="18"/>
      <x:c r="O31" s="18"/>
      <x:c r="P31" s="18"/>
      <x:c r="Q31" s="18"/>
      <x:c r="R31" s="18"/>
      <x:c r="S31" s="18"/>
      <x:c r="T31" s="18"/>
      <x:c r="U31" s="18"/>
      <x:c r="V31" s="22"/>
      <x:c r="W31" s="18"/>
      <x:c r="X31" s="18"/>
      <x:c r="Y31" s="21"/>
      <x:c r="Z31" s="21"/>
      <x:c r="AA31" s="18"/>
      <x:c r="AB31" s="23" t="str">
        <x:f>IF(A31="","",IF(AND(LEFT(A31,8)&lt;&gt;"https://",LEFT(A31,7)&lt;&gt;"http://"),"Use a full http(s) URL",IF(COUNTIFS($A$6:$A$505,SUBSTITUTE(SUBSTITUTE(SUBSTITUTE(A31,"~","~~"),"*","~*"),"?","~?"))&gt;1,"Duplicate URL: check rows",IF(OR(R31="Merge",R31="Redirect"),IF(T31="","Add destination URL",IF(A31=T31,"Destination equals source",IF(AND(LEFT(T31,8)&lt;&gt;"https://",LEFT(T31,7)&lt;&gt;"http://"),"Use a full destination URL","Validate destination and links"))),IF(R31="Remove","Review legal, support, conversion and link value","")))))</x:f>
      </x:c>
      <x:c r="AC31" s="23" t="str">
        <x:f>IF(A31="","",IF(R31="","Choose an action",IF(S31="","Add action rationale",IF(W31="","Assign action owner",IF(U31="","Set priority",IF(X31="","Set status",IF(AND(X31&lt;&gt;"Done",Y31=""),"Set due date",IF(AND(X31="Done",AA31=""),"Record completion and retest",IF(AND(R31="Keep",Z31=""),"Set next review date","")))))))))</x:f>
      </x:c>
      <x:c r="AD31" s="23" t="str">
        <x:f>IF(A31="","",IF(OR(AB31&lt;&gt;"",AC31&lt;&gt;""),1,0))</x:f>
      </x:c>
    </x:row>
    <x:row r="32" ht="44" customHeight="1">
      <x:c r="A32" s="19"/>
      <x:c r="B32" s="19"/>
      <x:c r="C32" s="18"/>
      <x:c r="D32" s="18"/>
      <x:c r="E32" s="18"/>
      <x:c r="F32" s="18"/>
      <x:c r="G32" s="18"/>
      <x:c r="H32" s="18"/>
      <x:c r="I32" s="18"/>
      <x:c r="J32" s="21"/>
      <x:c r="K32" s="21"/>
      <x:c r="L32" s="21"/>
      <x:c r="M32" s="18"/>
      <x:c r="N32" s="18"/>
      <x:c r="O32" s="18"/>
      <x:c r="P32" s="18"/>
      <x:c r="Q32" s="18"/>
      <x:c r="R32" s="18"/>
      <x:c r="S32" s="18"/>
      <x:c r="T32" s="18"/>
      <x:c r="U32" s="18"/>
      <x:c r="V32" s="22"/>
      <x:c r="W32" s="18"/>
      <x:c r="X32" s="18"/>
      <x:c r="Y32" s="21"/>
      <x:c r="Z32" s="21"/>
      <x:c r="AA32" s="18"/>
      <x:c r="AB32" s="23" t="str">
        <x:f>IF(A32="","",IF(AND(LEFT(A32,8)&lt;&gt;"https://",LEFT(A32,7)&lt;&gt;"http://"),"Use a full http(s) URL",IF(COUNTIFS($A$6:$A$505,SUBSTITUTE(SUBSTITUTE(SUBSTITUTE(A32,"~","~~"),"*","~*"),"?","~?"))&gt;1,"Duplicate URL: check rows",IF(OR(R32="Merge",R32="Redirect"),IF(T32="","Add destination URL",IF(A32=T32,"Destination equals source",IF(AND(LEFT(T32,8)&lt;&gt;"https://",LEFT(T32,7)&lt;&gt;"http://"),"Use a full destination URL","Validate destination and links"))),IF(R32="Remove","Review legal, support, conversion and link value","")))))</x:f>
      </x:c>
      <x:c r="AC32" s="23" t="str">
        <x:f>IF(A32="","",IF(R32="","Choose an action",IF(S32="","Add action rationale",IF(W32="","Assign action owner",IF(U32="","Set priority",IF(X32="","Set status",IF(AND(X32&lt;&gt;"Done",Y32=""),"Set due date",IF(AND(X32="Done",AA32=""),"Record completion and retest",IF(AND(R32="Keep",Z32=""),"Set next review date","")))))))))</x:f>
      </x:c>
      <x:c r="AD32" s="23" t="str">
        <x:f>IF(A32="","",IF(OR(AB32&lt;&gt;"",AC32&lt;&gt;""),1,0))</x:f>
      </x:c>
    </x:row>
    <x:row r="33" ht="44" customHeight="1">
      <x:c r="A33" s="19"/>
      <x:c r="B33" s="19"/>
      <x:c r="C33" s="18"/>
      <x:c r="D33" s="18"/>
      <x:c r="E33" s="18"/>
      <x:c r="F33" s="18"/>
      <x:c r="G33" s="18"/>
      <x:c r="H33" s="18"/>
      <x:c r="I33" s="18"/>
      <x:c r="J33" s="21"/>
      <x:c r="K33" s="21"/>
      <x:c r="L33" s="21"/>
      <x:c r="M33" s="18"/>
      <x:c r="N33" s="18"/>
      <x:c r="O33" s="18"/>
      <x:c r="P33" s="18"/>
      <x:c r="Q33" s="18"/>
      <x:c r="R33" s="18"/>
      <x:c r="S33" s="18"/>
      <x:c r="T33" s="18"/>
      <x:c r="U33" s="18"/>
      <x:c r="V33" s="22"/>
      <x:c r="W33" s="18"/>
      <x:c r="X33" s="18"/>
      <x:c r="Y33" s="21"/>
      <x:c r="Z33" s="21"/>
      <x:c r="AA33" s="18"/>
      <x:c r="AB33" s="23" t="str">
        <x:f>IF(A33="","",IF(AND(LEFT(A33,8)&lt;&gt;"https://",LEFT(A33,7)&lt;&gt;"http://"),"Use a full http(s) URL",IF(COUNTIFS($A$6:$A$505,SUBSTITUTE(SUBSTITUTE(SUBSTITUTE(A33,"~","~~"),"*","~*"),"?","~?"))&gt;1,"Duplicate URL: check rows",IF(OR(R33="Merge",R33="Redirect"),IF(T33="","Add destination URL",IF(A33=T33,"Destination equals source",IF(AND(LEFT(T33,8)&lt;&gt;"https://",LEFT(T33,7)&lt;&gt;"http://"),"Use a full destination URL","Validate destination and links"))),IF(R33="Remove","Review legal, support, conversion and link value","")))))</x:f>
      </x:c>
      <x:c r="AC33" s="23" t="str">
        <x:f>IF(A33="","",IF(R33="","Choose an action",IF(S33="","Add action rationale",IF(W33="","Assign action owner",IF(U33="","Set priority",IF(X33="","Set status",IF(AND(X33&lt;&gt;"Done",Y33=""),"Set due date",IF(AND(X33="Done",AA33=""),"Record completion and retest",IF(AND(R33="Keep",Z33=""),"Set next review date","")))))))))</x:f>
      </x:c>
      <x:c r="AD33" s="23" t="str">
        <x:f>IF(A33="","",IF(OR(AB33&lt;&gt;"",AC33&lt;&gt;""),1,0))</x:f>
      </x:c>
    </x:row>
    <x:row r="34" ht="44" customHeight="1">
      <x:c r="A34" s="19"/>
      <x:c r="B34" s="19"/>
      <x:c r="C34" s="18"/>
      <x:c r="D34" s="18"/>
      <x:c r="E34" s="18"/>
      <x:c r="F34" s="18"/>
      <x:c r="G34" s="18"/>
      <x:c r="H34" s="18"/>
      <x:c r="I34" s="18"/>
      <x:c r="J34" s="21"/>
      <x:c r="K34" s="21"/>
      <x:c r="L34" s="21"/>
      <x:c r="M34" s="18"/>
      <x:c r="N34" s="18"/>
      <x:c r="O34" s="18"/>
      <x:c r="P34" s="18"/>
      <x:c r="Q34" s="18"/>
      <x:c r="R34" s="18"/>
      <x:c r="S34" s="18"/>
      <x:c r="T34" s="18"/>
      <x:c r="U34" s="18"/>
      <x:c r="V34" s="22"/>
      <x:c r="W34" s="18"/>
      <x:c r="X34" s="18"/>
      <x:c r="Y34" s="21"/>
      <x:c r="Z34" s="21"/>
      <x:c r="AA34" s="18"/>
      <x:c r="AB34" s="23" t="str">
        <x:f>IF(A34="","",IF(AND(LEFT(A34,8)&lt;&gt;"https://",LEFT(A34,7)&lt;&gt;"http://"),"Use a full http(s) URL",IF(COUNTIFS($A$6:$A$505,SUBSTITUTE(SUBSTITUTE(SUBSTITUTE(A34,"~","~~"),"*","~*"),"?","~?"))&gt;1,"Duplicate URL: check rows",IF(OR(R34="Merge",R34="Redirect"),IF(T34="","Add destination URL",IF(A34=T34,"Destination equals source",IF(AND(LEFT(T34,8)&lt;&gt;"https://",LEFT(T34,7)&lt;&gt;"http://"),"Use a full destination URL","Validate destination and links"))),IF(R34="Remove","Review legal, support, conversion and link value","")))))</x:f>
      </x:c>
      <x:c r="AC34" s="23" t="str">
        <x:f>IF(A34="","",IF(R34="","Choose an action",IF(S34="","Add action rationale",IF(W34="","Assign action owner",IF(U34="","Set priority",IF(X34="","Set status",IF(AND(X34&lt;&gt;"Done",Y34=""),"Set due date",IF(AND(X34="Done",AA34=""),"Record completion and retest",IF(AND(R34="Keep",Z34=""),"Set next review date","")))))))))</x:f>
      </x:c>
      <x:c r="AD34" s="23" t="str">
        <x:f>IF(A34="","",IF(OR(AB34&lt;&gt;"",AC34&lt;&gt;""),1,0))</x:f>
      </x:c>
    </x:row>
    <x:row r="35" ht="44" customHeight="1">
      <x:c r="A35" s="19"/>
      <x:c r="B35" s="19"/>
      <x:c r="C35" s="18"/>
      <x:c r="D35" s="18"/>
      <x:c r="E35" s="18"/>
      <x:c r="F35" s="18"/>
      <x:c r="G35" s="18"/>
      <x:c r="H35" s="18"/>
      <x:c r="I35" s="18"/>
      <x:c r="J35" s="21"/>
      <x:c r="K35" s="21"/>
      <x:c r="L35" s="21"/>
      <x:c r="M35" s="18"/>
      <x:c r="N35" s="18"/>
      <x:c r="O35" s="18"/>
      <x:c r="P35" s="18"/>
      <x:c r="Q35" s="18"/>
      <x:c r="R35" s="18"/>
      <x:c r="S35" s="18"/>
      <x:c r="T35" s="18"/>
      <x:c r="U35" s="18"/>
      <x:c r="V35" s="22"/>
      <x:c r="W35" s="18"/>
      <x:c r="X35" s="18"/>
      <x:c r="Y35" s="21"/>
      <x:c r="Z35" s="21"/>
      <x:c r="AA35" s="18"/>
      <x:c r="AB35" s="23" t="str">
        <x:f>IF(A35="","",IF(AND(LEFT(A35,8)&lt;&gt;"https://",LEFT(A35,7)&lt;&gt;"http://"),"Use a full http(s) URL",IF(COUNTIFS($A$6:$A$505,SUBSTITUTE(SUBSTITUTE(SUBSTITUTE(A35,"~","~~"),"*","~*"),"?","~?"))&gt;1,"Duplicate URL: check rows",IF(OR(R35="Merge",R35="Redirect"),IF(T35="","Add destination URL",IF(A35=T35,"Destination equals source",IF(AND(LEFT(T35,8)&lt;&gt;"https://",LEFT(T35,7)&lt;&gt;"http://"),"Use a full destination URL","Validate destination and links"))),IF(R35="Remove","Review legal, support, conversion and link value","")))))</x:f>
      </x:c>
      <x:c r="AC35" s="23" t="str">
        <x:f>IF(A35="","",IF(R35="","Choose an action",IF(S35="","Add action rationale",IF(W35="","Assign action owner",IF(U35="","Set priority",IF(X35="","Set status",IF(AND(X35&lt;&gt;"Done",Y35=""),"Set due date",IF(AND(X35="Done",AA35=""),"Record completion and retest",IF(AND(R35="Keep",Z35=""),"Set next review date","")))))))))</x:f>
      </x:c>
      <x:c r="AD35" s="23" t="str">
        <x:f>IF(A35="","",IF(OR(AB35&lt;&gt;"",AC35&lt;&gt;""),1,0))</x:f>
      </x:c>
    </x:row>
    <x:row r="36" ht="44" customHeight="1">
      <x:c r="A36" s="19"/>
      <x:c r="B36" s="19"/>
      <x:c r="C36" s="18"/>
      <x:c r="D36" s="18"/>
      <x:c r="E36" s="18"/>
      <x:c r="F36" s="18"/>
      <x:c r="G36" s="18"/>
      <x:c r="H36" s="18"/>
      <x:c r="I36" s="18"/>
      <x:c r="J36" s="21"/>
      <x:c r="K36" s="21"/>
      <x:c r="L36" s="21"/>
      <x:c r="M36" s="18"/>
      <x:c r="N36" s="18"/>
      <x:c r="O36" s="18"/>
      <x:c r="P36" s="18"/>
      <x:c r="Q36" s="18"/>
      <x:c r="R36" s="18"/>
      <x:c r="S36" s="18"/>
      <x:c r="T36" s="18"/>
      <x:c r="U36" s="18"/>
      <x:c r="V36" s="22"/>
      <x:c r="W36" s="18"/>
      <x:c r="X36" s="18"/>
      <x:c r="Y36" s="21"/>
      <x:c r="Z36" s="21"/>
      <x:c r="AA36" s="18"/>
      <x:c r="AB36" s="23" t="str">
        <x:f>IF(A36="","",IF(AND(LEFT(A36,8)&lt;&gt;"https://",LEFT(A36,7)&lt;&gt;"http://"),"Use a full http(s) URL",IF(COUNTIFS($A$6:$A$505,SUBSTITUTE(SUBSTITUTE(SUBSTITUTE(A36,"~","~~"),"*","~*"),"?","~?"))&gt;1,"Duplicate URL: check rows",IF(OR(R36="Merge",R36="Redirect"),IF(T36="","Add destination URL",IF(A36=T36,"Destination equals source",IF(AND(LEFT(T36,8)&lt;&gt;"https://",LEFT(T36,7)&lt;&gt;"http://"),"Use a full destination URL","Validate destination and links"))),IF(R36="Remove","Review legal, support, conversion and link value","")))))</x:f>
      </x:c>
      <x:c r="AC36" s="23" t="str">
        <x:f>IF(A36="","",IF(R36="","Choose an action",IF(S36="","Add action rationale",IF(W36="","Assign action owner",IF(U36="","Set priority",IF(X36="","Set status",IF(AND(X36&lt;&gt;"Done",Y36=""),"Set due date",IF(AND(X36="Done",AA36=""),"Record completion and retest",IF(AND(R36="Keep",Z36=""),"Set next review date","")))))))))</x:f>
      </x:c>
      <x:c r="AD36" s="23" t="str">
        <x:f>IF(A36="","",IF(OR(AB36&lt;&gt;"",AC36&lt;&gt;""),1,0))</x:f>
      </x:c>
    </x:row>
    <x:row r="37" ht="44" customHeight="1">
      <x:c r="A37" s="19"/>
      <x:c r="B37" s="19"/>
      <x:c r="C37" s="18"/>
      <x:c r="D37" s="18"/>
      <x:c r="E37" s="18"/>
      <x:c r="F37" s="18"/>
      <x:c r="G37" s="18"/>
      <x:c r="H37" s="18"/>
      <x:c r="I37" s="18"/>
      <x:c r="J37" s="21"/>
      <x:c r="K37" s="21"/>
      <x:c r="L37" s="21"/>
      <x:c r="M37" s="18"/>
      <x:c r="N37" s="18"/>
      <x:c r="O37" s="18"/>
      <x:c r="P37" s="18"/>
      <x:c r="Q37" s="18"/>
      <x:c r="R37" s="18"/>
      <x:c r="S37" s="18"/>
      <x:c r="T37" s="18"/>
      <x:c r="U37" s="18"/>
      <x:c r="V37" s="22"/>
      <x:c r="W37" s="18"/>
      <x:c r="X37" s="18"/>
      <x:c r="Y37" s="21"/>
      <x:c r="Z37" s="21"/>
      <x:c r="AA37" s="18"/>
      <x:c r="AB37" s="23" t="str">
        <x:f>IF(A37="","",IF(AND(LEFT(A37,8)&lt;&gt;"https://",LEFT(A37,7)&lt;&gt;"http://"),"Use a full http(s) URL",IF(COUNTIFS($A$6:$A$505,SUBSTITUTE(SUBSTITUTE(SUBSTITUTE(A37,"~","~~"),"*","~*"),"?","~?"))&gt;1,"Duplicate URL: check rows",IF(OR(R37="Merge",R37="Redirect"),IF(T37="","Add destination URL",IF(A37=T37,"Destination equals source",IF(AND(LEFT(T37,8)&lt;&gt;"https://",LEFT(T37,7)&lt;&gt;"http://"),"Use a full destination URL","Validate destination and links"))),IF(R37="Remove","Review legal, support, conversion and link value","")))))</x:f>
      </x:c>
      <x:c r="AC37" s="23" t="str">
        <x:f>IF(A37="","",IF(R37="","Choose an action",IF(S37="","Add action rationale",IF(W37="","Assign action owner",IF(U37="","Set priority",IF(X37="","Set status",IF(AND(X37&lt;&gt;"Done",Y37=""),"Set due date",IF(AND(X37="Done",AA37=""),"Record completion and retest",IF(AND(R37="Keep",Z37=""),"Set next review date","")))))))))</x:f>
      </x:c>
      <x:c r="AD37" s="23" t="str">
        <x:f>IF(A37="","",IF(OR(AB37&lt;&gt;"",AC37&lt;&gt;""),1,0))</x:f>
      </x:c>
    </x:row>
    <x:row r="38" ht="44" customHeight="1">
      <x:c r="A38" s="19"/>
      <x:c r="B38" s="19"/>
      <x:c r="C38" s="18"/>
      <x:c r="D38" s="18"/>
      <x:c r="E38" s="18"/>
      <x:c r="F38" s="18"/>
      <x:c r="G38" s="18"/>
      <x:c r="H38" s="18"/>
      <x:c r="I38" s="18"/>
      <x:c r="J38" s="21"/>
      <x:c r="K38" s="21"/>
      <x:c r="L38" s="21"/>
      <x:c r="M38" s="18"/>
      <x:c r="N38" s="18"/>
      <x:c r="O38" s="18"/>
      <x:c r="P38" s="18"/>
      <x:c r="Q38" s="18"/>
      <x:c r="R38" s="18"/>
      <x:c r="S38" s="18"/>
      <x:c r="T38" s="18"/>
      <x:c r="U38" s="18"/>
      <x:c r="V38" s="22"/>
      <x:c r="W38" s="18"/>
      <x:c r="X38" s="18"/>
      <x:c r="Y38" s="21"/>
      <x:c r="Z38" s="21"/>
      <x:c r="AA38" s="18"/>
      <x:c r="AB38" s="23" t="str">
        <x:f>IF(A38="","",IF(AND(LEFT(A38,8)&lt;&gt;"https://",LEFT(A38,7)&lt;&gt;"http://"),"Use a full http(s) URL",IF(COUNTIFS($A$6:$A$505,SUBSTITUTE(SUBSTITUTE(SUBSTITUTE(A38,"~","~~"),"*","~*"),"?","~?"))&gt;1,"Duplicate URL: check rows",IF(OR(R38="Merge",R38="Redirect"),IF(T38="","Add destination URL",IF(A38=T38,"Destination equals source",IF(AND(LEFT(T38,8)&lt;&gt;"https://",LEFT(T38,7)&lt;&gt;"http://"),"Use a full destination URL","Validate destination and links"))),IF(R38="Remove","Review legal, support, conversion and link value","")))))</x:f>
      </x:c>
      <x:c r="AC38" s="23" t="str">
        <x:f>IF(A38="","",IF(R38="","Choose an action",IF(S38="","Add action rationale",IF(W38="","Assign action owner",IF(U38="","Set priority",IF(X38="","Set status",IF(AND(X38&lt;&gt;"Done",Y38=""),"Set due date",IF(AND(X38="Done",AA38=""),"Record completion and retest",IF(AND(R38="Keep",Z38=""),"Set next review date","")))))))))</x:f>
      </x:c>
      <x:c r="AD38" s="23" t="str">
        <x:f>IF(A38="","",IF(OR(AB38&lt;&gt;"",AC38&lt;&gt;""),1,0))</x:f>
      </x:c>
    </x:row>
    <x:row r="39" ht="44" customHeight="1">
      <x:c r="A39" s="19"/>
      <x:c r="B39" s="19"/>
      <x:c r="C39" s="18"/>
      <x:c r="D39" s="18"/>
      <x:c r="E39" s="18"/>
      <x:c r="F39" s="18"/>
      <x:c r="G39" s="18"/>
      <x:c r="H39" s="18"/>
      <x:c r="I39" s="18"/>
      <x:c r="J39" s="21"/>
      <x:c r="K39" s="21"/>
      <x:c r="L39" s="21"/>
      <x:c r="M39" s="18"/>
      <x:c r="N39" s="18"/>
      <x:c r="O39" s="18"/>
      <x:c r="P39" s="18"/>
      <x:c r="Q39" s="18"/>
      <x:c r="R39" s="18"/>
      <x:c r="S39" s="18"/>
      <x:c r="T39" s="18"/>
      <x:c r="U39" s="18"/>
      <x:c r="V39" s="22"/>
      <x:c r="W39" s="18"/>
      <x:c r="X39" s="18"/>
      <x:c r="Y39" s="21"/>
      <x:c r="Z39" s="21"/>
      <x:c r="AA39" s="18"/>
      <x:c r="AB39" s="23" t="str">
        <x:f>IF(A39="","",IF(AND(LEFT(A39,8)&lt;&gt;"https://",LEFT(A39,7)&lt;&gt;"http://"),"Use a full http(s) URL",IF(COUNTIFS($A$6:$A$505,SUBSTITUTE(SUBSTITUTE(SUBSTITUTE(A39,"~","~~"),"*","~*"),"?","~?"))&gt;1,"Duplicate URL: check rows",IF(OR(R39="Merge",R39="Redirect"),IF(T39="","Add destination URL",IF(A39=T39,"Destination equals source",IF(AND(LEFT(T39,8)&lt;&gt;"https://",LEFT(T39,7)&lt;&gt;"http://"),"Use a full destination URL","Validate destination and links"))),IF(R39="Remove","Review legal, support, conversion and link value","")))))</x:f>
      </x:c>
      <x:c r="AC39" s="23" t="str">
        <x:f>IF(A39="","",IF(R39="","Choose an action",IF(S39="","Add action rationale",IF(W39="","Assign action owner",IF(U39="","Set priority",IF(X39="","Set status",IF(AND(X39&lt;&gt;"Done",Y39=""),"Set due date",IF(AND(X39="Done",AA39=""),"Record completion and retest",IF(AND(R39="Keep",Z39=""),"Set next review date","")))))))))</x:f>
      </x:c>
      <x:c r="AD39" s="23" t="str">
        <x:f>IF(A39="","",IF(OR(AB39&lt;&gt;"",AC39&lt;&gt;""),1,0))</x:f>
      </x:c>
    </x:row>
    <x:row r="40" ht="44" customHeight="1">
      <x:c r="A40" s="19"/>
      <x:c r="B40" s="19"/>
      <x:c r="C40" s="18"/>
      <x:c r="D40" s="18"/>
      <x:c r="E40" s="18"/>
      <x:c r="F40" s="18"/>
      <x:c r="G40" s="18"/>
      <x:c r="H40" s="18"/>
      <x:c r="I40" s="18"/>
      <x:c r="J40" s="21"/>
      <x:c r="K40" s="21"/>
      <x:c r="L40" s="21"/>
      <x:c r="M40" s="18"/>
      <x:c r="N40" s="18"/>
      <x:c r="O40" s="18"/>
      <x:c r="P40" s="18"/>
      <x:c r="Q40" s="18"/>
      <x:c r="R40" s="18"/>
      <x:c r="S40" s="18"/>
      <x:c r="T40" s="18"/>
      <x:c r="U40" s="18"/>
      <x:c r="V40" s="22"/>
      <x:c r="W40" s="18"/>
      <x:c r="X40" s="18"/>
      <x:c r="Y40" s="21"/>
      <x:c r="Z40" s="21"/>
      <x:c r="AA40" s="18"/>
      <x:c r="AB40" s="23" t="str">
        <x:f>IF(A40="","",IF(AND(LEFT(A40,8)&lt;&gt;"https://",LEFT(A40,7)&lt;&gt;"http://"),"Use a full http(s) URL",IF(COUNTIFS($A$6:$A$505,SUBSTITUTE(SUBSTITUTE(SUBSTITUTE(A40,"~","~~"),"*","~*"),"?","~?"))&gt;1,"Duplicate URL: check rows",IF(OR(R40="Merge",R40="Redirect"),IF(T40="","Add destination URL",IF(A40=T40,"Destination equals source",IF(AND(LEFT(T40,8)&lt;&gt;"https://",LEFT(T40,7)&lt;&gt;"http://"),"Use a full destination URL","Validate destination and links"))),IF(R40="Remove","Review legal, support, conversion and link value","")))))</x:f>
      </x:c>
      <x:c r="AC40" s="23" t="str">
        <x:f>IF(A40="","",IF(R40="","Choose an action",IF(S40="","Add action rationale",IF(W40="","Assign action owner",IF(U40="","Set priority",IF(X40="","Set status",IF(AND(X40&lt;&gt;"Done",Y40=""),"Set due date",IF(AND(X40="Done",AA40=""),"Record completion and retest",IF(AND(R40="Keep",Z40=""),"Set next review date","")))))))))</x:f>
      </x:c>
      <x:c r="AD40" s="23" t="str">
        <x:f>IF(A40="","",IF(OR(AB40&lt;&gt;"",AC40&lt;&gt;""),1,0))</x:f>
      </x:c>
    </x:row>
    <x:row r="41" ht="44" customHeight="1">
      <x:c r="A41" s="19"/>
      <x:c r="B41" s="19"/>
      <x:c r="C41" s="18"/>
      <x:c r="D41" s="18"/>
      <x:c r="E41" s="18"/>
      <x:c r="F41" s="18"/>
      <x:c r="G41" s="18"/>
      <x:c r="H41" s="18"/>
      <x:c r="I41" s="18"/>
      <x:c r="J41" s="21"/>
      <x:c r="K41" s="21"/>
      <x:c r="L41" s="21"/>
      <x:c r="M41" s="18"/>
      <x:c r="N41" s="18"/>
      <x:c r="O41" s="18"/>
      <x:c r="P41" s="18"/>
      <x:c r="Q41" s="18"/>
      <x:c r="R41" s="18"/>
      <x:c r="S41" s="18"/>
      <x:c r="T41" s="18"/>
      <x:c r="U41" s="18"/>
      <x:c r="V41" s="22"/>
      <x:c r="W41" s="18"/>
      <x:c r="X41" s="18"/>
      <x:c r="Y41" s="21"/>
      <x:c r="Z41" s="21"/>
      <x:c r="AA41" s="18"/>
      <x:c r="AB41" s="23" t="str">
        <x:f>IF(A41="","",IF(AND(LEFT(A41,8)&lt;&gt;"https://",LEFT(A41,7)&lt;&gt;"http://"),"Use a full http(s) URL",IF(COUNTIFS($A$6:$A$505,SUBSTITUTE(SUBSTITUTE(SUBSTITUTE(A41,"~","~~"),"*","~*"),"?","~?"))&gt;1,"Duplicate URL: check rows",IF(OR(R41="Merge",R41="Redirect"),IF(T41="","Add destination URL",IF(A41=T41,"Destination equals source",IF(AND(LEFT(T41,8)&lt;&gt;"https://",LEFT(T41,7)&lt;&gt;"http://"),"Use a full destination URL","Validate destination and links"))),IF(R41="Remove","Review legal, support, conversion and link value","")))))</x:f>
      </x:c>
      <x:c r="AC41" s="23" t="str">
        <x:f>IF(A41="","",IF(R41="","Choose an action",IF(S41="","Add action rationale",IF(W41="","Assign action owner",IF(U41="","Set priority",IF(X41="","Set status",IF(AND(X41&lt;&gt;"Done",Y41=""),"Set due date",IF(AND(X41="Done",AA41=""),"Record completion and retest",IF(AND(R41="Keep",Z41=""),"Set next review date","")))))))))</x:f>
      </x:c>
      <x:c r="AD41" s="23" t="str">
        <x:f>IF(A41="","",IF(OR(AB41&lt;&gt;"",AC41&lt;&gt;""),1,0))</x:f>
      </x:c>
    </x:row>
    <x:row r="42" ht="44" customHeight="1">
      <x:c r="A42" s="19"/>
      <x:c r="B42" s="19"/>
      <x:c r="C42" s="18"/>
      <x:c r="D42" s="18"/>
      <x:c r="E42" s="18"/>
      <x:c r="F42" s="18"/>
      <x:c r="G42" s="18"/>
      <x:c r="H42" s="18"/>
      <x:c r="I42" s="18"/>
      <x:c r="J42" s="21"/>
      <x:c r="K42" s="21"/>
      <x:c r="L42" s="21"/>
      <x:c r="M42" s="18"/>
      <x:c r="N42" s="18"/>
      <x:c r="O42" s="18"/>
      <x:c r="P42" s="18"/>
      <x:c r="Q42" s="18"/>
      <x:c r="R42" s="18"/>
      <x:c r="S42" s="18"/>
      <x:c r="T42" s="18"/>
      <x:c r="U42" s="18"/>
      <x:c r="V42" s="22"/>
      <x:c r="W42" s="18"/>
      <x:c r="X42" s="18"/>
      <x:c r="Y42" s="21"/>
      <x:c r="Z42" s="21"/>
      <x:c r="AA42" s="18"/>
      <x:c r="AB42" s="23" t="str">
        <x:f>IF(A42="","",IF(AND(LEFT(A42,8)&lt;&gt;"https://",LEFT(A42,7)&lt;&gt;"http://"),"Use a full http(s) URL",IF(COUNTIFS($A$6:$A$505,SUBSTITUTE(SUBSTITUTE(SUBSTITUTE(A42,"~","~~"),"*","~*"),"?","~?"))&gt;1,"Duplicate URL: check rows",IF(OR(R42="Merge",R42="Redirect"),IF(T42="","Add destination URL",IF(A42=T42,"Destination equals source",IF(AND(LEFT(T42,8)&lt;&gt;"https://",LEFT(T42,7)&lt;&gt;"http://"),"Use a full destination URL","Validate destination and links"))),IF(R42="Remove","Review legal, support, conversion and link value","")))))</x:f>
      </x:c>
      <x:c r="AC42" s="23" t="str">
        <x:f>IF(A42="","",IF(R42="","Choose an action",IF(S42="","Add action rationale",IF(W42="","Assign action owner",IF(U42="","Set priority",IF(X42="","Set status",IF(AND(X42&lt;&gt;"Done",Y42=""),"Set due date",IF(AND(X42="Done",AA42=""),"Record completion and retest",IF(AND(R42="Keep",Z42=""),"Set next review date","")))))))))</x:f>
      </x:c>
      <x:c r="AD42" s="23" t="str">
        <x:f>IF(A42="","",IF(OR(AB42&lt;&gt;"",AC42&lt;&gt;""),1,0))</x:f>
      </x:c>
    </x:row>
    <x:row r="43" ht="44" customHeight="1">
      <x:c r="A43" s="19"/>
      <x:c r="B43" s="19"/>
      <x:c r="C43" s="18"/>
      <x:c r="D43" s="18"/>
      <x:c r="E43" s="18"/>
      <x:c r="F43" s="18"/>
      <x:c r="G43" s="18"/>
      <x:c r="H43" s="18"/>
      <x:c r="I43" s="18"/>
      <x:c r="J43" s="21"/>
      <x:c r="K43" s="21"/>
      <x:c r="L43" s="21"/>
      <x:c r="M43" s="18"/>
      <x:c r="N43" s="18"/>
      <x:c r="O43" s="18"/>
      <x:c r="P43" s="18"/>
      <x:c r="Q43" s="18"/>
      <x:c r="R43" s="18"/>
      <x:c r="S43" s="18"/>
      <x:c r="T43" s="18"/>
      <x:c r="U43" s="18"/>
      <x:c r="V43" s="22"/>
      <x:c r="W43" s="18"/>
      <x:c r="X43" s="18"/>
      <x:c r="Y43" s="21"/>
      <x:c r="Z43" s="21"/>
      <x:c r="AA43" s="18"/>
      <x:c r="AB43" s="23" t="str">
        <x:f>IF(A43="","",IF(AND(LEFT(A43,8)&lt;&gt;"https://",LEFT(A43,7)&lt;&gt;"http://"),"Use a full http(s) URL",IF(COUNTIFS($A$6:$A$505,SUBSTITUTE(SUBSTITUTE(SUBSTITUTE(A43,"~","~~"),"*","~*"),"?","~?"))&gt;1,"Duplicate URL: check rows",IF(OR(R43="Merge",R43="Redirect"),IF(T43="","Add destination URL",IF(A43=T43,"Destination equals source",IF(AND(LEFT(T43,8)&lt;&gt;"https://",LEFT(T43,7)&lt;&gt;"http://"),"Use a full destination URL","Validate destination and links"))),IF(R43="Remove","Review legal, support, conversion and link value","")))))</x:f>
      </x:c>
      <x:c r="AC43" s="23" t="str">
        <x:f>IF(A43="","",IF(R43="","Choose an action",IF(S43="","Add action rationale",IF(W43="","Assign action owner",IF(U43="","Set priority",IF(X43="","Set status",IF(AND(X43&lt;&gt;"Done",Y43=""),"Set due date",IF(AND(X43="Done",AA43=""),"Record completion and retest",IF(AND(R43="Keep",Z43=""),"Set next review date","")))))))))</x:f>
      </x:c>
      <x:c r="AD43" s="23" t="str">
        <x:f>IF(A43="","",IF(OR(AB43&lt;&gt;"",AC43&lt;&gt;""),1,0))</x:f>
      </x:c>
    </x:row>
    <x:row r="44" ht="44" customHeight="1">
      <x:c r="A44" s="19"/>
      <x:c r="B44" s="19"/>
      <x:c r="C44" s="18"/>
      <x:c r="D44" s="18"/>
      <x:c r="E44" s="18"/>
      <x:c r="F44" s="18"/>
      <x:c r="G44" s="18"/>
      <x:c r="H44" s="18"/>
      <x:c r="I44" s="18"/>
      <x:c r="J44" s="21"/>
      <x:c r="K44" s="21"/>
      <x:c r="L44" s="21"/>
      <x:c r="M44" s="18"/>
      <x:c r="N44" s="18"/>
      <x:c r="O44" s="18"/>
      <x:c r="P44" s="18"/>
      <x:c r="Q44" s="18"/>
      <x:c r="R44" s="18"/>
      <x:c r="S44" s="18"/>
      <x:c r="T44" s="18"/>
      <x:c r="U44" s="18"/>
      <x:c r="V44" s="22"/>
      <x:c r="W44" s="18"/>
      <x:c r="X44" s="18"/>
      <x:c r="Y44" s="21"/>
      <x:c r="Z44" s="21"/>
      <x:c r="AA44" s="18"/>
      <x:c r="AB44" s="23" t="str">
        <x:f>IF(A44="","",IF(AND(LEFT(A44,8)&lt;&gt;"https://",LEFT(A44,7)&lt;&gt;"http://"),"Use a full http(s) URL",IF(COUNTIFS($A$6:$A$505,SUBSTITUTE(SUBSTITUTE(SUBSTITUTE(A44,"~","~~"),"*","~*"),"?","~?"))&gt;1,"Duplicate URL: check rows",IF(OR(R44="Merge",R44="Redirect"),IF(T44="","Add destination URL",IF(A44=T44,"Destination equals source",IF(AND(LEFT(T44,8)&lt;&gt;"https://",LEFT(T44,7)&lt;&gt;"http://"),"Use a full destination URL","Validate destination and links"))),IF(R44="Remove","Review legal, support, conversion and link value","")))))</x:f>
      </x:c>
      <x:c r="AC44" s="23" t="str">
        <x:f>IF(A44="","",IF(R44="","Choose an action",IF(S44="","Add action rationale",IF(W44="","Assign action owner",IF(U44="","Set priority",IF(X44="","Set status",IF(AND(X44&lt;&gt;"Done",Y44=""),"Set due date",IF(AND(X44="Done",AA44=""),"Record completion and retest",IF(AND(R44="Keep",Z44=""),"Set next review date","")))))))))</x:f>
      </x:c>
      <x:c r="AD44" s="23" t="str">
        <x:f>IF(A44="","",IF(OR(AB44&lt;&gt;"",AC44&lt;&gt;""),1,0))</x:f>
      </x:c>
    </x:row>
    <x:row r="45" ht="44" customHeight="1">
      <x:c r="A45" s="19"/>
      <x:c r="B45" s="19"/>
      <x:c r="C45" s="18"/>
      <x:c r="D45" s="18"/>
      <x:c r="E45" s="18"/>
      <x:c r="F45" s="18"/>
      <x:c r="G45" s="18"/>
      <x:c r="H45" s="18"/>
      <x:c r="I45" s="18"/>
      <x:c r="J45" s="21"/>
      <x:c r="K45" s="21"/>
      <x:c r="L45" s="21"/>
      <x:c r="M45" s="18"/>
      <x:c r="N45" s="18"/>
      <x:c r="O45" s="18"/>
      <x:c r="P45" s="18"/>
      <x:c r="Q45" s="18"/>
      <x:c r="R45" s="18"/>
      <x:c r="S45" s="18"/>
      <x:c r="T45" s="18"/>
      <x:c r="U45" s="18"/>
      <x:c r="V45" s="22"/>
      <x:c r="W45" s="18"/>
      <x:c r="X45" s="18"/>
      <x:c r="Y45" s="21"/>
      <x:c r="Z45" s="21"/>
      <x:c r="AA45" s="18"/>
      <x:c r="AB45" s="23" t="str">
        <x:f>IF(A45="","",IF(AND(LEFT(A45,8)&lt;&gt;"https://",LEFT(A45,7)&lt;&gt;"http://"),"Use a full http(s) URL",IF(COUNTIFS($A$6:$A$505,SUBSTITUTE(SUBSTITUTE(SUBSTITUTE(A45,"~","~~"),"*","~*"),"?","~?"))&gt;1,"Duplicate URL: check rows",IF(OR(R45="Merge",R45="Redirect"),IF(T45="","Add destination URL",IF(A45=T45,"Destination equals source",IF(AND(LEFT(T45,8)&lt;&gt;"https://",LEFT(T45,7)&lt;&gt;"http://"),"Use a full destination URL","Validate destination and links"))),IF(R45="Remove","Review legal, support, conversion and link value","")))))</x:f>
      </x:c>
      <x:c r="AC45" s="23" t="str">
        <x:f>IF(A45="","",IF(R45="","Choose an action",IF(S45="","Add action rationale",IF(W45="","Assign action owner",IF(U45="","Set priority",IF(X45="","Set status",IF(AND(X45&lt;&gt;"Done",Y45=""),"Set due date",IF(AND(X45="Done",AA45=""),"Record completion and retest",IF(AND(R45="Keep",Z45=""),"Set next review date","")))))))))</x:f>
      </x:c>
      <x:c r="AD45" s="23" t="str">
        <x:f>IF(A45="","",IF(OR(AB45&lt;&gt;"",AC45&lt;&gt;""),1,0))</x:f>
      </x:c>
    </x:row>
    <x:row r="46" ht="44" customHeight="1">
      <x:c r="A46" s="19"/>
      <x:c r="B46" s="19"/>
      <x:c r="C46" s="18"/>
      <x:c r="D46" s="18"/>
      <x:c r="E46" s="18"/>
      <x:c r="F46" s="18"/>
      <x:c r="G46" s="18"/>
      <x:c r="H46" s="18"/>
      <x:c r="I46" s="18"/>
      <x:c r="J46" s="21"/>
      <x:c r="K46" s="21"/>
      <x:c r="L46" s="21"/>
      <x:c r="M46" s="18"/>
      <x:c r="N46" s="18"/>
      <x:c r="O46" s="18"/>
      <x:c r="P46" s="18"/>
      <x:c r="Q46" s="18"/>
      <x:c r="R46" s="18"/>
      <x:c r="S46" s="18"/>
      <x:c r="T46" s="18"/>
      <x:c r="U46" s="18"/>
      <x:c r="V46" s="22"/>
      <x:c r="W46" s="18"/>
      <x:c r="X46" s="18"/>
      <x:c r="Y46" s="21"/>
      <x:c r="Z46" s="21"/>
      <x:c r="AA46" s="18"/>
      <x:c r="AB46" s="23" t="str">
        <x:f>IF(A46="","",IF(AND(LEFT(A46,8)&lt;&gt;"https://",LEFT(A46,7)&lt;&gt;"http://"),"Use a full http(s) URL",IF(COUNTIFS($A$6:$A$505,SUBSTITUTE(SUBSTITUTE(SUBSTITUTE(A46,"~","~~"),"*","~*"),"?","~?"))&gt;1,"Duplicate URL: check rows",IF(OR(R46="Merge",R46="Redirect"),IF(T46="","Add destination URL",IF(A46=T46,"Destination equals source",IF(AND(LEFT(T46,8)&lt;&gt;"https://",LEFT(T46,7)&lt;&gt;"http://"),"Use a full destination URL","Validate destination and links"))),IF(R46="Remove","Review legal, support, conversion and link value","")))))</x:f>
      </x:c>
      <x:c r="AC46" s="23" t="str">
        <x:f>IF(A46="","",IF(R46="","Choose an action",IF(S46="","Add action rationale",IF(W46="","Assign action owner",IF(U46="","Set priority",IF(X46="","Set status",IF(AND(X46&lt;&gt;"Done",Y46=""),"Set due date",IF(AND(X46="Done",AA46=""),"Record completion and retest",IF(AND(R46="Keep",Z46=""),"Set next review date","")))))))))</x:f>
      </x:c>
      <x:c r="AD46" s="23" t="str">
        <x:f>IF(A46="","",IF(OR(AB46&lt;&gt;"",AC46&lt;&gt;""),1,0))</x:f>
      </x:c>
    </x:row>
    <x:row r="47" ht="44" customHeight="1">
      <x:c r="A47" s="19"/>
      <x:c r="B47" s="19"/>
      <x:c r="C47" s="18"/>
      <x:c r="D47" s="18"/>
      <x:c r="E47" s="18"/>
      <x:c r="F47" s="18"/>
      <x:c r="G47" s="18"/>
      <x:c r="H47" s="18"/>
      <x:c r="I47" s="18"/>
      <x:c r="J47" s="21"/>
      <x:c r="K47" s="21"/>
      <x:c r="L47" s="21"/>
      <x:c r="M47" s="18"/>
      <x:c r="N47" s="18"/>
      <x:c r="O47" s="18"/>
      <x:c r="P47" s="18"/>
      <x:c r="Q47" s="18"/>
      <x:c r="R47" s="18"/>
      <x:c r="S47" s="18"/>
      <x:c r="T47" s="18"/>
      <x:c r="U47" s="18"/>
      <x:c r="V47" s="22"/>
      <x:c r="W47" s="18"/>
      <x:c r="X47" s="18"/>
      <x:c r="Y47" s="21"/>
      <x:c r="Z47" s="21"/>
      <x:c r="AA47" s="18"/>
      <x:c r="AB47" s="23" t="str">
        <x:f>IF(A47="","",IF(AND(LEFT(A47,8)&lt;&gt;"https://",LEFT(A47,7)&lt;&gt;"http://"),"Use a full http(s) URL",IF(COUNTIFS($A$6:$A$505,SUBSTITUTE(SUBSTITUTE(SUBSTITUTE(A47,"~","~~"),"*","~*"),"?","~?"))&gt;1,"Duplicate URL: check rows",IF(OR(R47="Merge",R47="Redirect"),IF(T47="","Add destination URL",IF(A47=T47,"Destination equals source",IF(AND(LEFT(T47,8)&lt;&gt;"https://",LEFT(T47,7)&lt;&gt;"http://"),"Use a full destination URL","Validate destination and links"))),IF(R47="Remove","Review legal, support, conversion and link value","")))))</x:f>
      </x:c>
      <x:c r="AC47" s="23" t="str">
        <x:f>IF(A47="","",IF(R47="","Choose an action",IF(S47="","Add action rationale",IF(W47="","Assign action owner",IF(U47="","Set priority",IF(X47="","Set status",IF(AND(X47&lt;&gt;"Done",Y47=""),"Set due date",IF(AND(X47="Done",AA47=""),"Record completion and retest",IF(AND(R47="Keep",Z47=""),"Set next review date","")))))))))</x:f>
      </x:c>
      <x:c r="AD47" s="23" t="str">
        <x:f>IF(A47="","",IF(OR(AB47&lt;&gt;"",AC47&lt;&gt;""),1,0))</x:f>
      </x:c>
    </x:row>
    <x:row r="48" ht="44" customHeight="1">
      <x:c r="A48" s="19"/>
      <x:c r="B48" s="19"/>
      <x:c r="C48" s="18"/>
      <x:c r="D48" s="18"/>
      <x:c r="E48" s="18"/>
      <x:c r="F48" s="18"/>
      <x:c r="G48" s="18"/>
      <x:c r="H48" s="18"/>
      <x:c r="I48" s="18"/>
      <x:c r="J48" s="21"/>
      <x:c r="K48" s="21"/>
      <x:c r="L48" s="21"/>
      <x:c r="M48" s="18"/>
      <x:c r="N48" s="18"/>
      <x:c r="O48" s="18"/>
      <x:c r="P48" s="18"/>
      <x:c r="Q48" s="18"/>
      <x:c r="R48" s="18"/>
      <x:c r="S48" s="18"/>
      <x:c r="T48" s="18"/>
      <x:c r="U48" s="18"/>
      <x:c r="V48" s="22"/>
      <x:c r="W48" s="18"/>
      <x:c r="X48" s="18"/>
      <x:c r="Y48" s="21"/>
      <x:c r="Z48" s="21"/>
      <x:c r="AA48" s="18"/>
      <x:c r="AB48" s="23" t="str">
        <x:f>IF(A48="","",IF(AND(LEFT(A48,8)&lt;&gt;"https://",LEFT(A48,7)&lt;&gt;"http://"),"Use a full http(s) URL",IF(COUNTIFS($A$6:$A$505,SUBSTITUTE(SUBSTITUTE(SUBSTITUTE(A48,"~","~~"),"*","~*"),"?","~?"))&gt;1,"Duplicate URL: check rows",IF(OR(R48="Merge",R48="Redirect"),IF(T48="","Add destination URL",IF(A48=T48,"Destination equals source",IF(AND(LEFT(T48,8)&lt;&gt;"https://",LEFT(T48,7)&lt;&gt;"http://"),"Use a full destination URL","Validate destination and links"))),IF(R48="Remove","Review legal, support, conversion and link value","")))))</x:f>
      </x:c>
      <x:c r="AC48" s="23" t="str">
        <x:f>IF(A48="","",IF(R48="","Choose an action",IF(S48="","Add action rationale",IF(W48="","Assign action owner",IF(U48="","Set priority",IF(X48="","Set status",IF(AND(X48&lt;&gt;"Done",Y48=""),"Set due date",IF(AND(X48="Done",AA48=""),"Record completion and retest",IF(AND(R48="Keep",Z48=""),"Set next review date","")))))))))</x:f>
      </x:c>
      <x:c r="AD48" s="23" t="str">
        <x:f>IF(A48="","",IF(OR(AB48&lt;&gt;"",AC48&lt;&gt;""),1,0))</x:f>
      </x:c>
    </x:row>
    <x:row r="49" ht="44" customHeight="1">
      <x:c r="A49" s="19"/>
      <x:c r="B49" s="19"/>
      <x:c r="C49" s="18"/>
      <x:c r="D49" s="18"/>
      <x:c r="E49" s="18"/>
      <x:c r="F49" s="18"/>
      <x:c r="G49" s="18"/>
      <x:c r="H49" s="18"/>
      <x:c r="I49" s="18"/>
      <x:c r="J49" s="21"/>
      <x:c r="K49" s="21"/>
      <x:c r="L49" s="21"/>
      <x:c r="M49" s="18"/>
      <x:c r="N49" s="18"/>
      <x:c r="O49" s="18"/>
      <x:c r="P49" s="18"/>
      <x:c r="Q49" s="18"/>
      <x:c r="R49" s="18"/>
      <x:c r="S49" s="18"/>
      <x:c r="T49" s="18"/>
      <x:c r="U49" s="18"/>
      <x:c r="V49" s="22"/>
      <x:c r="W49" s="18"/>
      <x:c r="X49" s="18"/>
      <x:c r="Y49" s="21"/>
      <x:c r="Z49" s="21"/>
      <x:c r="AA49" s="18"/>
      <x:c r="AB49" s="23" t="str">
        <x:f>IF(A49="","",IF(AND(LEFT(A49,8)&lt;&gt;"https://",LEFT(A49,7)&lt;&gt;"http://"),"Use a full http(s) URL",IF(COUNTIFS($A$6:$A$505,SUBSTITUTE(SUBSTITUTE(SUBSTITUTE(A49,"~","~~"),"*","~*"),"?","~?"))&gt;1,"Duplicate URL: check rows",IF(OR(R49="Merge",R49="Redirect"),IF(T49="","Add destination URL",IF(A49=T49,"Destination equals source",IF(AND(LEFT(T49,8)&lt;&gt;"https://",LEFT(T49,7)&lt;&gt;"http://"),"Use a full destination URL","Validate destination and links"))),IF(R49="Remove","Review legal, support, conversion and link value","")))))</x:f>
      </x:c>
      <x:c r="AC49" s="23" t="str">
        <x:f>IF(A49="","",IF(R49="","Choose an action",IF(S49="","Add action rationale",IF(W49="","Assign action owner",IF(U49="","Set priority",IF(X49="","Set status",IF(AND(X49&lt;&gt;"Done",Y49=""),"Set due date",IF(AND(X49="Done",AA49=""),"Record completion and retest",IF(AND(R49="Keep",Z49=""),"Set next review date","")))))))))</x:f>
      </x:c>
      <x:c r="AD49" s="23" t="str">
        <x:f>IF(A49="","",IF(OR(AB49&lt;&gt;"",AC49&lt;&gt;""),1,0))</x:f>
      </x:c>
    </x:row>
    <x:row r="50" ht="44" customHeight="1">
      <x:c r="A50" s="19"/>
      <x:c r="B50" s="19"/>
      <x:c r="C50" s="18"/>
      <x:c r="D50" s="18"/>
      <x:c r="E50" s="18"/>
      <x:c r="F50" s="18"/>
      <x:c r="G50" s="18"/>
      <x:c r="H50" s="18"/>
      <x:c r="I50" s="18"/>
      <x:c r="J50" s="21"/>
      <x:c r="K50" s="21"/>
      <x:c r="L50" s="21"/>
      <x:c r="M50" s="18"/>
      <x:c r="N50" s="18"/>
      <x:c r="O50" s="18"/>
      <x:c r="P50" s="18"/>
      <x:c r="Q50" s="18"/>
      <x:c r="R50" s="18"/>
      <x:c r="S50" s="18"/>
      <x:c r="T50" s="18"/>
      <x:c r="U50" s="18"/>
      <x:c r="V50" s="22"/>
      <x:c r="W50" s="18"/>
      <x:c r="X50" s="18"/>
      <x:c r="Y50" s="21"/>
      <x:c r="Z50" s="21"/>
      <x:c r="AA50" s="18"/>
      <x:c r="AB50" s="23" t="str">
        <x:f>IF(A50="","",IF(AND(LEFT(A50,8)&lt;&gt;"https://",LEFT(A50,7)&lt;&gt;"http://"),"Use a full http(s) URL",IF(COUNTIFS($A$6:$A$505,SUBSTITUTE(SUBSTITUTE(SUBSTITUTE(A50,"~","~~"),"*","~*"),"?","~?"))&gt;1,"Duplicate URL: check rows",IF(OR(R50="Merge",R50="Redirect"),IF(T50="","Add destination URL",IF(A50=T50,"Destination equals source",IF(AND(LEFT(T50,8)&lt;&gt;"https://",LEFT(T50,7)&lt;&gt;"http://"),"Use a full destination URL","Validate destination and links"))),IF(R50="Remove","Review legal, support, conversion and link value","")))))</x:f>
      </x:c>
      <x:c r="AC50" s="23" t="str">
        <x:f>IF(A50="","",IF(R50="","Choose an action",IF(S50="","Add action rationale",IF(W50="","Assign action owner",IF(U50="","Set priority",IF(X50="","Set status",IF(AND(X50&lt;&gt;"Done",Y50=""),"Set due date",IF(AND(X50="Done",AA50=""),"Record completion and retest",IF(AND(R50="Keep",Z50=""),"Set next review date","")))))))))</x:f>
      </x:c>
      <x:c r="AD50" s="23" t="str">
        <x:f>IF(A50="","",IF(OR(AB50&lt;&gt;"",AC50&lt;&gt;""),1,0))</x:f>
      </x:c>
    </x:row>
    <x:row r="51" ht="44" customHeight="1">
      <x:c r="A51" s="19"/>
      <x:c r="B51" s="19"/>
      <x:c r="C51" s="18"/>
      <x:c r="D51" s="18"/>
      <x:c r="E51" s="18"/>
      <x:c r="F51" s="18"/>
      <x:c r="G51" s="18"/>
      <x:c r="H51" s="18"/>
      <x:c r="I51" s="18"/>
      <x:c r="J51" s="21"/>
      <x:c r="K51" s="21"/>
      <x:c r="L51" s="21"/>
      <x:c r="M51" s="18"/>
      <x:c r="N51" s="18"/>
      <x:c r="O51" s="18"/>
      <x:c r="P51" s="18"/>
      <x:c r="Q51" s="18"/>
      <x:c r="R51" s="18"/>
      <x:c r="S51" s="18"/>
      <x:c r="T51" s="18"/>
      <x:c r="U51" s="18"/>
      <x:c r="V51" s="22"/>
      <x:c r="W51" s="18"/>
      <x:c r="X51" s="18"/>
      <x:c r="Y51" s="21"/>
      <x:c r="Z51" s="21"/>
      <x:c r="AA51" s="18"/>
      <x:c r="AB51" s="23" t="str">
        <x:f>IF(A51="","",IF(AND(LEFT(A51,8)&lt;&gt;"https://",LEFT(A51,7)&lt;&gt;"http://"),"Use a full http(s) URL",IF(COUNTIFS($A$6:$A$505,SUBSTITUTE(SUBSTITUTE(SUBSTITUTE(A51,"~","~~"),"*","~*"),"?","~?"))&gt;1,"Duplicate URL: check rows",IF(OR(R51="Merge",R51="Redirect"),IF(T51="","Add destination URL",IF(A51=T51,"Destination equals source",IF(AND(LEFT(T51,8)&lt;&gt;"https://",LEFT(T51,7)&lt;&gt;"http://"),"Use a full destination URL","Validate destination and links"))),IF(R51="Remove","Review legal, support, conversion and link value","")))))</x:f>
      </x:c>
      <x:c r="AC51" s="23" t="str">
        <x:f>IF(A51="","",IF(R51="","Choose an action",IF(S51="","Add action rationale",IF(W51="","Assign action owner",IF(U51="","Set priority",IF(X51="","Set status",IF(AND(X51&lt;&gt;"Done",Y51=""),"Set due date",IF(AND(X51="Done",AA51=""),"Record completion and retest",IF(AND(R51="Keep",Z51=""),"Set next review date","")))))))))</x:f>
      </x:c>
      <x:c r="AD51" s="23" t="str">
        <x:f>IF(A51="","",IF(OR(AB51&lt;&gt;"",AC51&lt;&gt;""),1,0))</x:f>
      </x:c>
    </x:row>
    <x:row r="52" ht="44" customHeight="1">
      <x:c r="A52" s="19"/>
      <x:c r="B52" s="19"/>
      <x:c r="C52" s="18"/>
      <x:c r="D52" s="18"/>
      <x:c r="E52" s="18"/>
      <x:c r="F52" s="18"/>
      <x:c r="G52" s="18"/>
      <x:c r="H52" s="18"/>
      <x:c r="I52" s="18"/>
      <x:c r="J52" s="21"/>
      <x:c r="K52" s="21"/>
      <x:c r="L52" s="21"/>
      <x:c r="M52" s="18"/>
      <x:c r="N52" s="18"/>
      <x:c r="O52" s="18"/>
      <x:c r="P52" s="18"/>
      <x:c r="Q52" s="18"/>
      <x:c r="R52" s="18"/>
      <x:c r="S52" s="18"/>
      <x:c r="T52" s="18"/>
      <x:c r="U52" s="18"/>
      <x:c r="V52" s="22"/>
      <x:c r="W52" s="18"/>
      <x:c r="X52" s="18"/>
      <x:c r="Y52" s="21"/>
      <x:c r="Z52" s="21"/>
      <x:c r="AA52" s="18"/>
      <x:c r="AB52" s="23" t="str">
        <x:f>IF(A52="","",IF(AND(LEFT(A52,8)&lt;&gt;"https://",LEFT(A52,7)&lt;&gt;"http://"),"Use a full http(s) URL",IF(COUNTIFS($A$6:$A$505,SUBSTITUTE(SUBSTITUTE(SUBSTITUTE(A52,"~","~~"),"*","~*"),"?","~?"))&gt;1,"Duplicate URL: check rows",IF(OR(R52="Merge",R52="Redirect"),IF(T52="","Add destination URL",IF(A52=T52,"Destination equals source",IF(AND(LEFT(T52,8)&lt;&gt;"https://",LEFT(T52,7)&lt;&gt;"http://"),"Use a full destination URL","Validate destination and links"))),IF(R52="Remove","Review legal, support, conversion and link value","")))))</x:f>
      </x:c>
      <x:c r="AC52" s="23" t="str">
        <x:f>IF(A52="","",IF(R52="","Choose an action",IF(S52="","Add action rationale",IF(W52="","Assign action owner",IF(U52="","Set priority",IF(X52="","Set status",IF(AND(X52&lt;&gt;"Done",Y52=""),"Set due date",IF(AND(X52="Done",AA52=""),"Record completion and retest",IF(AND(R52="Keep",Z52=""),"Set next review date","")))))))))</x:f>
      </x:c>
      <x:c r="AD52" s="23" t="str">
        <x:f>IF(A52="","",IF(OR(AB52&lt;&gt;"",AC52&lt;&gt;""),1,0))</x:f>
      </x:c>
    </x:row>
    <x:row r="53" ht="44" customHeight="1">
      <x:c r="A53" s="19"/>
      <x:c r="B53" s="19"/>
      <x:c r="C53" s="18"/>
      <x:c r="D53" s="18"/>
      <x:c r="E53" s="18"/>
      <x:c r="F53" s="18"/>
      <x:c r="G53" s="18"/>
      <x:c r="H53" s="18"/>
      <x:c r="I53" s="18"/>
      <x:c r="J53" s="21"/>
      <x:c r="K53" s="21"/>
      <x:c r="L53" s="21"/>
      <x:c r="M53" s="18"/>
      <x:c r="N53" s="18"/>
      <x:c r="O53" s="18"/>
      <x:c r="P53" s="18"/>
      <x:c r="Q53" s="18"/>
      <x:c r="R53" s="18"/>
      <x:c r="S53" s="18"/>
      <x:c r="T53" s="18"/>
      <x:c r="U53" s="18"/>
      <x:c r="V53" s="22"/>
      <x:c r="W53" s="18"/>
      <x:c r="X53" s="18"/>
      <x:c r="Y53" s="21"/>
      <x:c r="Z53" s="21"/>
      <x:c r="AA53" s="18"/>
      <x:c r="AB53" s="23" t="str">
        <x:f>IF(A53="","",IF(AND(LEFT(A53,8)&lt;&gt;"https://",LEFT(A53,7)&lt;&gt;"http://"),"Use a full http(s) URL",IF(COUNTIFS($A$6:$A$505,SUBSTITUTE(SUBSTITUTE(SUBSTITUTE(A53,"~","~~"),"*","~*"),"?","~?"))&gt;1,"Duplicate URL: check rows",IF(OR(R53="Merge",R53="Redirect"),IF(T53="","Add destination URL",IF(A53=T53,"Destination equals source",IF(AND(LEFT(T53,8)&lt;&gt;"https://",LEFT(T53,7)&lt;&gt;"http://"),"Use a full destination URL","Validate destination and links"))),IF(R53="Remove","Review legal, support, conversion and link value","")))))</x:f>
      </x:c>
      <x:c r="AC53" s="23" t="str">
        <x:f>IF(A53="","",IF(R53="","Choose an action",IF(S53="","Add action rationale",IF(W53="","Assign action owner",IF(U53="","Set priority",IF(X53="","Set status",IF(AND(X53&lt;&gt;"Done",Y53=""),"Set due date",IF(AND(X53="Done",AA53=""),"Record completion and retest",IF(AND(R53="Keep",Z53=""),"Set next review date","")))))))))</x:f>
      </x:c>
      <x:c r="AD53" s="23" t="str">
        <x:f>IF(A53="","",IF(OR(AB53&lt;&gt;"",AC53&lt;&gt;""),1,0))</x:f>
      </x:c>
    </x:row>
    <x:row r="54" ht="44" customHeight="1">
      <x:c r="A54" s="19"/>
      <x:c r="B54" s="19"/>
      <x:c r="C54" s="18"/>
      <x:c r="D54" s="18"/>
      <x:c r="E54" s="18"/>
      <x:c r="F54" s="18"/>
      <x:c r="G54" s="18"/>
      <x:c r="H54" s="18"/>
      <x:c r="I54" s="18"/>
      <x:c r="J54" s="21"/>
      <x:c r="K54" s="21"/>
      <x:c r="L54" s="21"/>
      <x:c r="M54" s="18"/>
      <x:c r="N54" s="18"/>
      <x:c r="O54" s="18"/>
      <x:c r="P54" s="18"/>
      <x:c r="Q54" s="18"/>
      <x:c r="R54" s="18"/>
      <x:c r="S54" s="18"/>
      <x:c r="T54" s="18"/>
      <x:c r="U54" s="18"/>
      <x:c r="V54" s="22"/>
      <x:c r="W54" s="18"/>
      <x:c r="X54" s="18"/>
      <x:c r="Y54" s="21"/>
      <x:c r="Z54" s="21"/>
      <x:c r="AA54" s="18"/>
      <x:c r="AB54" s="23" t="str">
        <x:f>IF(A54="","",IF(AND(LEFT(A54,8)&lt;&gt;"https://",LEFT(A54,7)&lt;&gt;"http://"),"Use a full http(s) URL",IF(COUNTIFS($A$6:$A$505,SUBSTITUTE(SUBSTITUTE(SUBSTITUTE(A54,"~","~~"),"*","~*"),"?","~?"))&gt;1,"Duplicate URL: check rows",IF(OR(R54="Merge",R54="Redirect"),IF(T54="","Add destination URL",IF(A54=T54,"Destination equals source",IF(AND(LEFT(T54,8)&lt;&gt;"https://",LEFT(T54,7)&lt;&gt;"http://"),"Use a full destination URL","Validate destination and links"))),IF(R54="Remove","Review legal, support, conversion and link value","")))))</x:f>
      </x:c>
      <x:c r="AC54" s="23" t="str">
        <x:f>IF(A54="","",IF(R54="","Choose an action",IF(S54="","Add action rationale",IF(W54="","Assign action owner",IF(U54="","Set priority",IF(X54="","Set status",IF(AND(X54&lt;&gt;"Done",Y54=""),"Set due date",IF(AND(X54="Done",AA54=""),"Record completion and retest",IF(AND(R54="Keep",Z54=""),"Set next review date","")))))))))</x:f>
      </x:c>
      <x:c r="AD54" s="23" t="str">
        <x:f>IF(A54="","",IF(OR(AB54&lt;&gt;"",AC54&lt;&gt;""),1,0))</x:f>
      </x:c>
    </x:row>
    <x:row r="55" ht="44" customHeight="1">
      <x:c r="A55" s="19"/>
      <x:c r="B55" s="19"/>
      <x:c r="C55" s="18"/>
      <x:c r="D55" s="18"/>
      <x:c r="E55" s="18"/>
      <x:c r="F55" s="18"/>
      <x:c r="G55" s="18"/>
      <x:c r="H55" s="18"/>
      <x:c r="I55" s="18"/>
      <x:c r="J55" s="21"/>
      <x:c r="K55" s="21"/>
      <x:c r="L55" s="21"/>
      <x:c r="M55" s="18"/>
      <x:c r="N55" s="18"/>
      <x:c r="O55" s="18"/>
      <x:c r="P55" s="18"/>
      <x:c r="Q55" s="18"/>
      <x:c r="R55" s="18"/>
      <x:c r="S55" s="18"/>
      <x:c r="T55" s="18"/>
      <x:c r="U55" s="18"/>
      <x:c r="V55" s="22"/>
      <x:c r="W55" s="18"/>
      <x:c r="X55" s="18"/>
      <x:c r="Y55" s="21"/>
      <x:c r="Z55" s="21"/>
      <x:c r="AA55" s="18"/>
      <x:c r="AB55" s="23" t="str">
        <x:f>IF(A55="","",IF(AND(LEFT(A55,8)&lt;&gt;"https://",LEFT(A55,7)&lt;&gt;"http://"),"Use a full http(s) URL",IF(COUNTIFS($A$6:$A$505,SUBSTITUTE(SUBSTITUTE(SUBSTITUTE(A55,"~","~~"),"*","~*"),"?","~?"))&gt;1,"Duplicate URL: check rows",IF(OR(R55="Merge",R55="Redirect"),IF(T55="","Add destination URL",IF(A55=T55,"Destination equals source",IF(AND(LEFT(T55,8)&lt;&gt;"https://",LEFT(T55,7)&lt;&gt;"http://"),"Use a full destination URL","Validate destination and links"))),IF(R55="Remove","Review legal, support, conversion and link value","")))))</x:f>
      </x:c>
      <x:c r="AC55" s="23" t="str">
        <x:f>IF(A55="","",IF(R55="","Choose an action",IF(S55="","Add action rationale",IF(W55="","Assign action owner",IF(U55="","Set priority",IF(X55="","Set status",IF(AND(X55&lt;&gt;"Done",Y55=""),"Set due date",IF(AND(X55="Done",AA55=""),"Record completion and retest",IF(AND(R55="Keep",Z55=""),"Set next review date","")))))))))</x:f>
      </x:c>
      <x:c r="AD55" s="23" t="str">
        <x:f>IF(A55="","",IF(OR(AB55&lt;&gt;"",AC55&lt;&gt;""),1,0))</x:f>
      </x:c>
    </x:row>
    <x:row r="56" ht="44" customHeight="1">
      <x:c r="A56" s="19"/>
      <x:c r="B56" s="19"/>
      <x:c r="C56" s="18"/>
      <x:c r="D56" s="18"/>
      <x:c r="E56" s="18"/>
      <x:c r="F56" s="18"/>
      <x:c r="G56" s="18"/>
      <x:c r="H56" s="18"/>
      <x:c r="I56" s="18"/>
      <x:c r="J56" s="21"/>
      <x:c r="K56" s="21"/>
      <x:c r="L56" s="21"/>
      <x:c r="M56" s="18"/>
      <x:c r="N56" s="18"/>
      <x:c r="O56" s="18"/>
      <x:c r="P56" s="18"/>
      <x:c r="Q56" s="18"/>
      <x:c r="R56" s="18"/>
      <x:c r="S56" s="18"/>
      <x:c r="T56" s="18"/>
      <x:c r="U56" s="18"/>
      <x:c r="V56" s="22"/>
      <x:c r="W56" s="18"/>
      <x:c r="X56" s="18"/>
      <x:c r="Y56" s="21"/>
      <x:c r="Z56" s="21"/>
      <x:c r="AA56" s="18"/>
      <x:c r="AB56" s="23" t="str">
        <x:f>IF(A56="","",IF(AND(LEFT(A56,8)&lt;&gt;"https://",LEFT(A56,7)&lt;&gt;"http://"),"Use a full http(s) URL",IF(COUNTIFS($A$6:$A$505,SUBSTITUTE(SUBSTITUTE(SUBSTITUTE(A56,"~","~~"),"*","~*"),"?","~?"))&gt;1,"Duplicate URL: check rows",IF(OR(R56="Merge",R56="Redirect"),IF(T56="","Add destination URL",IF(A56=T56,"Destination equals source",IF(AND(LEFT(T56,8)&lt;&gt;"https://",LEFT(T56,7)&lt;&gt;"http://"),"Use a full destination URL","Validate destination and links"))),IF(R56="Remove","Review legal, support, conversion and link value","")))))</x:f>
      </x:c>
      <x:c r="AC56" s="23" t="str">
        <x:f>IF(A56="","",IF(R56="","Choose an action",IF(S56="","Add action rationale",IF(W56="","Assign action owner",IF(U56="","Set priority",IF(X56="","Set status",IF(AND(X56&lt;&gt;"Done",Y56=""),"Set due date",IF(AND(X56="Done",AA56=""),"Record completion and retest",IF(AND(R56="Keep",Z56=""),"Set next review date","")))))))))</x:f>
      </x:c>
      <x:c r="AD56" s="23" t="str">
        <x:f>IF(A56="","",IF(OR(AB56&lt;&gt;"",AC56&lt;&gt;""),1,0))</x:f>
      </x:c>
    </x:row>
    <x:row r="57" ht="44" customHeight="1">
      <x:c r="A57" s="19"/>
      <x:c r="B57" s="19"/>
      <x:c r="C57" s="18"/>
      <x:c r="D57" s="18"/>
      <x:c r="E57" s="18"/>
      <x:c r="F57" s="18"/>
      <x:c r="G57" s="18"/>
      <x:c r="H57" s="18"/>
      <x:c r="I57" s="18"/>
      <x:c r="J57" s="21"/>
      <x:c r="K57" s="21"/>
      <x:c r="L57" s="21"/>
      <x:c r="M57" s="18"/>
      <x:c r="N57" s="18"/>
      <x:c r="O57" s="18"/>
      <x:c r="P57" s="18"/>
      <x:c r="Q57" s="18"/>
      <x:c r="R57" s="18"/>
      <x:c r="S57" s="18"/>
      <x:c r="T57" s="18"/>
      <x:c r="U57" s="18"/>
      <x:c r="V57" s="22"/>
      <x:c r="W57" s="18"/>
      <x:c r="X57" s="18"/>
      <x:c r="Y57" s="21"/>
      <x:c r="Z57" s="21"/>
      <x:c r="AA57" s="18"/>
      <x:c r="AB57" s="23" t="str">
        <x:f>IF(A57="","",IF(AND(LEFT(A57,8)&lt;&gt;"https://",LEFT(A57,7)&lt;&gt;"http://"),"Use a full http(s) URL",IF(COUNTIFS($A$6:$A$505,SUBSTITUTE(SUBSTITUTE(SUBSTITUTE(A57,"~","~~"),"*","~*"),"?","~?"))&gt;1,"Duplicate URL: check rows",IF(OR(R57="Merge",R57="Redirect"),IF(T57="","Add destination URL",IF(A57=T57,"Destination equals source",IF(AND(LEFT(T57,8)&lt;&gt;"https://",LEFT(T57,7)&lt;&gt;"http://"),"Use a full destination URL","Validate destination and links"))),IF(R57="Remove","Review legal, support, conversion and link value","")))))</x:f>
      </x:c>
      <x:c r="AC57" s="23" t="str">
        <x:f>IF(A57="","",IF(R57="","Choose an action",IF(S57="","Add action rationale",IF(W57="","Assign action owner",IF(U57="","Set priority",IF(X57="","Set status",IF(AND(X57&lt;&gt;"Done",Y57=""),"Set due date",IF(AND(X57="Done",AA57=""),"Record completion and retest",IF(AND(R57="Keep",Z57=""),"Set next review date","")))))))))</x:f>
      </x:c>
      <x:c r="AD57" s="23" t="str">
        <x:f>IF(A57="","",IF(OR(AB57&lt;&gt;"",AC57&lt;&gt;""),1,0))</x:f>
      </x:c>
    </x:row>
    <x:row r="58" ht="44" customHeight="1">
      <x:c r="A58" s="19"/>
      <x:c r="B58" s="19"/>
      <x:c r="C58" s="18"/>
      <x:c r="D58" s="18"/>
      <x:c r="E58" s="18"/>
      <x:c r="F58" s="18"/>
      <x:c r="G58" s="18"/>
      <x:c r="H58" s="18"/>
      <x:c r="I58" s="18"/>
      <x:c r="J58" s="21"/>
      <x:c r="K58" s="21"/>
      <x:c r="L58" s="21"/>
      <x:c r="M58" s="18"/>
      <x:c r="N58" s="18"/>
      <x:c r="O58" s="18"/>
      <x:c r="P58" s="18"/>
      <x:c r="Q58" s="18"/>
      <x:c r="R58" s="18"/>
      <x:c r="S58" s="18"/>
      <x:c r="T58" s="18"/>
      <x:c r="U58" s="18"/>
      <x:c r="V58" s="22"/>
      <x:c r="W58" s="18"/>
      <x:c r="X58" s="18"/>
      <x:c r="Y58" s="21"/>
      <x:c r="Z58" s="21"/>
      <x:c r="AA58" s="18"/>
      <x:c r="AB58" s="23" t="str">
        <x:f>IF(A58="","",IF(AND(LEFT(A58,8)&lt;&gt;"https://",LEFT(A58,7)&lt;&gt;"http://"),"Use a full http(s) URL",IF(COUNTIFS($A$6:$A$505,SUBSTITUTE(SUBSTITUTE(SUBSTITUTE(A58,"~","~~"),"*","~*"),"?","~?"))&gt;1,"Duplicate URL: check rows",IF(OR(R58="Merge",R58="Redirect"),IF(T58="","Add destination URL",IF(A58=T58,"Destination equals source",IF(AND(LEFT(T58,8)&lt;&gt;"https://",LEFT(T58,7)&lt;&gt;"http://"),"Use a full destination URL","Validate destination and links"))),IF(R58="Remove","Review legal, support, conversion and link value","")))))</x:f>
      </x:c>
      <x:c r="AC58" s="23" t="str">
        <x:f>IF(A58="","",IF(R58="","Choose an action",IF(S58="","Add action rationale",IF(W58="","Assign action owner",IF(U58="","Set priority",IF(X58="","Set status",IF(AND(X58&lt;&gt;"Done",Y58=""),"Set due date",IF(AND(X58="Done",AA58=""),"Record completion and retest",IF(AND(R58="Keep",Z58=""),"Set next review date","")))))))))</x:f>
      </x:c>
      <x:c r="AD58" s="23" t="str">
        <x:f>IF(A58="","",IF(OR(AB58&lt;&gt;"",AC58&lt;&gt;""),1,0))</x:f>
      </x:c>
    </x:row>
    <x:row r="59" ht="44" customHeight="1">
      <x:c r="A59" s="19"/>
      <x:c r="B59" s="19"/>
      <x:c r="C59" s="18"/>
      <x:c r="D59" s="18"/>
      <x:c r="E59" s="18"/>
      <x:c r="F59" s="18"/>
      <x:c r="G59" s="18"/>
      <x:c r="H59" s="18"/>
      <x:c r="I59" s="18"/>
      <x:c r="J59" s="21"/>
      <x:c r="K59" s="21"/>
      <x:c r="L59" s="21"/>
      <x:c r="M59" s="18"/>
      <x:c r="N59" s="18"/>
      <x:c r="O59" s="18"/>
      <x:c r="P59" s="18"/>
      <x:c r="Q59" s="18"/>
      <x:c r="R59" s="18"/>
      <x:c r="S59" s="18"/>
      <x:c r="T59" s="18"/>
      <x:c r="U59" s="18"/>
      <x:c r="V59" s="22"/>
      <x:c r="W59" s="18"/>
      <x:c r="X59" s="18"/>
      <x:c r="Y59" s="21"/>
      <x:c r="Z59" s="21"/>
      <x:c r="AA59" s="18"/>
      <x:c r="AB59" s="23" t="str">
        <x:f>IF(A59="","",IF(AND(LEFT(A59,8)&lt;&gt;"https://",LEFT(A59,7)&lt;&gt;"http://"),"Use a full http(s) URL",IF(COUNTIFS($A$6:$A$505,SUBSTITUTE(SUBSTITUTE(SUBSTITUTE(A59,"~","~~"),"*","~*"),"?","~?"))&gt;1,"Duplicate URL: check rows",IF(OR(R59="Merge",R59="Redirect"),IF(T59="","Add destination URL",IF(A59=T59,"Destination equals source",IF(AND(LEFT(T59,8)&lt;&gt;"https://",LEFT(T59,7)&lt;&gt;"http://"),"Use a full destination URL","Validate destination and links"))),IF(R59="Remove","Review legal, support, conversion and link value","")))))</x:f>
      </x:c>
      <x:c r="AC59" s="23" t="str">
        <x:f>IF(A59="","",IF(R59="","Choose an action",IF(S59="","Add action rationale",IF(W59="","Assign action owner",IF(U59="","Set priority",IF(X59="","Set status",IF(AND(X59&lt;&gt;"Done",Y59=""),"Set due date",IF(AND(X59="Done",AA59=""),"Record completion and retest",IF(AND(R59="Keep",Z59=""),"Set next review date","")))))))))</x:f>
      </x:c>
      <x:c r="AD59" s="23" t="str">
        <x:f>IF(A59="","",IF(OR(AB59&lt;&gt;"",AC59&lt;&gt;""),1,0))</x:f>
      </x:c>
    </x:row>
    <x:row r="60" ht="44" customHeight="1">
      <x:c r="A60" s="19"/>
      <x:c r="B60" s="19"/>
      <x:c r="C60" s="18"/>
      <x:c r="D60" s="18"/>
      <x:c r="E60" s="18"/>
      <x:c r="F60" s="18"/>
      <x:c r="G60" s="18"/>
      <x:c r="H60" s="18"/>
      <x:c r="I60" s="18"/>
      <x:c r="J60" s="21"/>
      <x:c r="K60" s="21"/>
      <x:c r="L60" s="21"/>
      <x:c r="M60" s="18"/>
      <x:c r="N60" s="18"/>
      <x:c r="O60" s="18"/>
      <x:c r="P60" s="18"/>
      <x:c r="Q60" s="18"/>
      <x:c r="R60" s="18"/>
      <x:c r="S60" s="18"/>
      <x:c r="T60" s="18"/>
      <x:c r="U60" s="18"/>
      <x:c r="V60" s="22"/>
      <x:c r="W60" s="18"/>
      <x:c r="X60" s="18"/>
      <x:c r="Y60" s="21"/>
      <x:c r="Z60" s="21"/>
      <x:c r="AA60" s="18"/>
      <x:c r="AB60" s="23" t="str">
        <x:f>IF(A60="","",IF(AND(LEFT(A60,8)&lt;&gt;"https://",LEFT(A60,7)&lt;&gt;"http://"),"Use a full http(s) URL",IF(COUNTIFS($A$6:$A$505,SUBSTITUTE(SUBSTITUTE(SUBSTITUTE(A60,"~","~~"),"*","~*"),"?","~?"))&gt;1,"Duplicate URL: check rows",IF(OR(R60="Merge",R60="Redirect"),IF(T60="","Add destination URL",IF(A60=T60,"Destination equals source",IF(AND(LEFT(T60,8)&lt;&gt;"https://",LEFT(T60,7)&lt;&gt;"http://"),"Use a full destination URL","Validate destination and links"))),IF(R60="Remove","Review legal, support, conversion and link value","")))))</x:f>
      </x:c>
      <x:c r="AC60" s="23" t="str">
        <x:f>IF(A60="","",IF(R60="","Choose an action",IF(S60="","Add action rationale",IF(W60="","Assign action owner",IF(U60="","Set priority",IF(X60="","Set status",IF(AND(X60&lt;&gt;"Done",Y60=""),"Set due date",IF(AND(X60="Done",AA60=""),"Record completion and retest",IF(AND(R60="Keep",Z60=""),"Set next review date","")))))))))</x:f>
      </x:c>
      <x:c r="AD60" s="23" t="str">
        <x:f>IF(A60="","",IF(OR(AB60&lt;&gt;"",AC60&lt;&gt;""),1,0))</x:f>
      </x:c>
    </x:row>
    <x:row r="61" ht="44" customHeight="1">
      <x:c r="A61" s="19"/>
      <x:c r="B61" s="19"/>
      <x:c r="C61" s="18"/>
      <x:c r="D61" s="18"/>
      <x:c r="E61" s="18"/>
      <x:c r="F61" s="18"/>
      <x:c r="G61" s="18"/>
      <x:c r="H61" s="18"/>
      <x:c r="I61" s="18"/>
      <x:c r="J61" s="21"/>
      <x:c r="K61" s="21"/>
      <x:c r="L61" s="21"/>
      <x:c r="M61" s="18"/>
      <x:c r="N61" s="18"/>
      <x:c r="O61" s="18"/>
      <x:c r="P61" s="18"/>
      <x:c r="Q61" s="18"/>
      <x:c r="R61" s="18"/>
      <x:c r="S61" s="18"/>
      <x:c r="T61" s="18"/>
      <x:c r="U61" s="18"/>
      <x:c r="V61" s="22"/>
      <x:c r="W61" s="18"/>
      <x:c r="X61" s="18"/>
      <x:c r="Y61" s="21"/>
      <x:c r="Z61" s="21"/>
      <x:c r="AA61" s="18"/>
      <x:c r="AB61" s="23" t="str">
        <x:f>IF(A61="","",IF(AND(LEFT(A61,8)&lt;&gt;"https://",LEFT(A61,7)&lt;&gt;"http://"),"Use a full http(s) URL",IF(COUNTIFS($A$6:$A$505,SUBSTITUTE(SUBSTITUTE(SUBSTITUTE(A61,"~","~~"),"*","~*"),"?","~?"))&gt;1,"Duplicate URL: check rows",IF(OR(R61="Merge",R61="Redirect"),IF(T61="","Add destination URL",IF(A61=T61,"Destination equals source",IF(AND(LEFT(T61,8)&lt;&gt;"https://",LEFT(T61,7)&lt;&gt;"http://"),"Use a full destination URL","Validate destination and links"))),IF(R61="Remove","Review legal, support, conversion and link value","")))))</x:f>
      </x:c>
      <x:c r="AC61" s="23" t="str">
        <x:f>IF(A61="","",IF(R61="","Choose an action",IF(S61="","Add action rationale",IF(W61="","Assign action owner",IF(U61="","Set priority",IF(X61="","Set status",IF(AND(X61&lt;&gt;"Done",Y61=""),"Set due date",IF(AND(X61="Done",AA61=""),"Record completion and retest",IF(AND(R61="Keep",Z61=""),"Set next review date","")))))))))</x:f>
      </x:c>
      <x:c r="AD61" s="23" t="str">
        <x:f>IF(A61="","",IF(OR(AB61&lt;&gt;"",AC61&lt;&gt;""),1,0))</x:f>
      </x:c>
    </x:row>
    <x:row r="62" ht="44" customHeight="1">
      <x:c r="A62" s="19"/>
      <x:c r="B62" s="19"/>
      <x:c r="C62" s="18"/>
      <x:c r="D62" s="18"/>
      <x:c r="E62" s="18"/>
      <x:c r="F62" s="18"/>
      <x:c r="G62" s="18"/>
      <x:c r="H62" s="18"/>
      <x:c r="I62" s="18"/>
      <x:c r="J62" s="21"/>
      <x:c r="K62" s="21"/>
      <x:c r="L62" s="21"/>
      <x:c r="M62" s="18"/>
      <x:c r="N62" s="18"/>
      <x:c r="O62" s="18"/>
      <x:c r="P62" s="18"/>
      <x:c r="Q62" s="18"/>
      <x:c r="R62" s="18"/>
      <x:c r="S62" s="18"/>
      <x:c r="T62" s="18"/>
      <x:c r="U62" s="18"/>
      <x:c r="V62" s="22"/>
      <x:c r="W62" s="18"/>
      <x:c r="X62" s="18"/>
      <x:c r="Y62" s="21"/>
      <x:c r="Z62" s="21"/>
      <x:c r="AA62" s="18"/>
      <x:c r="AB62" s="23" t="str">
        <x:f>IF(A62="","",IF(AND(LEFT(A62,8)&lt;&gt;"https://",LEFT(A62,7)&lt;&gt;"http://"),"Use a full http(s) URL",IF(COUNTIFS($A$6:$A$505,SUBSTITUTE(SUBSTITUTE(SUBSTITUTE(A62,"~","~~"),"*","~*"),"?","~?"))&gt;1,"Duplicate URL: check rows",IF(OR(R62="Merge",R62="Redirect"),IF(T62="","Add destination URL",IF(A62=T62,"Destination equals source",IF(AND(LEFT(T62,8)&lt;&gt;"https://",LEFT(T62,7)&lt;&gt;"http://"),"Use a full destination URL","Validate destination and links"))),IF(R62="Remove","Review legal, support, conversion and link value","")))))</x:f>
      </x:c>
      <x:c r="AC62" s="23" t="str">
        <x:f>IF(A62="","",IF(R62="","Choose an action",IF(S62="","Add action rationale",IF(W62="","Assign action owner",IF(U62="","Set priority",IF(X62="","Set status",IF(AND(X62&lt;&gt;"Done",Y62=""),"Set due date",IF(AND(X62="Done",AA62=""),"Record completion and retest",IF(AND(R62="Keep",Z62=""),"Set next review date","")))))))))</x:f>
      </x:c>
      <x:c r="AD62" s="23" t="str">
        <x:f>IF(A62="","",IF(OR(AB62&lt;&gt;"",AC62&lt;&gt;""),1,0))</x:f>
      </x:c>
    </x:row>
    <x:row r="63" ht="44" customHeight="1">
      <x:c r="A63" s="19"/>
      <x:c r="B63" s="19"/>
      <x:c r="C63" s="18"/>
      <x:c r="D63" s="18"/>
      <x:c r="E63" s="18"/>
      <x:c r="F63" s="18"/>
      <x:c r="G63" s="18"/>
      <x:c r="H63" s="18"/>
      <x:c r="I63" s="18"/>
      <x:c r="J63" s="21"/>
      <x:c r="K63" s="21"/>
      <x:c r="L63" s="21"/>
      <x:c r="M63" s="18"/>
      <x:c r="N63" s="18"/>
      <x:c r="O63" s="18"/>
      <x:c r="P63" s="18"/>
      <x:c r="Q63" s="18"/>
      <x:c r="R63" s="18"/>
      <x:c r="S63" s="18"/>
      <x:c r="T63" s="18"/>
      <x:c r="U63" s="18"/>
      <x:c r="V63" s="22"/>
      <x:c r="W63" s="18"/>
      <x:c r="X63" s="18"/>
      <x:c r="Y63" s="21"/>
      <x:c r="Z63" s="21"/>
      <x:c r="AA63" s="18"/>
      <x:c r="AB63" s="23" t="str">
        <x:f>IF(A63="","",IF(AND(LEFT(A63,8)&lt;&gt;"https://",LEFT(A63,7)&lt;&gt;"http://"),"Use a full http(s) URL",IF(COUNTIFS($A$6:$A$505,SUBSTITUTE(SUBSTITUTE(SUBSTITUTE(A63,"~","~~"),"*","~*"),"?","~?"))&gt;1,"Duplicate URL: check rows",IF(OR(R63="Merge",R63="Redirect"),IF(T63="","Add destination URL",IF(A63=T63,"Destination equals source",IF(AND(LEFT(T63,8)&lt;&gt;"https://",LEFT(T63,7)&lt;&gt;"http://"),"Use a full destination URL","Validate destination and links"))),IF(R63="Remove","Review legal, support, conversion and link value","")))))</x:f>
      </x:c>
      <x:c r="AC63" s="23" t="str">
        <x:f>IF(A63="","",IF(R63="","Choose an action",IF(S63="","Add action rationale",IF(W63="","Assign action owner",IF(U63="","Set priority",IF(X63="","Set status",IF(AND(X63&lt;&gt;"Done",Y63=""),"Set due date",IF(AND(X63="Done",AA63=""),"Record completion and retest",IF(AND(R63="Keep",Z63=""),"Set next review date","")))))))))</x:f>
      </x:c>
      <x:c r="AD63" s="23" t="str">
        <x:f>IF(A63="","",IF(OR(AB63&lt;&gt;"",AC63&lt;&gt;""),1,0))</x:f>
      </x:c>
    </x:row>
    <x:row r="64" ht="44" customHeight="1">
      <x:c r="A64" s="19"/>
      <x:c r="B64" s="19"/>
      <x:c r="C64" s="18"/>
      <x:c r="D64" s="18"/>
      <x:c r="E64" s="18"/>
      <x:c r="F64" s="18"/>
      <x:c r="G64" s="18"/>
      <x:c r="H64" s="18"/>
      <x:c r="I64" s="18"/>
      <x:c r="J64" s="21"/>
      <x:c r="K64" s="21"/>
      <x:c r="L64" s="21"/>
      <x:c r="M64" s="18"/>
      <x:c r="N64" s="18"/>
      <x:c r="O64" s="18"/>
      <x:c r="P64" s="18"/>
      <x:c r="Q64" s="18"/>
      <x:c r="R64" s="18"/>
      <x:c r="S64" s="18"/>
      <x:c r="T64" s="18"/>
      <x:c r="U64" s="18"/>
      <x:c r="V64" s="22"/>
      <x:c r="W64" s="18"/>
      <x:c r="X64" s="18"/>
      <x:c r="Y64" s="21"/>
      <x:c r="Z64" s="21"/>
      <x:c r="AA64" s="18"/>
      <x:c r="AB64" s="23" t="str">
        <x:f>IF(A64="","",IF(AND(LEFT(A64,8)&lt;&gt;"https://",LEFT(A64,7)&lt;&gt;"http://"),"Use a full http(s) URL",IF(COUNTIFS($A$6:$A$505,SUBSTITUTE(SUBSTITUTE(SUBSTITUTE(A64,"~","~~"),"*","~*"),"?","~?"))&gt;1,"Duplicate URL: check rows",IF(OR(R64="Merge",R64="Redirect"),IF(T64="","Add destination URL",IF(A64=T64,"Destination equals source",IF(AND(LEFT(T64,8)&lt;&gt;"https://",LEFT(T64,7)&lt;&gt;"http://"),"Use a full destination URL","Validate destination and links"))),IF(R64="Remove","Review legal, support, conversion and link value","")))))</x:f>
      </x:c>
      <x:c r="AC64" s="23" t="str">
        <x:f>IF(A64="","",IF(R64="","Choose an action",IF(S64="","Add action rationale",IF(W64="","Assign action owner",IF(U64="","Set priority",IF(X64="","Set status",IF(AND(X64&lt;&gt;"Done",Y64=""),"Set due date",IF(AND(X64="Done",AA64=""),"Record completion and retest",IF(AND(R64="Keep",Z64=""),"Set next review date","")))))))))</x:f>
      </x:c>
      <x:c r="AD64" s="23" t="str">
        <x:f>IF(A64="","",IF(OR(AB64&lt;&gt;"",AC64&lt;&gt;""),1,0))</x:f>
      </x:c>
    </x:row>
    <x:row r="65" ht="44" customHeight="1">
      <x:c r="A65" s="19"/>
      <x:c r="B65" s="19"/>
      <x:c r="C65" s="18"/>
      <x:c r="D65" s="18"/>
      <x:c r="E65" s="18"/>
      <x:c r="F65" s="18"/>
      <x:c r="G65" s="18"/>
      <x:c r="H65" s="18"/>
      <x:c r="I65" s="18"/>
      <x:c r="J65" s="21"/>
      <x:c r="K65" s="21"/>
      <x:c r="L65" s="21"/>
      <x:c r="M65" s="18"/>
      <x:c r="N65" s="18"/>
      <x:c r="O65" s="18"/>
      <x:c r="P65" s="18"/>
      <x:c r="Q65" s="18"/>
      <x:c r="R65" s="18"/>
      <x:c r="S65" s="18"/>
      <x:c r="T65" s="18"/>
      <x:c r="U65" s="18"/>
      <x:c r="V65" s="22"/>
      <x:c r="W65" s="18"/>
      <x:c r="X65" s="18"/>
      <x:c r="Y65" s="21"/>
      <x:c r="Z65" s="21"/>
      <x:c r="AA65" s="18"/>
      <x:c r="AB65" s="23" t="str">
        <x:f>IF(A65="","",IF(AND(LEFT(A65,8)&lt;&gt;"https://",LEFT(A65,7)&lt;&gt;"http://"),"Use a full http(s) URL",IF(COUNTIFS($A$6:$A$505,SUBSTITUTE(SUBSTITUTE(SUBSTITUTE(A65,"~","~~"),"*","~*"),"?","~?"))&gt;1,"Duplicate URL: check rows",IF(OR(R65="Merge",R65="Redirect"),IF(T65="","Add destination URL",IF(A65=T65,"Destination equals source",IF(AND(LEFT(T65,8)&lt;&gt;"https://",LEFT(T65,7)&lt;&gt;"http://"),"Use a full destination URL","Validate destination and links"))),IF(R65="Remove","Review legal, support, conversion and link value","")))))</x:f>
      </x:c>
      <x:c r="AC65" s="23" t="str">
        <x:f>IF(A65="","",IF(R65="","Choose an action",IF(S65="","Add action rationale",IF(W65="","Assign action owner",IF(U65="","Set priority",IF(X65="","Set status",IF(AND(X65&lt;&gt;"Done",Y65=""),"Set due date",IF(AND(X65="Done",AA65=""),"Record completion and retest",IF(AND(R65="Keep",Z65=""),"Set next review date","")))))))))</x:f>
      </x:c>
      <x:c r="AD65" s="23" t="str">
        <x:f>IF(A65="","",IF(OR(AB65&lt;&gt;"",AC65&lt;&gt;""),1,0))</x:f>
      </x:c>
    </x:row>
    <x:row r="66" ht="44" customHeight="1">
      <x:c r="A66" s="19"/>
      <x:c r="B66" s="19"/>
      <x:c r="C66" s="18"/>
      <x:c r="D66" s="18"/>
      <x:c r="E66" s="18"/>
      <x:c r="F66" s="18"/>
      <x:c r="G66" s="18"/>
      <x:c r="H66" s="18"/>
      <x:c r="I66" s="18"/>
      <x:c r="J66" s="21"/>
      <x:c r="K66" s="21"/>
      <x:c r="L66" s="21"/>
      <x:c r="M66" s="18"/>
      <x:c r="N66" s="18"/>
      <x:c r="O66" s="18"/>
      <x:c r="P66" s="18"/>
      <x:c r="Q66" s="18"/>
      <x:c r="R66" s="18"/>
      <x:c r="S66" s="18"/>
      <x:c r="T66" s="18"/>
      <x:c r="U66" s="18"/>
      <x:c r="V66" s="22"/>
      <x:c r="W66" s="18"/>
      <x:c r="X66" s="18"/>
      <x:c r="Y66" s="21"/>
      <x:c r="Z66" s="21"/>
      <x:c r="AA66" s="18"/>
      <x:c r="AB66" s="23" t="str">
        <x:f>IF(A66="","",IF(AND(LEFT(A66,8)&lt;&gt;"https://",LEFT(A66,7)&lt;&gt;"http://"),"Use a full http(s) URL",IF(COUNTIFS($A$6:$A$505,SUBSTITUTE(SUBSTITUTE(SUBSTITUTE(A66,"~","~~"),"*","~*"),"?","~?"))&gt;1,"Duplicate URL: check rows",IF(OR(R66="Merge",R66="Redirect"),IF(T66="","Add destination URL",IF(A66=T66,"Destination equals source",IF(AND(LEFT(T66,8)&lt;&gt;"https://",LEFT(T66,7)&lt;&gt;"http://"),"Use a full destination URL","Validate destination and links"))),IF(R66="Remove","Review legal, support, conversion and link value","")))))</x:f>
      </x:c>
      <x:c r="AC66" s="23" t="str">
        <x:f>IF(A66="","",IF(R66="","Choose an action",IF(S66="","Add action rationale",IF(W66="","Assign action owner",IF(U66="","Set priority",IF(X66="","Set status",IF(AND(X66&lt;&gt;"Done",Y66=""),"Set due date",IF(AND(X66="Done",AA66=""),"Record completion and retest",IF(AND(R66="Keep",Z66=""),"Set next review date","")))))))))</x:f>
      </x:c>
      <x:c r="AD66" s="23" t="str">
        <x:f>IF(A66="","",IF(OR(AB66&lt;&gt;"",AC66&lt;&gt;""),1,0))</x:f>
      </x:c>
    </x:row>
    <x:row r="67" ht="44" customHeight="1">
      <x:c r="A67" s="19"/>
      <x:c r="B67" s="19"/>
      <x:c r="C67" s="18"/>
      <x:c r="D67" s="18"/>
      <x:c r="E67" s="18"/>
      <x:c r="F67" s="18"/>
      <x:c r="G67" s="18"/>
      <x:c r="H67" s="18"/>
      <x:c r="I67" s="18"/>
      <x:c r="J67" s="21"/>
      <x:c r="K67" s="21"/>
      <x:c r="L67" s="21"/>
      <x:c r="M67" s="18"/>
      <x:c r="N67" s="18"/>
      <x:c r="O67" s="18"/>
      <x:c r="P67" s="18"/>
      <x:c r="Q67" s="18"/>
      <x:c r="R67" s="18"/>
      <x:c r="S67" s="18"/>
      <x:c r="T67" s="18"/>
      <x:c r="U67" s="18"/>
      <x:c r="V67" s="22"/>
      <x:c r="W67" s="18"/>
      <x:c r="X67" s="18"/>
      <x:c r="Y67" s="21"/>
      <x:c r="Z67" s="21"/>
      <x:c r="AA67" s="18"/>
      <x:c r="AB67" s="23" t="str">
        <x:f>IF(A67="","",IF(AND(LEFT(A67,8)&lt;&gt;"https://",LEFT(A67,7)&lt;&gt;"http://"),"Use a full http(s) URL",IF(COUNTIFS($A$6:$A$505,SUBSTITUTE(SUBSTITUTE(SUBSTITUTE(A67,"~","~~"),"*","~*"),"?","~?"))&gt;1,"Duplicate URL: check rows",IF(OR(R67="Merge",R67="Redirect"),IF(T67="","Add destination URL",IF(A67=T67,"Destination equals source",IF(AND(LEFT(T67,8)&lt;&gt;"https://",LEFT(T67,7)&lt;&gt;"http://"),"Use a full destination URL","Validate destination and links"))),IF(R67="Remove","Review legal, support, conversion and link value","")))))</x:f>
      </x:c>
      <x:c r="AC67" s="23" t="str">
        <x:f>IF(A67="","",IF(R67="","Choose an action",IF(S67="","Add action rationale",IF(W67="","Assign action owner",IF(U67="","Set priority",IF(X67="","Set status",IF(AND(X67&lt;&gt;"Done",Y67=""),"Set due date",IF(AND(X67="Done",AA67=""),"Record completion and retest",IF(AND(R67="Keep",Z67=""),"Set next review date","")))))))))</x:f>
      </x:c>
      <x:c r="AD67" s="23" t="str">
        <x:f>IF(A67="","",IF(OR(AB67&lt;&gt;"",AC67&lt;&gt;""),1,0))</x:f>
      </x:c>
    </x:row>
    <x:row r="68" ht="44" customHeight="1">
      <x:c r="A68" s="19"/>
      <x:c r="B68" s="19"/>
      <x:c r="C68" s="18"/>
      <x:c r="D68" s="18"/>
      <x:c r="E68" s="18"/>
      <x:c r="F68" s="18"/>
      <x:c r="G68" s="18"/>
      <x:c r="H68" s="18"/>
      <x:c r="I68" s="18"/>
      <x:c r="J68" s="21"/>
      <x:c r="K68" s="21"/>
      <x:c r="L68" s="21"/>
      <x:c r="M68" s="18"/>
      <x:c r="N68" s="18"/>
      <x:c r="O68" s="18"/>
      <x:c r="P68" s="18"/>
      <x:c r="Q68" s="18"/>
      <x:c r="R68" s="18"/>
      <x:c r="S68" s="18"/>
      <x:c r="T68" s="18"/>
      <x:c r="U68" s="18"/>
      <x:c r="V68" s="22"/>
      <x:c r="W68" s="18"/>
      <x:c r="X68" s="18"/>
      <x:c r="Y68" s="21"/>
      <x:c r="Z68" s="21"/>
      <x:c r="AA68" s="18"/>
      <x:c r="AB68" s="23" t="str">
        <x:f>IF(A68="","",IF(AND(LEFT(A68,8)&lt;&gt;"https://",LEFT(A68,7)&lt;&gt;"http://"),"Use a full http(s) URL",IF(COUNTIFS($A$6:$A$505,SUBSTITUTE(SUBSTITUTE(SUBSTITUTE(A68,"~","~~"),"*","~*"),"?","~?"))&gt;1,"Duplicate URL: check rows",IF(OR(R68="Merge",R68="Redirect"),IF(T68="","Add destination URL",IF(A68=T68,"Destination equals source",IF(AND(LEFT(T68,8)&lt;&gt;"https://",LEFT(T68,7)&lt;&gt;"http://"),"Use a full destination URL","Validate destination and links"))),IF(R68="Remove","Review legal, support, conversion and link value","")))))</x:f>
      </x:c>
      <x:c r="AC68" s="23" t="str">
        <x:f>IF(A68="","",IF(R68="","Choose an action",IF(S68="","Add action rationale",IF(W68="","Assign action owner",IF(U68="","Set priority",IF(X68="","Set status",IF(AND(X68&lt;&gt;"Done",Y68=""),"Set due date",IF(AND(X68="Done",AA68=""),"Record completion and retest",IF(AND(R68="Keep",Z68=""),"Set next review date","")))))))))</x:f>
      </x:c>
      <x:c r="AD68" s="23" t="str">
        <x:f>IF(A68="","",IF(OR(AB68&lt;&gt;"",AC68&lt;&gt;""),1,0))</x:f>
      </x:c>
    </x:row>
    <x:row r="69" ht="44" customHeight="1">
      <x:c r="A69" s="19"/>
      <x:c r="B69" s="19"/>
      <x:c r="C69" s="18"/>
      <x:c r="D69" s="18"/>
      <x:c r="E69" s="18"/>
      <x:c r="F69" s="18"/>
      <x:c r="G69" s="18"/>
      <x:c r="H69" s="18"/>
      <x:c r="I69" s="18"/>
      <x:c r="J69" s="21"/>
      <x:c r="K69" s="21"/>
      <x:c r="L69" s="21"/>
      <x:c r="M69" s="18"/>
      <x:c r="N69" s="18"/>
      <x:c r="O69" s="18"/>
      <x:c r="P69" s="18"/>
      <x:c r="Q69" s="18"/>
      <x:c r="R69" s="18"/>
      <x:c r="S69" s="18"/>
      <x:c r="T69" s="18"/>
      <x:c r="U69" s="18"/>
      <x:c r="V69" s="22"/>
      <x:c r="W69" s="18"/>
      <x:c r="X69" s="18"/>
      <x:c r="Y69" s="21"/>
      <x:c r="Z69" s="21"/>
      <x:c r="AA69" s="18"/>
      <x:c r="AB69" s="23" t="str">
        <x:f>IF(A69="","",IF(AND(LEFT(A69,8)&lt;&gt;"https://",LEFT(A69,7)&lt;&gt;"http://"),"Use a full http(s) URL",IF(COUNTIFS($A$6:$A$505,SUBSTITUTE(SUBSTITUTE(SUBSTITUTE(A69,"~","~~"),"*","~*"),"?","~?"))&gt;1,"Duplicate URL: check rows",IF(OR(R69="Merge",R69="Redirect"),IF(T69="","Add destination URL",IF(A69=T69,"Destination equals source",IF(AND(LEFT(T69,8)&lt;&gt;"https://",LEFT(T69,7)&lt;&gt;"http://"),"Use a full destination URL","Validate destination and links"))),IF(R69="Remove","Review legal, support, conversion and link value","")))))</x:f>
      </x:c>
      <x:c r="AC69" s="23" t="str">
        <x:f>IF(A69="","",IF(R69="","Choose an action",IF(S69="","Add action rationale",IF(W69="","Assign action owner",IF(U69="","Set priority",IF(X69="","Set status",IF(AND(X69&lt;&gt;"Done",Y69=""),"Set due date",IF(AND(X69="Done",AA69=""),"Record completion and retest",IF(AND(R69="Keep",Z69=""),"Set next review date","")))))))))</x:f>
      </x:c>
      <x:c r="AD69" s="23" t="str">
        <x:f>IF(A69="","",IF(OR(AB69&lt;&gt;"",AC69&lt;&gt;""),1,0))</x:f>
      </x:c>
    </x:row>
    <x:row r="70" ht="44" customHeight="1">
      <x:c r="A70" s="19"/>
      <x:c r="B70" s="19"/>
      <x:c r="C70" s="18"/>
      <x:c r="D70" s="18"/>
      <x:c r="E70" s="18"/>
      <x:c r="F70" s="18"/>
      <x:c r="G70" s="18"/>
      <x:c r="H70" s="18"/>
      <x:c r="I70" s="18"/>
      <x:c r="J70" s="21"/>
      <x:c r="K70" s="21"/>
      <x:c r="L70" s="21"/>
      <x:c r="M70" s="18"/>
      <x:c r="N70" s="18"/>
      <x:c r="O70" s="18"/>
      <x:c r="P70" s="18"/>
      <x:c r="Q70" s="18"/>
      <x:c r="R70" s="18"/>
      <x:c r="S70" s="18"/>
      <x:c r="T70" s="18"/>
      <x:c r="U70" s="18"/>
      <x:c r="V70" s="22"/>
      <x:c r="W70" s="18"/>
      <x:c r="X70" s="18"/>
      <x:c r="Y70" s="21"/>
      <x:c r="Z70" s="21"/>
      <x:c r="AA70" s="18"/>
      <x:c r="AB70" s="23" t="str">
        <x:f>IF(A70="","",IF(AND(LEFT(A70,8)&lt;&gt;"https://",LEFT(A70,7)&lt;&gt;"http://"),"Use a full http(s) URL",IF(COUNTIFS($A$6:$A$505,SUBSTITUTE(SUBSTITUTE(SUBSTITUTE(A70,"~","~~"),"*","~*"),"?","~?"))&gt;1,"Duplicate URL: check rows",IF(OR(R70="Merge",R70="Redirect"),IF(T70="","Add destination URL",IF(A70=T70,"Destination equals source",IF(AND(LEFT(T70,8)&lt;&gt;"https://",LEFT(T70,7)&lt;&gt;"http://"),"Use a full destination URL","Validate destination and links"))),IF(R70="Remove","Review legal, support, conversion and link value","")))))</x:f>
      </x:c>
      <x:c r="AC70" s="23" t="str">
        <x:f>IF(A70="","",IF(R70="","Choose an action",IF(S70="","Add action rationale",IF(W70="","Assign action owner",IF(U70="","Set priority",IF(X70="","Set status",IF(AND(X70&lt;&gt;"Done",Y70=""),"Set due date",IF(AND(X70="Done",AA70=""),"Record completion and retest",IF(AND(R70="Keep",Z70=""),"Set next review date","")))))))))</x:f>
      </x:c>
      <x:c r="AD70" s="23" t="str">
        <x:f>IF(A70="","",IF(OR(AB70&lt;&gt;"",AC70&lt;&gt;""),1,0))</x:f>
      </x:c>
    </x:row>
    <x:row r="71" ht="44" customHeight="1">
      <x:c r="A71" s="19"/>
      <x:c r="B71" s="19"/>
      <x:c r="C71" s="18"/>
      <x:c r="D71" s="18"/>
      <x:c r="E71" s="18"/>
      <x:c r="F71" s="18"/>
      <x:c r="G71" s="18"/>
      <x:c r="H71" s="18"/>
      <x:c r="I71" s="18"/>
      <x:c r="J71" s="21"/>
      <x:c r="K71" s="21"/>
      <x:c r="L71" s="21"/>
      <x:c r="M71" s="18"/>
      <x:c r="N71" s="18"/>
      <x:c r="O71" s="18"/>
      <x:c r="P71" s="18"/>
      <x:c r="Q71" s="18"/>
      <x:c r="R71" s="18"/>
      <x:c r="S71" s="18"/>
      <x:c r="T71" s="18"/>
      <x:c r="U71" s="18"/>
      <x:c r="V71" s="22"/>
      <x:c r="W71" s="18"/>
      <x:c r="X71" s="18"/>
      <x:c r="Y71" s="21"/>
      <x:c r="Z71" s="21"/>
      <x:c r="AA71" s="18"/>
      <x:c r="AB71" s="23" t="str">
        <x:f>IF(A71="","",IF(AND(LEFT(A71,8)&lt;&gt;"https://",LEFT(A71,7)&lt;&gt;"http://"),"Use a full http(s) URL",IF(COUNTIFS($A$6:$A$505,SUBSTITUTE(SUBSTITUTE(SUBSTITUTE(A71,"~","~~"),"*","~*"),"?","~?"))&gt;1,"Duplicate URL: check rows",IF(OR(R71="Merge",R71="Redirect"),IF(T71="","Add destination URL",IF(A71=T71,"Destination equals source",IF(AND(LEFT(T71,8)&lt;&gt;"https://",LEFT(T71,7)&lt;&gt;"http://"),"Use a full destination URL","Validate destination and links"))),IF(R71="Remove","Review legal, support, conversion and link value","")))))</x:f>
      </x:c>
      <x:c r="AC71" s="23" t="str">
        <x:f>IF(A71="","",IF(R71="","Choose an action",IF(S71="","Add action rationale",IF(W71="","Assign action owner",IF(U71="","Set priority",IF(X71="","Set status",IF(AND(X71&lt;&gt;"Done",Y71=""),"Set due date",IF(AND(X71="Done",AA71=""),"Record completion and retest",IF(AND(R71="Keep",Z71=""),"Set next review date","")))))))))</x:f>
      </x:c>
      <x:c r="AD71" s="23" t="str">
        <x:f>IF(A71="","",IF(OR(AB71&lt;&gt;"",AC71&lt;&gt;""),1,0))</x:f>
      </x:c>
    </x:row>
    <x:row r="72" ht="44" customHeight="1">
      <x:c r="A72" s="19"/>
      <x:c r="B72" s="19"/>
      <x:c r="C72" s="18"/>
      <x:c r="D72" s="18"/>
      <x:c r="E72" s="18"/>
      <x:c r="F72" s="18"/>
      <x:c r="G72" s="18"/>
      <x:c r="H72" s="18"/>
      <x:c r="I72" s="18"/>
      <x:c r="J72" s="21"/>
      <x:c r="K72" s="21"/>
      <x:c r="L72" s="21"/>
      <x:c r="M72" s="18"/>
      <x:c r="N72" s="18"/>
      <x:c r="O72" s="18"/>
      <x:c r="P72" s="18"/>
      <x:c r="Q72" s="18"/>
      <x:c r="R72" s="18"/>
      <x:c r="S72" s="18"/>
      <x:c r="T72" s="18"/>
      <x:c r="U72" s="18"/>
      <x:c r="V72" s="22"/>
      <x:c r="W72" s="18"/>
      <x:c r="X72" s="18"/>
      <x:c r="Y72" s="21"/>
      <x:c r="Z72" s="21"/>
      <x:c r="AA72" s="18"/>
      <x:c r="AB72" s="23" t="str">
        <x:f>IF(A72="","",IF(AND(LEFT(A72,8)&lt;&gt;"https://",LEFT(A72,7)&lt;&gt;"http://"),"Use a full http(s) URL",IF(COUNTIFS($A$6:$A$505,SUBSTITUTE(SUBSTITUTE(SUBSTITUTE(A72,"~","~~"),"*","~*"),"?","~?"))&gt;1,"Duplicate URL: check rows",IF(OR(R72="Merge",R72="Redirect"),IF(T72="","Add destination URL",IF(A72=T72,"Destination equals source",IF(AND(LEFT(T72,8)&lt;&gt;"https://",LEFT(T72,7)&lt;&gt;"http://"),"Use a full destination URL","Validate destination and links"))),IF(R72="Remove","Review legal, support, conversion and link value","")))))</x:f>
      </x:c>
      <x:c r="AC72" s="23" t="str">
        <x:f>IF(A72="","",IF(R72="","Choose an action",IF(S72="","Add action rationale",IF(W72="","Assign action owner",IF(U72="","Set priority",IF(X72="","Set status",IF(AND(X72&lt;&gt;"Done",Y72=""),"Set due date",IF(AND(X72="Done",AA72=""),"Record completion and retest",IF(AND(R72="Keep",Z72=""),"Set next review date","")))))))))</x:f>
      </x:c>
      <x:c r="AD72" s="23" t="str">
        <x:f>IF(A72="","",IF(OR(AB72&lt;&gt;"",AC72&lt;&gt;""),1,0))</x:f>
      </x:c>
    </x:row>
    <x:row r="73" ht="44" customHeight="1">
      <x:c r="A73" s="19"/>
      <x:c r="B73" s="19"/>
      <x:c r="C73" s="18"/>
      <x:c r="D73" s="18"/>
      <x:c r="E73" s="18"/>
      <x:c r="F73" s="18"/>
      <x:c r="G73" s="18"/>
      <x:c r="H73" s="18"/>
      <x:c r="I73" s="18"/>
      <x:c r="J73" s="21"/>
      <x:c r="K73" s="21"/>
      <x:c r="L73" s="21"/>
      <x:c r="M73" s="18"/>
      <x:c r="N73" s="18"/>
      <x:c r="O73" s="18"/>
      <x:c r="P73" s="18"/>
      <x:c r="Q73" s="18"/>
      <x:c r="R73" s="18"/>
      <x:c r="S73" s="18"/>
      <x:c r="T73" s="18"/>
      <x:c r="U73" s="18"/>
      <x:c r="V73" s="22"/>
      <x:c r="W73" s="18"/>
      <x:c r="X73" s="18"/>
      <x:c r="Y73" s="21"/>
      <x:c r="Z73" s="21"/>
      <x:c r="AA73" s="18"/>
      <x:c r="AB73" s="23" t="str">
        <x:f>IF(A73="","",IF(AND(LEFT(A73,8)&lt;&gt;"https://",LEFT(A73,7)&lt;&gt;"http://"),"Use a full http(s) URL",IF(COUNTIFS($A$6:$A$505,SUBSTITUTE(SUBSTITUTE(SUBSTITUTE(A73,"~","~~"),"*","~*"),"?","~?"))&gt;1,"Duplicate URL: check rows",IF(OR(R73="Merge",R73="Redirect"),IF(T73="","Add destination URL",IF(A73=T73,"Destination equals source",IF(AND(LEFT(T73,8)&lt;&gt;"https://",LEFT(T73,7)&lt;&gt;"http://"),"Use a full destination URL","Validate destination and links"))),IF(R73="Remove","Review legal, support, conversion and link value","")))))</x:f>
      </x:c>
      <x:c r="AC73" s="23" t="str">
        <x:f>IF(A73="","",IF(R73="","Choose an action",IF(S73="","Add action rationale",IF(W73="","Assign action owner",IF(U73="","Set priority",IF(X73="","Set status",IF(AND(X73&lt;&gt;"Done",Y73=""),"Set due date",IF(AND(X73="Done",AA73=""),"Record completion and retest",IF(AND(R73="Keep",Z73=""),"Set next review date","")))))))))</x:f>
      </x:c>
      <x:c r="AD73" s="23" t="str">
        <x:f>IF(A73="","",IF(OR(AB73&lt;&gt;"",AC73&lt;&gt;""),1,0))</x:f>
      </x:c>
    </x:row>
    <x:row r="74" ht="44" customHeight="1">
      <x:c r="A74" s="19"/>
      <x:c r="B74" s="19"/>
      <x:c r="C74" s="18"/>
      <x:c r="D74" s="18"/>
      <x:c r="E74" s="18"/>
      <x:c r="F74" s="18"/>
      <x:c r="G74" s="18"/>
      <x:c r="H74" s="18"/>
      <x:c r="I74" s="18"/>
      <x:c r="J74" s="21"/>
      <x:c r="K74" s="21"/>
      <x:c r="L74" s="21"/>
      <x:c r="M74" s="18"/>
      <x:c r="N74" s="18"/>
      <x:c r="O74" s="18"/>
      <x:c r="P74" s="18"/>
      <x:c r="Q74" s="18"/>
      <x:c r="R74" s="18"/>
      <x:c r="S74" s="18"/>
      <x:c r="T74" s="18"/>
      <x:c r="U74" s="18"/>
      <x:c r="V74" s="22"/>
      <x:c r="W74" s="18"/>
      <x:c r="X74" s="18"/>
      <x:c r="Y74" s="21"/>
      <x:c r="Z74" s="21"/>
      <x:c r="AA74" s="18"/>
      <x:c r="AB74" s="23" t="str">
        <x:f>IF(A74="","",IF(AND(LEFT(A74,8)&lt;&gt;"https://",LEFT(A74,7)&lt;&gt;"http://"),"Use a full http(s) URL",IF(COUNTIFS($A$6:$A$505,SUBSTITUTE(SUBSTITUTE(SUBSTITUTE(A74,"~","~~"),"*","~*"),"?","~?"))&gt;1,"Duplicate URL: check rows",IF(OR(R74="Merge",R74="Redirect"),IF(T74="","Add destination URL",IF(A74=T74,"Destination equals source",IF(AND(LEFT(T74,8)&lt;&gt;"https://",LEFT(T74,7)&lt;&gt;"http://"),"Use a full destination URL","Validate destination and links"))),IF(R74="Remove","Review legal, support, conversion and link value","")))))</x:f>
      </x:c>
      <x:c r="AC74" s="23" t="str">
        <x:f>IF(A74="","",IF(R74="","Choose an action",IF(S74="","Add action rationale",IF(W74="","Assign action owner",IF(U74="","Set priority",IF(X74="","Set status",IF(AND(X74&lt;&gt;"Done",Y74=""),"Set due date",IF(AND(X74="Done",AA74=""),"Record completion and retest",IF(AND(R74="Keep",Z74=""),"Set next review date","")))))))))</x:f>
      </x:c>
      <x:c r="AD74" s="23" t="str">
        <x:f>IF(A74="","",IF(OR(AB74&lt;&gt;"",AC74&lt;&gt;""),1,0))</x:f>
      </x:c>
    </x:row>
    <x:row r="75" ht="44" customHeight="1">
      <x:c r="A75" s="19"/>
      <x:c r="B75" s="19"/>
      <x:c r="C75" s="18"/>
      <x:c r="D75" s="18"/>
      <x:c r="E75" s="18"/>
      <x:c r="F75" s="18"/>
      <x:c r="G75" s="18"/>
      <x:c r="H75" s="18"/>
      <x:c r="I75" s="18"/>
      <x:c r="J75" s="21"/>
      <x:c r="K75" s="21"/>
      <x:c r="L75" s="21"/>
      <x:c r="M75" s="18"/>
      <x:c r="N75" s="18"/>
      <x:c r="O75" s="18"/>
      <x:c r="P75" s="18"/>
      <x:c r="Q75" s="18"/>
      <x:c r="R75" s="18"/>
      <x:c r="S75" s="18"/>
      <x:c r="T75" s="18"/>
      <x:c r="U75" s="18"/>
      <x:c r="V75" s="22"/>
      <x:c r="W75" s="18"/>
      <x:c r="X75" s="18"/>
      <x:c r="Y75" s="21"/>
      <x:c r="Z75" s="21"/>
      <x:c r="AA75" s="18"/>
      <x:c r="AB75" s="23" t="str">
        <x:f>IF(A75="","",IF(AND(LEFT(A75,8)&lt;&gt;"https://",LEFT(A75,7)&lt;&gt;"http://"),"Use a full http(s) URL",IF(COUNTIFS($A$6:$A$505,SUBSTITUTE(SUBSTITUTE(SUBSTITUTE(A75,"~","~~"),"*","~*"),"?","~?"))&gt;1,"Duplicate URL: check rows",IF(OR(R75="Merge",R75="Redirect"),IF(T75="","Add destination URL",IF(A75=T75,"Destination equals source",IF(AND(LEFT(T75,8)&lt;&gt;"https://",LEFT(T75,7)&lt;&gt;"http://"),"Use a full destination URL","Validate destination and links"))),IF(R75="Remove","Review legal, support, conversion and link value","")))))</x:f>
      </x:c>
      <x:c r="AC75" s="23" t="str">
        <x:f>IF(A75="","",IF(R75="","Choose an action",IF(S75="","Add action rationale",IF(W75="","Assign action owner",IF(U75="","Set priority",IF(X75="","Set status",IF(AND(X75&lt;&gt;"Done",Y75=""),"Set due date",IF(AND(X75="Done",AA75=""),"Record completion and retest",IF(AND(R75="Keep",Z75=""),"Set next review date","")))))))))</x:f>
      </x:c>
      <x:c r="AD75" s="23" t="str">
        <x:f>IF(A75="","",IF(OR(AB75&lt;&gt;"",AC75&lt;&gt;""),1,0))</x:f>
      </x:c>
    </x:row>
    <x:row r="76" ht="44" customHeight="1">
      <x:c r="A76" s="19"/>
      <x:c r="B76" s="19"/>
      <x:c r="C76" s="18"/>
      <x:c r="D76" s="18"/>
      <x:c r="E76" s="18"/>
      <x:c r="F76" s="18"/>
      <x:c r="G76" s="18"/>
      <x:c r="H76" s="18"/>
      <x:c r="I76" s="18"/>
      <x:c r="J76" s="21"/>
      <x:c r="K76" s="21"/>
      <x:c r="L76" s="21"/>
      <x:c r="M76" s="18"/>
      <x:c r="N76" s="18"/>
      <x:c r="O76" s="18"/>
      <x:c r="P76" s="18"/>
      <x:c r="Q76" s="18"/>
      <x:c r="R76" s="18"/>
      <x:c r="S76" s="18"/>
      <x:c r="T76" s="18"/>
      <x:c r="U76" s="18"/>
      <x:c r="V76" s="22"/>
      <x:c r="W76" s="18"/>
      <x:c r="X76" s="18"/>
      <x:c r="Y76" s="21"/>
      <x:c r="Z76" s="21"/>
      <x:c r="AA76" s="18"/>
      <x:c r="AB76" s="23" t="str">
        <x:f>IF(A76="","",IF(AND(LEFT(A76,8)&lt;&gt;"https://",LEFT(A76,7)&lt;&gt;"http://"),"Use a full http(s) URL",IF(COUNTIFS($A$6:$A$505,SUBSTITUTE(SUBSTITUTE(SUBSTITUTE(A76,"~","~~"),"*","~*"),"?","~?"))&gt;1,"Duplicate URL: check rows",IF(OR(R76="Merge",R76="Redirect"),IF(T76="","Add destination URL",IF(A76=T76,"Destination equals source",IF(AND(LEFT(T76,8)&lt;&gt;"https://",LEFT(T76,7)&lt;&gt;"http://"),"Use a full destination URL","Validate destination and links"))),IF(R76="Remove","Review legal, support, conversion and link value","")))))</x:f>
      </x:c>
      <x:c r="AC76" s="23" t="str">
        <x:f>IF(A76="","",IF(R76="","Choose an action",IF(S76="","Add action rationale",IF(W76="","Assign action owner",IF(U76="","Set priority",IF(X76="","Set status",IF(AND(X76&lt;&gt;"Done",Y76=""),"Set due date",IF(AND(X76="Done",AA76=""),"Record completion and retest",IF(AND(R76="Keep",Z76=""),"Set next review date","")))))))))</x:f>
      </x:c>
      <x:c r="AD76" s="23" t="str">
        <x:f>IF(A76="","",IF(OR(AB76&lt;&gt;"",AC76&lt;&gt;""),1,0))</x:f>
      </x:c>
    </x:row>
    <x:row r="77" ht="44" customHeight="1">
      <x:c r="A77" s="19"/>
      <x:c r="B77" s="19"/>
      <x:c r="C77" s="18"/>
      <x:c r="D77" s="18"/>
      <x:c r="E77" s="18"/>
      <x:c r="F77" s="18"/>
      <x:c r="G77" s="18"/>
      <x:c r="H77" s="18"/>
      <x:c r="I77" s="18"/>
      <x:c r="J77" s="21"/>
      <x:c r="K77" s="21"/>
      <x:c r="L77" s="21"/>
      <x:c r="M77" s="18"/>
      <x:c r="N77" s="18"/>
      <x:c r="O77" s="18"/>
      <x:c r="P77" s="18"/>
      <x:c r="Q77" s="18"/>
      <x:c r="R77" s="18"/>
      <x:c r="S77" s="18"/>
      <x:c r="T77" s="18"/>
      <x:c r="U77" s="18"/>
      <x:c r="V77" s="22"/>
      <x:c r="W77" s="18"/>
      <x:c r="X77" s="18"/>
      <x:c r="Y77" s="21"/>
      <x:c r="Z77" s="21"/>
      <x:c r="AA77" s="18"/>
      <x:c r="AB77" s="23" t="str">
        <x:f>IF(A77="","",IF(AND(LEFT(A77,8)&lt;&gt;"https://",LEFT(A77,7)&lt;&gt;"http://"),"Use a full http(s) URL",IF(COUNTIFS($A$6:$A$505,SUBSTITUTE(SUBSTITUTE(SUBSTITUTE(A77,"~","~~"),"*","~*"),"?","~?"))&gt;1,"Duplicate URL: check rows",IF(OR(R77="Merge",R77="Redirect"),IF(T77="","Add destination URL",IF(A77=T77,"Destination equals source",IF(AND(LEFT(T77,8)&lt;&gt;"https://",LEFT(T77,7)&lt;&gt;"http://"),"Use a full destination URL","Validate destination and links"))),IF(R77="Remove","Review legal, support, conversion and link value","")))))</x:f>
      </x:c>
      <x:c r="AC77" s="23" t="str">
        <x:f>IF(A77="","",IF(R77="","Choose an action",IF(S77="","Add action rationale",IF(W77="","Assign action owner",IF(U77="","Set priority",IF(X77="","Set status",IF(AND(X77&lt;&gt;"Done",Y77=""),"Set due date",IF(AND(X77="Done",AA77=""),"Record completion and retest",IF(AND(R77="Keep",Z77=""),"Set next review date","")))))))))</x:f>
      </x:c>
      <x:c r="AD77" s="23" t="str">
        <x:f>IF(A77="","",IF(OR(AB77&lt;&gt;"",AC77&lt;&gt;""),1,0))</x:f>
      </x:c>
    </x:row>
    <x:row r="78" ht="44" customHeight="1">
      <x:c r="A78" s="19"/>
      <x:c r="B78" s="19"/>
      <x:c r="C78" s="18"/>
      <x:c r="D78" s="18"/>
      <x:c r="E78" s="18"/>
      <x:c r="F78" s="18"/>
      <x:c r="G78" s="18"/>
      <x:c r="H78" s="18"/>
      <x:c r="I78" s="18"/>
      <x:c r="J78" s="21"/>
      <x:c r="K78" s="21"/>
      <x:c r="L78" s="21"/>
      <x:c r="M78" s="18"/>
      <x:c r="N78" s="18"/>
      <x:c r="O78" s="18"/>
      <x:c r="P78" s="18"/>
      <x:c r="Q78" s="18"/>
      <x:c r="R78" s="18"/>
      <x:c r="S78" s="18"/>
      <x:c r="T78" s="18"/>
      <x:c r="U78" s="18"/>
      <x:c r="V78" s="22"/>
      <x:c r="W78" s="18"/>
      <x:c r="X78" s="18"/>
      <x:c r="Y78" s="21"/>
      <x:c r="Z78" s="21"/>
      <x:c r="AA78" s="18"/>
      <x:c r="AB78" s="23" t="str">
        <x:f>IF(A78="","",IF(AND(LEFT(A78,8)&lt;&gt;"https://",LEFT(A78,7)&lt;&gt;"http://"),"Use a full http(s) URL",IF(COUNTIFS($A$6:$A$505,SUBSTITUTE(SUBSTITUTE(SUBSTITUTE(A78,"~","~~"),"*","~*"),"?","~?"))&gt;1,"Duplicate URL: check rows",IF(OR(R78="Merge",R78="Redirect"),IF(T78="","Add destination URL",IF(A78=T78,"Destination equals source",IF(AND(LEFT(T78,8)&lt;&gt;"https://",LEFT(T78,7)&lt;&gt;"http://"),"Use a full destination URL","Validate destination and links"))),IF(R78="Remove","Review legal, support, conversion and link value","")))))</x:f>
      </x:c>
      <x:c r="AC78" s="23" t="str">
        <x:f>IF(A78="","",IF(R78="","Choose an action",IF(S78="","Add action rationale",IF(W78="","Assign action owner",IF(U78="","Set priority",IF(X78="","Set status",IF(AND(X78&lt;&gt;"Done",Y78=""),"Set due date",IF(AND(X78="Done",AA78=""),"Record completion and retest",IF(AND(R78="Keep",Z78=""),"Set next review date","")))))))))</x:f>
      </x:c>
      <x:c r="AD78" s="23" t="str">
        <x:f>IF(A78="","",IF(OR(AB78&lt;&gt;"",AC78&lt;&gt;""),1,0))</x:f>
      </x:c>
    </x:row>
    <x:row r="79" ht="44" customHeight="1">
      <x:c r="A79" s="19"/>
      <x:c r="B79" s="19"/>
      <x:c r="C79" s="18"/>
      <x:c r="D79" s="18"/>
      <x:c r="E79" s="18"/>
      <x:c r="F79" s="18"/>
      <x:c r="G79" s="18"/>
      <x:c r="H79" s="18"/>
      <x:c r="I79" s="18"/>
      <x:c r="J79" s="21"/>
      <x:c r="K79" s="21"/>
      <x:c r="L79" s="21"/>
      <x:c r="M79" s="18"/>
      <x:c r="N79" s="18"/>
      <x:c r="O79" s="18"/>
      <x:c r="P79" s="18"/>
      <x:c r="Q79" s="18"/>
      <x:c r="R79" s="18"/>
      <x:c r="S79" s="18"/>
      <x:c r="T79" s="18"/>
      <x:c r="U79" s="18"/>
      <x:c r="V79" s="22"/>
      <x:c r="W79" s="18"/>
      <x:c r="X79" s="18"/>
      <x:c r="Y79" s="21"/>
      <x:c r="Z79" s="21"/>
      <x:c r="AA79" s="18"/>
      <x:c r="AB79" s="23" t="str">
        <x:f>IF(A79="","",IF(AND(LEFT(A79,8)&lt;&gt;"https://",LEFT(A79,7)&lt;&gt;"http://"),"Use a full http(s) URL",IF(COUNTIFS($A$6:$A$505,SUBSTITUTE(SUBSTITUTE(SUBSTITUTE(A79,"~","~~"),"*","~*"),"?","~?"))&gt;1,"Duplicate URL: check rows",IF(OR(R79="Merge",R79="Redirect"),IF(T79="","Add destination URL",IF(A79=T79,"Destination equals source",IF(AND(LEFT(T79,8)&lt;&gt;"https://",LEFT(T79,7)&lt;&gt;"http://"),"Use a full destination URL","Validate destination and links"))),IF(R79="Remove","Review legal, support, conversion and link value","")))))</x:f>
      </x:c>
      <x:c r="AC79" s="23" t="str">
        <x:f>IF(A79="","",IF(R79="","Choose an action",IF(S79="","Add action rationale",IF(W79="","Assign action owner",IF(U79="","Set priority",IF(X79="","Set status",IF(AND(X79&lt;&gt;"Done",Y79=""),"Set due date",IF(AND(X79="Done",AA79=""),"Record completion and retest",IF(AND(R79="Keep",Z79=""),"Set next review date","")))))))))</x:f>
      </x:c>
      <x:c r="AD79" s="23" t="str">
        <x:f>IF(A79="","",IF(OR(AB79&lt;&gt;"",AC79&lt;&gt;""),1,0))</x:f>
      </x:c>
    </x:row>
    <x:row r="80" ht="44" customHeight="1">
      <x:c r="A80" s="19"/>
      <x:c r="B80" s="19"/>
      <x:c r="C80" s="18"/>
      <x:c r="D80" s="18"/>
      <x:c r="E80" s="18"/>
      <x:c r="F80" s="18"/>
      <x:c r="G80" s="18"/>
      <x:c r="H80" s="18"/>
      <x:c r="I80" s="18"/>
      <x:c r="J80" s="21"/>
      <x:c r="K80" s="21"/>
      <x:c r="L80" s="21"/>
      <x:c r="M80" s="18"/>
      <x:c r="N80" s="18"/>
      <x:c r="O80" s="18"/>
      <x:c r="P80" s="18"/>
      <x:c r="Q80" s="18"/>
      <x:c r="R80" s="18"/>
      <x:c r="S80" s="18"/>
      <x:c r="T80" s="18"/>
      <x:c r="U80" s="18"/>
      <x:c r="V80" s="22"/>
      <x:c r="W80" s="18"/>
      <x:c r="X80" s="18"/>
      <x:c r="Y80" s="21"/>
      <x:c r="Z80" s="21"/>
      <x:c r="AA80" s="18"/>
      <x:c r="AB80" s="23" t="str">
        <x:f>IF(A80="","",IF(AND(LEFT(A80,8)&lt;&gt;"https://",LEFT(A80,7)&lt;&gt;"http://"),"Use a full http(s) URL",IF(COUNTIFS($A$6:$A$505,SUBSTITUTE(SUBSTITUTE(SUBSTITUTE(A80,"~","~~"),"*","~*"),"?","~?"))&gt;1,"Duplicate URL: check rows",IF(OR(R80="Merge",R80="Redirect"),IF(T80="","Add destination URL",IF(A80=T80,"Destination equals source",IF(AND(LEFT(T80,8)&lt;&gt;"https://",LEFT(T80,7)&lt;&gt;"http://"),"Use a full destination URL","Validate destination and links"))),IF(R80="Remove","Review legal, support, conversion and link value","")))))</x:f>
      </x:c>
      <x:c r="AC80" s="23" t="str">
        <x:f>IF(A80="","",IF(R80="","Choose an action",IF(S80="","Add action rationale",IF(W80="","Assign action owner",IF(U80="","Set priority",IF(X80="","Set status",IF(AND(X80&lt;&gt;"Done",Y80=""),"Set due date",IF(AND(X80="Done",AA80=""),"Record completion and retest",IF(AND(R80="Keep",Z80=""),"Set next review date","")))))))))</x:f>
      </x:c>
      <x:c r="AD80" s="23" t="str">
        <x:f>IF(A80="","",IF(OR(AB80&lt;&gt;"",AC80&lt;&gt;""),1,0))</x:f>
      </x:c>
    </x:row>
    <x:row r="81" ht="44" customHeight="1">
      <x:c r="A81" s="19"/>
      <x:c r="B81" s="19"/>
      <x:c r="C81" s="18"/>
      <x:c r="D81" s="18"/>
      <x:c r="E81" s="18"/>
      <x:c r="F81" s="18"/>
      <x:c r="G81" s="18"/>
      <x:c r="H81" s="18"/>
      <x:c r="I81" s="18"/>
      <x:c r="J81" s="21"/>
      <x:c r="K81" s="21"/>
      <x:c r="L81" s="21"/>
      <x:c r="M81" s="18"/>
      <x:c r="N81" s="18"/>
      <x:c r="O81" s="18"/>
      <x:c r="P81" s="18"/>
      <x:c r="Q81" s="18"/>
      <x:c r="R81" s="18"/>
      <x:c r="S81" s="18"/>
      <x:c r="T81" s="18"/>
      <x:c r="U81" s="18"/>
      <x:c r="V81" s="22"/>
      <x:c r="W81" s="18"/>
      <x:c r="X81" s="18"/>
      <x:c r="Y81" s="21"/>
      <x:c r="Z81" s="21"/>
      <x:c r="AA81" s="18"/>
      <x:c r="AB81" s="23" t="str">
        <x:f>IF(A81="","",IF(AND(LEFT(A81,8)&lt;&gt;"https://",LEFT(A81,7)&lt;&gt;"http://"),"Use a full http(s) URL",IF(COUNTIFS($A$6:$A$505,SUBSTITUTE(SUBSTITUTE(SUBSTITUTE(A81,"~","~~"),"*","~*"),"?","~?"))&gt;1,"Duplicate URL: check rows",IF(OR(R81="Merge",R81="Redirect"),IF(T81="","Add destination URL",IF(A81=T81,"Destination equals source",IF(AND(LEFT(T81,8)&lt;&gt;"https://",LEFT(T81,7)&lt;&gt;"http://"),"Use a full destination URL","Validate destination and links"))),IF(R81="Remove","Review legal, support, conversion and link value","")))))</x:f>
      </x:c>
      <x:c r="AC81" s="23" t="str">
        <x:f>IF(A81="","",IF(R81="","Choose an action",IF(S81="","Add action rationale",IF(W81="","Assign action owner",IF(U81="","Set priority",IF(X81="","Set status",IF(AND(X81&lt;&gt;"Done",Y81=""),"Set due date",IF(AND(X81="Done",AA81=""),"Record completion and retest",IF(AND(R81="Keep",Z81=""),"Set next review date","")))))))))</x:f>
      </x:c>
      <x:c r="AD81" s="23" t="str">
        <x:f>IF(A81="","",IF(OR(AB81&lt;&gt;"",AC81&lt;&gt;""),1,0))</x:f>
      </x:c>
    </x:row>
    <x:row r="82" ht="44" customHeight="1">
      <x:c r="A82" s="19"/>
      <x:c r="B82" s="19"/>
      <x:c r="C82" s="18"/>
      <x:c r="D82" s="18"/>
      <x:c r="E82" s="18"/>
      <x:c r="F82" s="18"/>
      <x:c r="G82" s="18"/>
      <x:c r="H82" s="18"/>
      <x:c r="I82" s="18"/>
      <x:c r="J82" s="21"/>
      <x:c r="K82" s="21"/>
      <x:c r="L82" s="21"/>
      <x:c r="M82" s="18"/>
      <x:c r="N82" s="18"/>
      <x:c r="O82" s="18"/>
      <x:c r="P82" s="18"/>
      <x:c r="Q82" s="18"/>
      <x:c r="R82" s="18"/>
      <x:c r="S82" s="18"/>
      <x:c r="T82" s="18"/>
      <x:c r="U82" s="18"/>
      <x:c r="V82" s="22"/>
      <x:c r="W82" s="18"/>
      <x:c r="X82" s="18"/>
      <x:c r="Y82" s="21"/>
      <x:c r="Z82" s="21"/>
      <x:c r="AA82" s="18"/>
      <x:c r="AB82" s="23" t="str">
        <x:f>IF(A82="","",IF(AND(LEFT(A82,8)&lt;&gt;"https://",LEFT(A82,7)&lt;&gt;"http://"),"Use a full http(s) URL",IF(COUNTIFS($A$6:$A$505,SUBSTITUTE(SUBSTITUTE(SUBSTITUTE(A82,"~","~~"),"*","~*"),"?","~?"))&gt;1,"Duplicate URL: check rows",IF(OR(R82="Merge",R82="Redirect"),IF(T82="","Add destination URL",IF(A82=T82,"Destination equals source",IF(AND(LEFT(T82,8)&lt;&gt;"https://",LEFT(T82,7)&lt;&gt;"http://"),"Use a full destination URL","Validate destination and links"))),IF(R82="Remove","Review legal, support, conversion and link value","")))))</x:f>
      </x:c>
      <x:c r="AC82" s="23" t="str">
        <x:f>IF(A82="","",IF(R82="","Choose an action",IF(S82="","Add action rationale",IF(W82="","Assign action owner",IF(U82="","Set priority",IF(X82="","Set status",IF(AND(X82&lt;&gt;"Done",Y82=""),"Set due date",IF(AND(X82="Done",AA82=""),"Record completion and retest",IF(AND(R82="Keep",Z82=""),"Set next review date","")))))))))</x:f>
      </x:c>
      <x:c r="AD82" s="23" t="str">
        <x:f>IF(A82="","",IF(OR(AB82&lt;&gt;"",AC82&lt;&gt;""),1,0))</x:f>
      </x:c>
    </x:row>
    <x:row r="83" ht="44" customHeight="1">
      <x:c r="A83" s="19"/>
      <x:c r="B83" s="19"/>
      <x:c r="C83" s="18"/>
      <x:c r="D83" s="18"/>
      <x:c r="E83" s="18"/>
      <x:c r="F83" s="18"/>
      <x:c r="G83" s="18"/>
      <x:c r="H83" s="18"/>
      <x:c r="I83" s="18"/>
      <x:c r="J83" s="21"/>
      <x:c r="K83" s="21"/>
      <x:c r="L83" s="21"/>
      <x:c r="M83" s="18"/>
      <x:c r="N83" s="18"/>
      <x:c r="O83" s="18"/>
      <x:c r="P83" s="18"/>
      <x:c r="Q83" s="18"/>
      <x:c r="R83" s="18"/>
      <x:c r="S83" s="18"/>
      <x:c r="T83" s="18"/>
      <x:c r="U83" s="18"/>
      <x:c r="V83" s="22"/>
      <x:c r="W83" s="18"/>
      <x:c r="X83" s="18"/>
      <x:c r="Y83" s="21"/>
      <x:c r="Z83" s="21"/>
      <x:c r="AA83" s="18"/>
      <x:c r="AB83" s="23" t="str">
        <x:f>IF(A83="","",IF(AND(LEFT(A83,8)&lt;&gt;"https://",LEFT(A83,7)&lt;&gt;"http://"),"Use a full http(s) URL",IF(COUNTIFS($A$6:$A$505,SUBSTITUTE(SUBSTITUTE(SUBSTITUTE(A83,"~","~~"),"*","~*"),"?","~?"))&gt;1,"Duplicate URL: check rows",IF(OR(R83="Merge",R83="Redirect"),IF(T83="","Add destination URL",IF(A83=T83,"Destination equals source",IF(AND(LEFT(T83,8)&lt;&gt;"https://",LEFT(T83,7)&lt;&gt;"http://"),"Use a full destination URL","Validate destination and links"))),IF(R83="Remove","Review legal, support, conversion and link value","")))))</x:f>
      </x:c>
      <x:c r="AC83" s="23" t="str">
        <x:f>IF(A83="","",IF(R83="","Choose an action",IF(S83="","Add action rationale",IF(W83="","Assign action owner",IF(U83="","Set priority",IF(X83="","Set status",IF(AND(X83&lt;&gt;"Done",Y83=""),"Set due date",IF(AND(X83="Done",AA83=""),"Record completion and retest",IF(AND(R83="Keep",Z83=""),"Set next review date","")))))))))</x:f>
      </x:c>
      <x:c r="AD83" s="23" t="str">
        <x:f>IF(A83="","",IF(OR(AB83&lt;&gt;"",AC83&lt;&gt;""),1,0))</x:f>
      </x:c>
    </x:row>
    <x:row r="84" ht="44" customHeight="1">
      <x:c r="A84" s="19"/>
      <x:c r="B84" s="19"/>
      <x:c r="C84" s="18"/>
      <x:c r="D84" s="18"/>
      <x:c r="E84" s="18"/>
      <x:c r="F84" s="18"/>
      <x:c r="G84" s="18"/>
      <x:c r="H84" s="18"/>
      <x:c r="I84" s="18"/>
      <x:c r="J84" s="21"/>
      <x:c r="K84" s="21"/>
      <x:c r="L84" s="21"/>
      <x:c r="M84" s="18"/>
      <x:c r="N84" s="18"/>
      <x:c r="O84" s="18"/>
      <x:c r="P84" s="18"/>
      <x:c r="Q84" s="18"/>
      <x:c r="R84" s="18"/>
      <x:c r="S84" s="18"/>
      <x:c r="T84" s="18"/>
      <x:c r="U84" s="18"/>
      <x:c r="V84" s="22"/>
      <x:c r="W84" s="18"/>
      <x:c r="X84" s="18"/>
      <x:c r="Y84" s="21"/>
      <x:c r="Z84" s="21"/>
      <x:c r="AA84" s="18"/>
      <x:c r="AB84" s="23" t="str">
        <x:f>IF(A84="","",IF(AND(LEFT(A84,8)&lt;&gt;"https://",LEFT(A84,7)&lt;&gt;"http://"),"Use a full http(s) URL",IF(COUNTIFS($A$6:$A$505,SUBSTITUTE(SUBSTITUTE(SUBSTITUTE(A84,"~","~~"),"*","~*"),"?","~?"))&gt;1,"Duplicate URL: check rows",IF(OR(R84="Merge",R84="Redirect"),IF(T84="","Add destination URL",IF(A84=T84,"Destination equals source",IF(AND(LEFT(T84,8)&lt;&gt;"https://",LEFT(T84,7)&lt;&gt;"http://"),"Use a full destination URL","Validate destination and links"))),IF(R84="Remove","Review legal, support, conversion and link value","")))))</x:f>
      </x:c>
      <x:c r="AC84" s="23" t="str">
        <x:f>IF(A84="","",IF(R84="","Choose an action",IF(S84="","Add action rationale",IF(W84="","Assign action owner",IF(U84="","Set priority",IF(X84="","Set status",IF(AND(X84&lt;&gt;"Done",Y84=""),"Set due date",IF(AND(X84="Done",AA84=""),"Record completion and retest",IF(AND(R84="Keep",Z84=""),"Set next review date","")))))))))</x:f>
      </x:c>
      <x:c r="AD84" s="23" t="str">
        <x:f>IF(A84="","",IF(OR(AB84&lt;&gt;"",AC84&lt;&gt;""),1,0))</x:f>
      </x:c>
    </x:row>
    <x:row r="85" ht="44" customHeight="1">
      <x:c r="A85" s="19"/>
      <x:c r="B85" s="19"/>
      <x:c r="C85" s="18"/>
      <x:c r="D85" s="18"/>
      <x:c r="E85" s="18"/>
      <x:c r="F85" s="18"/>
      <x:c r="G85" s="18"/>
      <x:c r="H85" s="18"/>
      <x:c r="I85" s="18"/>
      <x:c r="J85" s="21"/>
      <x:c r="K85" s="21"/>
      <x:c r="L85" s="21"/>
      <x:c r="M85" s="18"/>
      <x:c r="N85" s="18"/>
      <x:c r="O85" s="18"/>
      <x:c r="P85" s="18"/>
      <x:c r="Q85" s="18"/>
      <x:c r="R85" s="18"/>
      <x:c r="S85" s="18"/>
      <x:c r="T85" s="18"/>
      <x:c r="U85" s="18"/>
      <x:c r="V85" s="22"/>
      <x:c r="W85" s="18"/>
      <x:c r="X85" s="18"/>
      <x:c r="Y85" s="21"/>
      <x:c r="Z85" s="21"/>
      <x:c r="AA85" s="18"/>
      <x:c r="AB85" s="23" t="str">
        <x:f>IF(A85="","",IF(AND(LEFT(A85,8)&lt;&gt;"https://",LEFT(A85,7)&lt;&gt;"http://"),"Use a full http(s) URL",IF(COUNTIFS($A$6:$A$505,SUBSTITUTE(SUBSTITUTE(SUBSTITUTE(A85,"~","~~"),"*","~*"),"?","~?"))&gt;1,"Duplicate URL: check rows",IF(OR(R85="Merge",R85="Redirect"),IF(T85="","Add destination URL",IF(A85=T85,"Destination equals source",IF(AND(LEFT(T85,8)&lt;&gt;"https://",LEFT(T85,7)&lt;&gt;"http://"),"Use a full destination URL","Validate destination and links"))),IF(R85="Remove","Review legal, support, conversion and link value","")))))</x:f>
      </x:c>
      <x:c r="AC85" s="23" t="str">
        <x:f>IF(A85="","",IF(R85="","Choose an action",IF(S85="","Add action rationale",IF(W85="","Assign action owner",IF(U85="","Set priority",IF(X85="","Set status",IF(AND(X85&lt;&gt;"Done",Y85=""),"Set due date",IF(AND(X85="Done",AA85=""),"Record completion and retest",IF(AND(R85="Keep",Z85=""),"Set next review date","")))))))))</x:f>
      </x:c>
      <x:c r="AD85" s="23" t="str">
        <x:f>IF(A85="","",IF(OR(AB85&lt;&gt;"",AC85&lt;&gt;""),1,0))</x:f>
      </x:c>
    </x:row>
    <x:row r="86" ht="44" customHeight="1">
      <x:c r="A86" s="19"/>
      <x:c r="B86" s="19"/>
      <x:c r="C86" s="18"/>
      <x:c r="D86" s="18"/>
      <x:c r="E86" s="18"/>
      <x:c r="F86" s="18"/>
      <x:c r="G86" s="18"/>
      <x:c r="H86" s="18"/>
      <x:c r="I86" s="18"/>
      <x:c r="J86" s="21"/>
      <x:c r="K86" s="21"/>
      <x:c r="L86" s="21"/>
      <x:c r="M86" s="18"/>
      <x:c r="N86" s="18"/>
      <x:c r="O86" s="18"/>
      <x:c r="P86" s="18"/>
      <x:c r="Q86" s="18"/>
      <x:c r="R86" s="18"/>
      <x:c r="S86" s="18"/>
      <x:c r="T86" s="18"/>
      <x:c r="U86" s="18"/>
      <x:c r="V86" s="22"/>
      <x:c r="W86" s="18"/>
      <x:c r="X86" s="18"/>
      <x:c r="Y86" s="21"/>
      <x:c r="Z86" s="21"/>
      <x:c r="AA86" s="18"/>
      <x:c r="AB86" s="23" t="str">
        <x:f>IF(A86="","",IF(AND(LEFT(A86,8)&lt;&gt;"https://",LEFT(A86,7)&lt;&gt;"http://"),"Use a full http(s) URL",IF(COUNTIFS($A$6:$A$505,SUBSTITUTE(SUBSTITUTE(SUBSTITUTE(A86,"~","~~"),"*","~*"),"?","~?"))&gt;1,"Duplicate URL: check rows",IF(OR(R86="Merge",R86="Redirect"),IF(T86="","Add destination URL",IF(A86=T86,"Destination equals source",IF(AND(LEFT(T86,8)&lt;&gt;"https://",LEFT(T86,7)&lt;&gt;"http://"),"Use a full destination URL","Validate destination and links"))),IF(R86="Remove","Review legal, support, conversion and link value","")))))</x:f>
      </x:c>
      <x:c r="AC86" s="23" t="str">
        <x:f>IF(A86="","",IF(R86="","Choose an action",IF(S86="","Add action rationale",IF(W86="","Assign action owner",IF(U86="","Set priority",IF(X86="","Set status",IF(AND(X86&lt;&gt;"Done",Y86=""),"Set due date",IF(AND(X86="Done",AA86=""),"Record completion and retest",IF(AND(R86="Keep",Z86=""),"Set next review date","")))))))))</x:f>
      </x:c>
      <x:c r="AD86" s="23" t="str">
        <x:f>IF(A86="","",IF(OR(AB86&lt;&gt;"",AC86&lt;&gt;""),1,0))</x:f>
      </x:c>
    </x:row>
    <x:row r="87" ht="44" customHeight="1">
      <x:c r="A87" s="19"/>
      <x:c r="B87" s="19"/>
      <x:c r="C87" s="18"/>
      <x:c r="D87" s="18"/>
      <x:c r="E87" s="18"/>
      <x:c r="F87" s="18"/>
      <x:c r="G87" s="18"/>
      <x:c r="H87" s="18"/>
      <x:c r="I87" s="18"/>
      <x:c r="J87" s="21"/>
      <x:c r="K87" s="21"/>
      <x:c r="L87" s="21"/>
      <x:c r="M87" s="18"/>
      <x:c r="N87" s="18"/>
      <x:c r="O87" s="18"/>
      <x:c r="P87" s="18"/>
      <x:c r="Q87" s="18"/>
      <x:c r="R87" s="18"/>
      <x:c r="S87" s="18"/>
      <x:c r="T87" s="18"/>
      <x:c r="U87" s="18"/>
      <x:c r="V87" s="22"/>
      <x:c r="W87" s="18"/>
      <x:c r="X87" s="18"/>
      <x:c r="Y87" s="21"/>
      <x:c r="Z87" s="21"/>
      <x:c r="AA87" s="18"/>
      <x:c r="AB87" s="23" t="str">
        <x:f>IF(A87="","",IF(AND(LEFT(A87,8)&lt;&gt;"https://",LEFT(A87,7)&lt;&gt;"http://"),"Use a full http(s) URL",IF(COUNTIFS($A$6:$A$505,SUBSTITUTE(SUBSTITUTE(SUBSTITUTE(A87,"~","~~"),"*","~*"),"?","~?"))&gt;1,"Duplicate URL: check rows",IF(OR(R87="Merge",R87="Redirect"),IF(T87="","Add destination URL",IF(A87=T87,"Destination equals source",IF(AND(LEFT(T87,8)&lt;&gt;"https://",LEFT(T87,7)&lt;&gt;"http://"),"Use a full destination URL","Validate destination and links"))),IF(R87="Remove","Review legal, support, conversion and link value","")))))</x:f>
      </x:c>
      <x:c r="AC87" s="23" t="str">
        <x:f>IF(A87="","",IF(R87="","Choose an action",IF(S87="","Add action rationale",IF(W87="","Assign action owner",IF(U87="","Set priority",IF(X87="","Set status",IF(AND(X87&lt;&gt;"Done",Y87=""),"Set due date",IF(AND(X87="Done",AA87=""),"Record completion and retest",IF(AND(R87="Keep",Z87=""),"Set next review date","")))))))))</x:f>
      </x:c>
      <x:c r="AD87" s="23" t="str">
        <x:f>IF(A87="","",IF(OR(AB87&lt;&gt;"",AC87&lt;&gt;""),1,0))</x:f>
      </x:c>
    </x:row>
    <x:row r="88" ht="44" customHeight="1">
      <x:c r="A88" s="19"/>
      <x:c r="B88" s="19"/>
      <x:c r="C88" s="18"/>
      <x:c r="D88" s="18"/>
      <x:c r="E88" s="18"/>
      <x:c r="F88" s="18"/>
      <x:c r="G88" s="18"/>
      <x:c r="H88" s="18"/>
      <x:c r="I88" s="18"/>
      <x:c r="J88" s="21"/>
      <x:c r="K88" s="21"/>
      <x:c r="L88" s="21"/>
      <x:c r="M88" s="18"/>
      <x:c r="N88" s="18"/>
      <x:c r="O88" s="18"/>
      <x:c r="P88" s="18"/>
      <x:c r="Q88" s="18"/>
      <x:c r="R88" s="18"/>
      <x:c r="S88" s="18"/>
      <x:c r="T88" s="18"/>
      <x:c r="U88" s="18"/>
      <x:c r="V88" s="22"/>
      <x:c r="W88" s="18"/>
      <x:c r="X88" s="18"/>
      <x:c r="Y88" s="21"/>
      <x:c r="Z88" s="21"/>
      <x:c r="AA88" s="18"/>
      <x:c r="AB88" s="23" t="str">
        <x:f>IF(A88="","",IF(AND(LEFT(A88,8)&lt;&gt;"https://",LEFT(A88,7)&lt;&gt;"http://"),"Use a full http(s) URL",IF(COUNTIFS($A$6:$A$505,SUBSTITUTE(SUBSTITUTE(SUBSTITUTE(A88,"~","~~"),"*","~*"),"?","~?"))&gt;1,"Duplicate URL: check rows",IF(OR(R88="Merge",R88="Redirect"),IF(T88="","Add destination URL",IF(A88=T88,"Destination equals source",IF(AND(LEFT(T88,8)&lt;&gt;"https://",LEFT(T88,7)&lt;&gt;"http://"),"Use a full destination URL","Validate destination and links"))),IF(R88="Remove","Review legal, support, conversion and link value","")))))</x:f>
      </x:c>
      <x:c r="AC88" s="23" t="str">
        <x:f>IF(A88="","",IF(R88="","Choose an action",IF(S88="","Add action rationale",IF(W88="","Assign action owner",IF(U88="","Set priority",IF(X88="","Set status",IF(AND(X88&lt;&gt;"Done",Y88=""),"Set due date",IF(AND(X88="Done",AA88=""),"Record completion and retest",IF(AND(R88="Keep",Z88=""),"Set next review date","")))))))))</x:f>
      </x:c>
      <x:c r="AD88" s="23" t="str">
        <x:f>IF(A88="","",IF(OR(AB88&lt;&gt;"",AC88&lt;&gt;""),1,0))</x:f>
      </x:c>
    </x:row>
    <x:row r="89" ht="44" customHeight="1">
      <x:c r="A89" s="19"/>
      <x:c r="B89" s="19"/>
      <x:c r="C89" s="18"/>
      <x:c r="D89" s="18"/>
      <x:c r="E89" s="18"/>
      <x:c r="F89" s="18"/>
      <x:c r="G89" s="18"/>
      <x:c r="H89" s="18"/>
      <x:c r="I89" s="18"/>
      <x:c r="J89" s="21"/>
      <x:c r="K89" s="21"/>
      <x:c r="L89" s="21"/>
      <x:c r="M89" s="18"/>
      <x:c r="N89" s="18"/>
      <x:c r="O89" s="18"/>
      <x:c r="P89" s="18"/>
      <x:c r="Q89" s="18"/>
      <x:c r="R89" s="18"/>
      <x:c r="S89" s="18"/>
      <x:c r="T89" s="18"/>
      <x:c r="U89" s="18"/>
      <x:c r="V89" s="22"/>
      <x:c r="W89" s="18"/>
      <x:c r="X89" s="18"/>
      <x:c r="Y89" s="21"/>
      <x:c r="Z89" s="21"/>
      <x:c r="AA89" s="18"/>
      <x:c r="AB89" s="23" t="str">
        <x:f>IF(A89="","",IF(AND(LEFT(A89,8)&lt;&gt;"https://",LEFT(A89,7)&lt;&gt;"http://"),"Use a full http(s) URL",IF(COUNTIFS($A$6:$A$505,SUBSTITUTE(SUBSTITUTE(SUBSTITUTE(A89,"~","~~"),"*","~*"),"?","~?"))&gt;1,"Duplicate URL: check rows",IF(OR(R89="Merge",R89="Redirect"),IF(T89="","Add destination URL",IF(A89=T89,"Destination equals source",IF(AND(LEFT(T89,8)&lt;&gt;"https://",LEFT(T89,7)&lt;&gt;"http://"),"Use a full destination URL","Validate destination and links"))),IF(R89="Remove","Review legal, support, conversion and link value","")))))</x:f>
      </x:c>
      <x:c r="AC89" s="23" t="str">
        <x:f>IF(A89="","",IF(R89="","Choose an action",IF(S89="","Add action rationale",IF(W89="","Assign action owner",IF(U89="","Set priority",IF(X89="","Set status",IF(AND(X89&lt;&gt;"Done",Y89=""),"Set due date",IF(AND(X89="Done",AA89=""),"Record completion and retest",IF(AND(R89="Keep",Z89=""),"Set next review date","")))))))))</x:f>
      </x:c>
      <x:c r="AD89" s="23" t="str">
        <x:f>IF(A89="","",IF(OR(AB89&lt;&gt;"",AC89&lt;&gt;""),1,0))</x:f>
      </x:c>
    </x:row>
    <x:row r="90" ht="44" customHeight="1">
      <x:c r="A90" s="19"/>
      <x:c r="B90" s="19"/>
      <x:c r="C90" s="18"/>
      <x:c r="D90" s="18"/>
      <x:c r="E90" s="18"/>
      <x:c r="F90" s="18"/>
      <x:c r="G90" s="18"/>
      <x:c r="H90" s="18"/>
      <x:c r="I90" s="18"/>
      <x:c r="J90" s="21"/>
      <x:c r="K90" s="21"/>
      <x:c r="L90" s="21"/>
      <x:c r="M90" s="18"/>
      <x:c r="N90" s="18"/>
      <x:c r="O90" s="18"/>
      <x:c r="P90" s="18"/>
      <x:c r="Q90" s="18"/>
      <x:c r="R90" s="18"/>
      <x:c r="S90" s="18"/>
      <x:c r="T90" s="18"/>
      <x:c r="U90" s="18"/>
      <x:c r="V90" s="22"/>
      <x:c r="W90" s="18"/>
      <x:c r="X90" s="18"/>
      <x:c r="Y90" s="21"/>
      <x:c r="Z90" s="21"/>
      <x:c r="AA90" s="18"/>
      <x:c r="AB90" s="23" t="str">
        <x:f>IF(A90="","",IF(AND(LEFT(A90,8)&lt;&gt;"https://",LEFT(A90,7)&lt;&gt;"http://"),"Use a full http(s) URL",IF(COUNTIFS($A$6:$A$505,SUBSTITUTE(SUBSTITUTE(SUBSTITUTE(A90,"~","~~"),"*","~*"),"?","~?"))&gt;1,"Duplicate URL: check rows",IF(OR(R90="Merge",R90="Redirect"),IF(T90="","Add destination URL",IF(A90=T90,"Destination equals source",IF(AND(LEFT(T90,8)&lt;&gt;"https://",LEFT(T90,7)&lt;&gt;"http://"),"Use a full destination URL","Validate destination and links"))),IF(R90="Remove","Review legal, support, conversion and link value","")))))</x:f>
      </x:c>
      <x:c r="AC90" s="23" t="str">
        <x:f>IF(A90="","",IF(R90="","Choose an action",IF(S90="","Add action rationale",IF(W90="","Assign action owner",IF(U90="","Set priority",IF(X90="","Set status",IF(AND(X90&lt;&gt;"Done",Y90=""),"Set due date",IF(AND(X90="Done",AA90=""),"Record completion and retest",IF(AND(R90="Keep",Z90=""),"Set next review date","")))))))))</x:f>
      </x:c>
      <x:c r="AD90" s="23" t="str">
        <x:f>IF(A90="","",IF(OR(AB90&lt;&gt;"",AC90&lt;&gt;""),1,0))</x:f>
      </x:c>
    </x:row>
    <x:row r="91" ht="44" customHeight="1">
      <x:c r="A91" s="19"/>
      <x:c r="B91" s="19"/>
      <x:c r="C91" s="18"/>
      <x:c r="D91" s="18"/>
      <x:c r="E91" s="18"/>
      <x:c r="F91" s="18"/>
      <x:c r="G91" s="18"/>
      <x:c r="H91" s="18"/>
      <x:c r="I91" s="18"/>
      <x:c r="J91" s="21"/>
      <x:c r="K91" s="21"/>
      <x:c r="L91" s="21"/>
      <x:c r="M91" s="18"/>
      <x:c r="N91" s="18"/>
      <x:c r="O91" s="18"/>
      <x:c r="P91" s="18"/>
      <x:c r="Q91" s="18"/>
      <x:c r="R91" s="18"/>
      <x:c r="S91" s="18"/>
      <x:c r="T91" s="18"/>
      <x:c r="U91" s="18"/>
      <x:c r="V91" s="22"/>
      <x:c r="W91" s="18"/>
      <x:c r="X91" s="18"/>
      <x:c r="Y91" s="21"/>
      <x:c r="Z91" s="21"/>
      <x:c r="AA91" s="18"/>
      <x:c r="AB91" s="23" t="str">
        <x:f>IF(A91="","",IF(AND(LEFT(A91,8)&lt;&gt;"https://",LEFT(A91,7)&lt;&gt;"http://"),"Use a full http(s) URL",IF(COUNTIFS($A$6:$A$505,SUBSTITUTE(SUBSTITUTE(SUBSTITUTE(A91,"~","~~"),"*","~*"),"?","~?"))&gt;1,"Duplicate URL: check rows",IF(OR(R91="Merge",R91="Redirect"),IF(T91="","Add destination URL",IF(A91=T91,"Destination equals source",IF(AND(LEFT(T91,8)&lt;&gt;"https://",LEFT(T91,7)&lt;&gt;"http://"),"Use a full destination URL","Validate destination and links"))),IF(R91="Remove","Review legal, support, conversion and link value","")))))</x:f>
      </x:c>
      <x:c r="AC91" s="23" t="str">
        <x:f>IF(A91="","",IF(R91="","Choose an action",IF(S91="","Add action rationale",IF(W91="","Assign action owner",IF(U91="","Set priority",IF(X91="","Set status",IF(AND(X91&lt;&gt;"Done",Y91=""),"Set due date",IF(AND(X91="Done",AA91=""),"Record completion and retest",IF(AND(R91="Keep",Z91=""),"Set next review date","")))))))))</x:f>
      </x:c>
      <x:c r="AD91" s="23" t="str">
        <x:f>IF(A91="","",IF(OR(AB91&lt;&gt;"",AC91&lt;&gt;""),1,0))</x:f>
      </x:c>
    </x:row>
    <x:row r="92" ht="44" customHeight="1">
      <x:c r="A92" s="19"/>
      <x:c r="B92" s="19"/>
      <x:c r="C92" s="18"/>
      <x:c r="D92" s="18"/>
      <x:c r="E92" s="18"/>
      <x:c r="F92" s="18"/>
      <x:c r="G92" s="18"/>
      <x:c r="H92" s="18"/>
      <x:c r="I92" s="18"/>
      <x:c r="J92" s="21"/>
      <x:c r="K92" s="21"/>
      <x:c r="L92" s="21"/>
      <x:c r="M92" s="18"/>
      <x:c r="N92" s="18"/>
      <x:c r="O92" s="18"/>
      <x:c r="P92" s="18"/>
      <x:c r="Q92" s="18"/>
      <x:c r="R92" s="18"/>
      <x:c r="S92" s="18"/>
      <x:c r="T92" s="18"/>
      <x:c r="U92" s="18"/>
      <x:c r="V92" s="22"/>
      <x:c r="W92" s="18"/>
      <x:c r="X92" s="18"/>
      <x:c r="Y92" s="21"/>
      <x:c r="Z92" s="21"/>
      <x:c r="AA92" s="18"/>
      <x:c r="AB92" s="23" t="str">
        <x:f>IF(A92="","",IF(AND(LEFT(A92,8)&lt;&gt;"https://",LEFT(A92,7)&lt;&gt;"http://"),"Use a full http(s) URL",IF(COUNTIFS($A$6:$A$505,SUBSTITUTE(SUBSTITUTE(SUBSTITUTE(A92,"~","~~"),"*","~*"),"?","~?"))&gt;1,"Duplicate URL: check rows",IF(OR(R92="Merge",R92="Redirect"),IF(T92="","Add destination URL",IF(A92=T92,"Destination equals source",IF(AND(LEFT(T92,8)&lt;&gt;"https://",LEFT(T92,7)&lt;&gt;"http://"),"Use a full destination URL","Validate destination and links"))),IF(R92="Remove","Review legal, support, conversion and link value","")))))</x:f>
      </x:c>
      <x:c r="AC92" s="23" t="str">
        <x:f>IF(A92="","",IF(R92="","Choose an action",IF(S92="","Add action rationale",IF(W92="","Assign action owner",IF(U92="","Set priority",IF(X92="","Set status",IF(AND(X92&lt;&gt;"Done",Y92=""),"Set due date",IF(AND(X92="Done",AA92=""),"Record completion and retest",IF(AND(R92="Keep",Z92=""),"Set next review date","")))))))))</x:f>
      </x:c>
      <x:c r="AD92" s="23" t="str">
        <x:f>IF(A92="","",IF(OR(AB92&lt;&gt;"",AC92&lt;&gt;""),1,0))</x:f>
      </x:c>
    </x:row>
    <x:row r="93" ht="44" customHeight="1">
      <x:c r="A93" s="19"/>
      <x:c r="B93" s="19"/>
      <x:c r="C93" s="18"/>
      <x:c r="D93" s="18"/>
      <x:c r="E93" s="18"/>
      <x:c r="F93" s="18"/>
      <x:c r="G93" s="18"/>
      <x:c r="H93" s="18"/>
      <x:c r="I93" s="18"/>
      <x:c r="J93" s="21"/>
      <x:c r="K93" s="21"/>
      <x:c r="L93" s="21"/>
      <x:c r="M93" s="18"/>
      <x:c r="N93" s="18"/>
      <x:c r="O93" s="18"/>
      <x:c r="P93" s="18"/>
      <x:c r="Q93" s="18"/>
      <x:c r="R93" s="18"/>
      <x:c r="S93" s="18"/>
      <x:c r="T93" s="18"/>
      <x:c r="U93" s="18"/>
      <x:c r="V93" s="22"/>
      <x:c r="W93" s="18"/>
      <x:c r="X93" s="18"/>
      <x:c r="Y93" s="21"/>
      <x:c r="Z93" s="21"/>
      <x:c r="AA93" s="18"/>
      <x:c r="AB93" s="23" t="str">
        <x:f>IF(A93="","",IF(AND(LEFT(A93,8)&lt;&gt;"https://",LEFT(A93,7)&lt;&gt;"http://"),"Use a full http(s) URL",IF(COUNTIFS($A$6:$A$505,SUBSTITUTE(SUBSTITUTE(SUBSTITUTE(A93,"~","~~"),"*","~*"),"?","~?"))&gt;1,"Duplicate URL: check rows",IF(OR(R93="Merge",R93="Redirect"),IF(T93="","Add destination URL",IF(A93=T93,"Destination equals source",IF(AND(LEFT(T93,8)&lt;&gt;"https://",LEFT(T93,7)&lt;&gt;"http://"),"Use a full destination URL","Validate destination and links"))),IF(R93="Remove","Review legal, support, conversion and link value","")))))</x:f>
      </x:c>
      <x:c r="AC93" s="23" t="str">
        <x:f>IF(A93="","",IF(R93="","Choose an action",IF(S93="","Add action rationale",IF(W93="","Assign action owner",IF(U93="","Set priority",IF(X93="","Set status",IF(AND(X93&lt;&gt;"Done",Y93=""),"Set due date",IF(AND(X93="Done",AA93=""),"Record completion and retest",IF(AND(R93="Keep",Z93=""),"Set next review date","")))))))))</x:f>
      </x:c>
      <x:c r="AD93" s="23" t="str">
        <x:f>IF(A93="","",IF(OR(AB93&lt;&gt;"",AC93&lt;&gt;""),1,0))</x:f>
      </x:c>
    </x:row>
    <x:row r="94" ht="44" customHeight="1">
      <x:c r="A94" s="19"/>
      <x:c r="B94" s="19"/>
      <x:c r="C94" s="18"/>
      <x:c r="D94" s="18"/>
      <x:c r="E94" s="18"/>
      <x:c r="F94" s="18"/>
      <x:c r="G94" s="18"/>
      <x:c r="H94" s="18"/>
      <x:c r="I94" s="18"/>
      <x:c r="J94" s="21"/>
      <x:c r="K94" s="21"/>
      <x:c r="L94" s="21"/>
      <x:c r="M94" s="18"/>
      <x:c r="N94" s="18"/>
      <x:c r="O94" s="18"/>
      <x:c r="P94" s="18"/>
      <x:c r="Q94" s="18"/>
      <x:c r="R94" s="18"/>
      <x:c r="S94" s="18"/>
      <x:c r="T94" s="18"/>
      <x:c r="U94" s="18"/>
      <x:c r="V94" s="22"/>
      <x:c r="W94" s="18"/>
      <x:c r="X94" s="18"/>
      <x:c r="Y94" s="21"/>
      <x:c r="Z94" s="21"/>
      <x:c r="AA94" s="18"/>
      <x:c r="AB94" s="23" t="str">
        <x:f>IF(A94="","",IF(AND(LEFT(A94,8)&lt;&gt;"https://",LEFT(A94,7)&lt;&gt;"http://"),"Use a full http(s) URL",IF(COUNTIFS($A$6:$A$505,SUBSTITUTE(SUBSTITUTE(SUBSTITUTE(A94,"~","~~"),"*","~*"),"?","~?"))&gt;1,"Duplicate URL: check rows",IF(OR(R94="Merge",R94="Redirect"),IF(T94="","Add destination URL",IF(A94=T94,"Destination equals source",IF(AND(LEFT(T94,8)&lt;&gt;"https://",LEFT(T94,7)&lt;&gt;"http://"),"Use a full destination URL","Validate destination and links"))),IF(R94="Remove","Review legal, support, conversion and link value","")))))</x:f>
      </x:c>
      <x:c r="AC94" s="23" t="str">
        <x:f>IF(A94="","",IF(R94="","Choose an action",IF(S94="","Add action rationale",IF(W94="","Assign action owner",IF(U94="","Set priority",IF(X94="","Set status",IF(AND(X94&lt;&gt;"Done",Y94=""),"Set due date",IF(AND(X94="Done",AA94=""),"Record completion and retest",IF(AND(R94="Keep",Z94=""),"Set next review date","")))))))))</x:f>
      </x:c>
      <x:c r="AD94" s="23" t="str">
        <x:f>IF(A94="","",IF(OR(AB94&lt;&gt;"",AC94&lt;&gt;""),1,0))</x:f>
      </x:c>
    </x:row>
    <x:row r="95" ht="44" customHeight="1">
      <x:c r="A95" s="19"/>
      <x:c r="B95" s="19"/>
      <x:c r="C95" s="18"/>
      <x:c r="D95" s="18"/>
      <x:c r="E95" s="18"/>
      <x:c r="F95" s="18"/>
      <x:c r="G95" s="18"/>
      <x:c r="H95" s="18"/>
      <x:c r="I95" s="18"/>
      <x:c r="J95" s="21"/>
      <x:c r="K95" s="21"/>
      <x:c r="L95" s="21"/>
      <x:c r="M95" s="18"/>
      <x:c r="N95" s="18"/>
      <x:c r="O95" s="18"/>
      <x:c r="P95" s="18"/>
      <x:c r="Q95" s="18"/>
      <x:c r="R95" s="18"/>
      <x:c r="S95" s="18"/>
      <x:c r="T95" s="18"/>
      <x:c r="U95" s="18"/>
      <x:c r="V95" s="22"/>
      <x:c r="W95" s="18"/>
      <x:c r="X95" s="18"/>
      <x:c r="Y95" s="21"/>
      <x:c r="Z95" s="21"/>
      <x:c r="AA95" s="18"/>
      <x:c r="AB95" s="23" t="str">
        <x:f>IF(A95="","",IF(AND(LEFT(A95,8)&lt;&gt;"https://",LEFT(A95,7)&lt;&gt;"http://"),"Use a full http(s) URL",IF(COUNTIFS($A$6:$A$505,SUBSTITUTE(SUBSTITUTE(SUBSTITUTE(A95,"~","~~"),"*","~*"),"?","~?"))&gt;1,"Duplicate URL: check rows",IF(OR(R95="Merge",R95="Redirect"),IF(T95="","Add destination URL",IF(A95=T95,"Destination equals source",IF(AND(LEFT(T95,8)&lt;&gt;"https://",LEFT(T95,7)&lt;&gt;"http://"),"Use a full destination URL","Validate destination and links"))),IF(R95="Remove","Review legal, support, conversion and link value","")))))</x:f>
      </x:c>
      <x:c r="AC95" s="23" t="str">
        <x:f>IF(A95="","",IF(R95="","Choose an action",IF(S95="","Add action rationale",IF(W95="","Assign action owner",IF(U95="","Set priority",IF(X95="","Set status",IF(AND(X95&lt;&gt;"Done",Y95=""),"Set due date",IF(AND(X95="Done",AA95=""),"Record completion and retest",IF(AND(R95="Keep",Z95=""),"Set next review date","")))))))))</x:f>
      </x:c>
      <x:c r="AD95" s="23" t="str">
        <x:f>IF(A95="","",IF(OR(AB95&lt;&gt;"",AC95&lt;&gt;""),1,0))</x:f>
      </x:c>
    </x:row>
    <x:row r="96" ht="44" customHeight="1">
      <x:c r="A96" s="19"/>
      <x:c r="B96" s="19"/>
      <x:c r="C96" s="18"/>
      <x:c r="D96" s="18"/>
      <x:c r="E96" s="18"/>
      <x:c r="F96" s="18"/>
      <x:c r="G96" s="18"/>
      <x:c r="H96" s="18"/>
      <x:c r="I96" s="18"/>
      <x:c r="J96" s="21"/>
      <x:c r="K96" s="21"/>
      <x:c r="L96" s="21"/>
      <x:c r="M96" s="18"/>
      <x:c r="N96" s="18"/>
      <x:c r="O96" s="18"/>
      <x:c r="P96" s="18"/>
      <x:c r="Q96" s="18"/>
      <x:c r="R96" s="18"/>
      <x:c r="S96" s="18"/>
      <x:c r="T96" s="18"/>
      <x:c r="U96" s="18"/>
      <x:c r="V96" s="22"/>
      <x:c r="W96" s="18"/>
      <x:c r="X96" s="18"/>
      <x:c r="Y96" s="21"/>
      <x:c r="Z96" s="21"/>
      <x:c r="AA96" s="18"/>
      <x:c r="AB96" s="23" t="str">
        <x:f>IF(A96="","",IF(AND(LEFT(A96,8)&lt;&gt;"https://",LEFT(A96,7)&lt;&gt;"http://"),"Use a full http(s) URL",IF(COUNTIFS($A$6:$A$505,SUBSTITUTE(SUBSTITUTE(SUBSTITUTE(A96,"~","~~"),"*","~*"),"?","~?"))&gt;1,"Duplicate URL: check rows",IF(OR(R96="Merge",R96="Redirect"),IF(T96="","Add destination URL",IF(A96=T96,"Destination equals source",IF(AND(LEFT(T96,8)&lt;&gt;"https://",LEFT(T96,7)&lt;&gt;"http://"),"Use a full destination URL","Validate destination and links"))),IF(R96="Remove","Review legal, support, conversion and link value","")))))</x:f>
      </x:c>
      <x:c r="AC96" s="23" t="str">
        <x:f>IF(A96="","",IF(R96="","Choose an action",IF(S96="","Add action rationale",IF(W96="","Assign action owner",IF(U96="","Set priority",IF(X96="","Set status",IF(AND(X96&lt;&gt;"Done",Y96=""),"Set due date",IF(AND(X96="Done",AA96=""),"Record completion and retest",IF(AND(R96="Keep",Z96=""),"Set next review date","")))))))))</x:f>
      </x:c>
      <x:c r="AD96" s="23" t="str">
        <x:f>IF(A96="","",IF(OR(AB96&lt;&gt;"",AC96&lt;&gt;""),1,0))</x:f>
      </x:c>
    </x:row>
    <x:row r="97" ht="44" customHeight="1">
      <x:c r="A97" s="19"/>
      <x:c r="B97" s="19"/>
      <x:c r="C97" s="18"/>
      <x:c r="D97" s="18"/>
      <x:c r="E97" s="18"/>
      <x:c r="F97" s="18"/>
      <x:c r="G97" s="18"/>
      <x:c r="H97" s="18"/>
      <x:c r="I97" s="18"/>
      <x:c r="J97" s="21"/>
      <x:c r="K97" s="21"/>
      <x:c r="L97" s="21"/>
      <x:c r="M97" s="18"/>
      <x:c r="N97" s="18"/>
      <x:c r="O97" s="18"/>
      <x:c r="P97" s="18"/>
      <x:c r="Q97" s="18"/>
      <x:c r="R97" s="18"/>
      <x:c r="S97" s="18"/>
      <x:c r="T97" s="18"/>
      <x:c r="U97" s="18"/>
      <x:c r="V97" s="22"/>
      <x:c r="W97" s="18"/>
      <x:c r="X97" s="18"/>
      <x:c r="Y97" s="21"/>
      <x:c r="Z97" s="21"/>
      <x:c r="AA97" s="18"/>
      <x:c r="AB97" s="23" t="str">
        <x:f>IF(A97="","",IF(AND(LEFT(A97,8)&lt;&gt;"https://",LEFT(A97,7)&lt;&gt;"http://"),"Use a full http(s) URL",IF(COUNTIFS($A$6:$A$505,SUBSTITUTE(SUBSTITUTE(SUBSTITUTE(A97,"~","~~"),"*","~*"),"?","~?"))&gt;1,"Duplicate URL: check rows",IF(OR(R97="Merge",R97="Redirect"),IF(T97="","Add destination URL",IF(A97=T97,"Destination equals source",IF(AND(LEFT(T97,8)&lt;&gt;"https://",LEFT(T97,7)&lt;&gt;"http://"),"Use a full destination URL","Validate destination and links"))),IF(R97="Remove","Review legal, support, conversion and link value","")))))</x:f>
      </x:c>
      <x:c r="AC97" s="23" t="str">
        <x:f>IF(A97="","",IF(R97="","Choose an action",IF(S97="","Add action rationale",IF(W97="","Assign action owner",IF(U97="","Set priority",IF(X97="","Set status",IF(AND(X97&lt;&gt;"Done",Y97=""),"Set due date",IF(AND(X97="Done",AA97=""),"Record completion and retest",IF(AND(R97="Keep",Z97=""),"Set next review date","")))))))))</x:f>
      </x:c>
      <x:c r="AD97" s="23" t="str">
        <x:f>IF(A97="","",IF(OR(AB97&lt;&gt;"",AC97&lt;&gt;""),1,0))</x:f>
      </x:c>
    </x:row>
    <x:row r="98" ht="44" customHeight="1">
      <x:c r="A98" s="19"/>
      <x:c r="B98" s="19"/>
      <x:c r="C98" s="18"/>
      <x:c r="D98" s="18"/>
      <x:c r="E98" s="18"/>
      <x:c r="F98" s="18"/>
      <x:c r="G98" s="18"/>
      <x:c r="H98" s="18"/>
      <x:c r="I98" s="18"/>
      <x:c r="J98" s="21"/>
      <x:c r="K98" s="21"/>
      <x:c r="L98" s="21"/>
      <x:c r="M98" s="18"/>
      <x:c r="N98" s="18"/>
      <x:c r="O98" s="18"/>
      <x:c r="P98" s="18"/>
      <x:c r="Q98" s="18"/>
      <x:c r="R98" s="18"/>
      <x:c r="S98" s="18"/>
      <x:c r="T98" s="18"/>
      <x:c r="U98" s="18"/>
      <x:c r="V98" s="22"/>
      <x:c r="W98" s="18"/>
      <x:c r="X98" s="18"/>
      <x:c r="Y98" s="21"/>
      <x:c r="Z98" s="21"/>
      <x:c r="AA98" s="18"/>
      <x:c r="AB98" s="23" t="str">
        <x:f>IF(A98="","",IF(AND(LEFT(A98,8)&lt;&gt;"https://",LEFT(A98,7)&lt;&gt;"http://"),"Use a full http(s) URL",IF(COUNTIFS($A$6:$A$505,SUBSTITUTE(SUBSTITUTE(SUBSTITUTE(A98,"~","~~"),"*","~*"),"?","~?"))&gt;1,"Duplicate URL: check rows",IF(OR(R98="Merge",R98="Redirect"),IF(T98="","Add destination URL",IF(A98=T98,"Destination equals source",IF(AND(LEFT(T98,8)&lt;&gt;"https://",LEFT(T98,7)&lt;&gt;"http://"),"Use a full destination URL","Validate destination and links"))),IF(R98="Remove","Review legal, support, conversion and link value","")))))</x:f>
      </x:c>
      <x:c r="AC98" s="23" t="str">
        <x:f>IF(A98="","",IF(R98="","Choose an action",IF(S98="","Add action rationale",IF(W98="","Assign action owner",IF(U98="","Set priority",IF(X98="","Set status",IF(AND(X98&lt;&gt;"Done",Y98=""),"Set due date",IF(AND(X98="Done",AA98=""),"Record completion and retest",IF(AND(R98="Keep",Z98=""),"Set next review date","")))))))))</x:f>
      </x:c>
      <x:c r="AD98" s="23" t="str">
        <x:f>IF(A98="","",IF(OR(AB98&lt;&gt;"",AC98&lt;&gt;""),1,0))</x:f>
      </x:c>
    </x:row>
    <x:row r="99" ht="44" customHeight="1">
      <x:c r="A99" s="19"/>
      <x:c r="B99" s="19"/>
      <x:c r="C99" s="18"/>
      <x:c r="D99" s="18"/>
      <x:c r="E99" s="18"/>
      <x:c r="F99" s="18"/>
      <x:c r="G99" s="18"/>
      <x:c r="H99" s="18"/>
      <x:c r="I99" s="18"/>
      <x:c r="J99" s="21"/>
      <x:c r="K99" s="21"/>
      <x:c r="L99" s="21"/>
      <x:c r="M99" s="18"/>
      <x:c r="N99" s="18"/>
      <x:c r="O99" s="18"/>
      <x:c r="P99" s="18"/>
      <x:c r="Q99" s="18"/>
      <x:c r="R99" s="18"/>
      <x:c r="S99" s="18"/>
      <x:c r="T99" s="18"/>
      <x:c r="U99" s="18"/>
      <x:c r="V99" s="22"/>
      <x:c r="W99" s="18"/>
      <x:c r="X99" s="18"/>
      <x:c r="Y99" s="21"/>
      <x:c r="Z99" s="21"/>
      <x:c r="AA99" s="18"/>
      <x:c r="AB99" s="23" t="str">
        <x:f>IF(A99="","",IF(AND(LEFT(A99,8)&lt;&gt;"https://",LEFT(A99,7)&lt;&gt;"http://"),"Use a full http(s) URL",IF(COUNTIFS($A$6:$A$505,SUBSTITUTE(SUBSTITUTE(SUBSTITUTE(A99,"~","~~"),"*","~*"),"?","~?"))&gt;1,"Duplicate URL: check rows",IF(OR(R99="Merge",R99="Redirect"),IF(T99="","Add destination URL",IF(A99=T99,"Destination equals source",IF(AND(LEFT(T99,8)&lt;&gt;"https://",LEFT(T99,7)&lt;&gt;"http://"),"Use a full destination URL","Validate destination and links"))),IF(R99="Remove","Review legal, support, conversion and link value","")))))</x:f>
      </x:c>
      <x:c r="AC99" s="23" t="str">
        <x:f>IF(A99="","",IF(R99="","Choose an action",IF(S99="","Add action rationale",IF(W99="","Assign action owner",IF(U99="","Set priority",IF(X99="","Set status",IF(AND(X99&lt;&gt;"Done",Y99=""),"Set due date",IF(AND(X99="Done",AA99=""),"Record completion and retest",IF(AND(R99="Keep",Z99=""),"Set next review date","")))))))))</x:f>
      </x:c>
      <x:c r="AD99" s="23" t="str">
        <x:f>IF(A99="","",IF(OR(AB99&lt;&gt;"",AC99&lt;&gt;""),1,0))</x:f>
      </x:c>
    </x:row>
    <x:row r="100" ht="44" customHeight="1">
      <x:c r="A100" s="19"/>
      <x:c r="B100" s="19"/>
      <x:c r="C100" s="18"/>
      <x:c r="D100" s="18"/>
      <x:c r="E100" s="18"/>
      <x:c r="F100" s="18"/>
      <x:c r="G100" s="18"/>
      <x:c r="H100" s="18"/>
      <x:c r="I100" s="18"/>
      <x:c r="J100" s="21"/>
      <x:c r="K100" s="21"/>
      <x:c r="L100" s="21"/>
      <x:c r="M100" s="18"/>
      <x:c r="N100" s="18"/>
      <x:c r="O100" s="18"/>
      <x:c r="P100" s="18"/>
      <x:c r="Q100" s="18"/>
      <x:c r="R100" s="18"/>
      <x:c r="S100" s="18"/>
      <x:c r="T100" s="18"/>
      <x:c r="U100" s="18"/>
      <x:c r="V100" s="22"/>
      <x:c r="W100" s="18"/>
      <x:c r="X100" s="18"/>
      <x:c r="Y100" s="21"/>
      <x:c r="Z100" s="21"/>
      <x:c r="AA100" s="18"/>
      <x:c r="AB100" s="23" t="str">
        <x:f>IF(A100="","",IF(AND(LEFT(A100,8)&lt;&gt;"https://",LEFT(A100,7)&lt;&gt;"http://"),"Use a full http(s) URL",IF(COUNTIFS($A$6:$A$505,SUBSTITUTE(SUBSTITUTE(SUBSTITUTE(A100,"~","~~"),"*","~*"),"?","~?"))&gt;1,"Duplicate URL: check rows",IF(OR(R100="Merge",R100="Redirect"),IF(T100="","Add destination URL",IF(A100=T100,"Destination equals source",IF(AND(LEFT(T100,8)&lt;&gt;"https://",LEFT(T100,7)&lt;&gt;"http://"),"Use a full destination URL","Validate destination and links"))),IF(R100="Remove","Review legal, support, conversion and link value","")))))</x:f>
      </x:c>
      <x:c r="AC100" s="23" t="str">
        <x:f>IF(A100="","",IF(R100="","Choose an action",IF(S100="","Add action rationale",IF(W100="","Assign action owner",IF(U100="","Set priority",IF(X100="","Set status",IF(AND(X100&lt;&gt;"Done",Y100=""),"Set due date",IF(AND(X100="Done",AA100=""),"Record completion and retest",IF(AND(R100="Keep",Z100=""),"Set next review date","")))))))))</x:f>
      </x:c>
      <x:c r="AD100" s="23" t="str">
        <x:f>IF(A100="","",IF(OR(AB100&lt;&gt;"",AC100&lt;&gt;""),1,0))</x:f>
      </x:c>
    </x:row>
    <x:row r="101" ht="44" customHeight="1">
      <x:c r="A101" s="19"/>
      <x:c r="B101" s="19"/>
      <x:c r="C101" s="18"/>
      <x:c r="D101" s="18"/>
      <x:c r="E101" s="18"/>
      <x:c r="F101" s="18"/>
      <x:c r="G101" s="18"/>
      <x:c r="H101" s="18"/>
      <x:c r="I101" s="18"/>
      <x:c r="J101" s="21"/>
      <x:c r="K101" s="21"/>
      <x:c r="L101" s="21"/>
      <x:c r="M101" s="18"/>
      <x:c r="N101" s="18"/>
      <x:c r="O101" s="18"/>
      <x:c r="P101" s="18"/>
      <x:c r="Q101" s="18"/>
      <x:c r="R101" s="18"/>
      <x:c r="S101" s="18"/>
      <x:c r="T101" s="18"/>
      <x:c r="U101" s="18"/>
      <x:c r="V101" s="22"/>
      <x:c r="W101" s="18"/>
      <x:c r="X101" s="18"/>
      <x:c r="Y101" s="21"/>
      <x:c r="Z101" s="21"/>
      <x:c r="AA101" s="18"/>
      <x:c r="AB101" s="23" t="str">
        <x:f>IF(A101="","",IF(AND(LEFT(A101,8)&lt;&gt;"https://",LEFT(A101,7)&lt;&gt;"http://"),"Use a full http(s) URL",IF(COUNTIFS($A$6:$A$505,SUBSTITUTE(SUBSTITUTE(SUBSTITUTE(A101,"~","~~"),"*","~*"),"?","~?"))&gt;1,"Duplicate URL: check rows",IF(OR(R101="Merge",R101="Redirect"),IF(T101="","Add destination URL",IF(A101=T101,"Destination equals source",IF(AND(LEFT(T101,8)&lt;&gt;"https://",LEFT(T101,7)&lt;&gt;"http://"),"Use a full destination URL","Validate destination and links"))),IF(R101="Remove","Review legal, support, conversion and link value","")))))</x:f>
      </x:c>
      <x:c r="AC101" s="23" t="str">
        <x:f>IF(A101="","",IF(R101="","Choose an action",IF(S101="","Add action rationale",IF(W101="","Assign action owner",IF(U101="","Set priority",IF(X101="","Set status",IF(AND(X101&lt;&gt;"Done",Y101=""),"Set due date",IF(AND(X101="Done",AA101=""),"Record completion and retest",IF(AND(R101="Keep",Z101=""),"Set next review date","")))))))))</x:f>
      </x:c>
      <x:c r="AD101" s="23" t="str">
        <x:f>IF(A101="","",IF(OR(AB101&lt;&gt;"",AC101&lt;&gt;""),1,0))</x:f>
      </x:c>
    </x:row>
    <x:row r="102" ht="44" customHeight="1">
      <x:c r="A102" s="19"/>
      <x:c r="B102" s="19"/>
      <x:c r="C102" s="18"/>
      <x:c r="D102" s="18"/>
      <x:c r="E102" s="18"/>
      <x:c r="F102" s="18"/>
      <x:c r="G102" s="18"/>
      <x:c r="H102" s="18"/>
      <x:c r="I102" s="18"/>
      <x:c r="J102" s="21"/>
      <x:c r="K102" s="21"/>
      <x:c r="L102" s="21"/>
      <x:c r="M102" s="18"/>
      <x:c r="N102" s="18"/>
      <x:c r="O102" s="18"/>
      <x:c r="P102" s="18"/>
      <x:c r="Q102" s="18"/>
      <x:c r="R102" s="18"/>
      <x:c r="S102" s="18"/>
      <x:c r="T102" s="18"/>
      <x:c r="U102" s="18"/>
      <x:c r="V102" s="22"/>
      <x:c r="W102" s="18"/>
      <x:c r="X102" s="18"/>
      <x:c r="Y102" s="21"/>
      <x:c r="Z102" s="21"/>
      <x:c r="AA102" s="18"/>
      <x:c r="AB102" s="23" t="str">
        <x:f>IF(A102="","",IF(AND(LEFT(A102,8)&lt;&gt;"https://",LEFT(A102,7)&lt;&gt;"http://"),"Use a full http(s) URL",IF(COUNTIFS($A$6:$A$505,SUBSTITUTE(SUBSTITUTE(SUBSTITUTE(A102,"~","~~"),"*","~*"),"?","~?"))&gt;1,"Duplicate URL: check rows",IF(OR(R102="Merge",R102="Redirect"),IF(T102="","Add destination URL",IF(A102=T102,"Destination equals source",IF(AND(LEFT(T102,8)&lt;&gt;"https://",LEFT(T102,7)&lt;&gt;"http://"),"Use a full destination URL","Validate destination and links"))),IF(R102="Remove","Review legal, support, conversion and link value","")))))</x:f>
      </x:c>
      <x:c r="AC102" s="23" t="str">
        <x:f>IF(A102="","",IF(R102="","Choose an action",IF(S102="","Add action rationale",IF(W102="","Assign action owner",IF(U102="","Set priority",IF(X102="","Set status",IF(AND(X102&lt;&gt;"Done",Y102=""),"Set due date",IF(AND(X102="Done",AA102=""),"Record completion and retest",IF(AND(R102="Keep",Z102=""),"Set next review date","")))))))))</x:f>
      </x:c>
      <x:c r="AD102" s="23" t="str">
        <x:f>IF(A102="","",IF(OR(AB102&lt;&gt;"",AC102&lt;&gt;""),1,0))</x:f>
      </x:c>
    </x:row>
    <x:row r="103" ht="44" customHeight="1">
      <x:c r="A103" s="19"/>
      <x:c r="B103" s="19"/>
      <x:c r="C103" s="18"/>
      <x:c r="D103" s="18"/>
      <x:c r="E103" s="18"/>
      <x:c r="F103" s="18"/>
      <x:c r="G103" s="18"/>
      <x:c r="H103" s="18"/>
      <x:c r="I103" s="18"/>
      <x:c r="J103" s="21"/>
      <x:c r="K103" s="21"/>
      <x:c r="L103" s="21"/>
      <x:c r="M103" s="18"/>
      <x:c r="N103" s="18"/>
      <x:c r="O103" s="18"/>
      <x:c r="P103" s="18"/>
      <x:c r="Q103" s="18"/>
      <x:c r="R103" s="18"/>
      <x:c r="S103" s="18"/>
      <x:c r="T103" s="18"/>
      <x:c r="U103" s="18"/>
      <x:c r="V103" s="22"/>
      <x:c r="W103" s="18"/>
      <x:c r="X103" s="18"/>
      <x:c r="Y103" s="21"/>
      <x:c r="Z103" s="21"/>
      <x:c r="AA103" s="18"/>
      <x:c r="AB103" s="23" t="str">
        <x:f>IF(A103="","",IF(AND(LEFT(A103,8)&lt;&gt;"https://",LEFT(A103,7)&lt;&gt;"http://"),"Use a full http(s) URL",IF(COUNTIFS($A$6:$A$505,SUBSTITUTE(SUBSTITUTE(SUBSTITUTE(A103,"~","~~"),"*","~*"),"?","~?"))&gt;1,"Duplicate URL: check rows",IF(OR(R103="Merge",R103="Redirect"),IF(T103="","Add destination URL",IF(A103=T103,"Destination equals source",IF(AND(LEFT(T103,8)&lt;&gt;"https://",LEFT(T103,7)&lt;&gt;"http://"),"Use a full destination URL","Validate destination and links"))),IF(R103="Remove","Review legal, support, conversion and link value","")))))</x:f>
      </x:c>
      <x:c r="AC103" s="23" t="str">
        <x:f>IF(A103="","",IF(R103="","Choose an action",IF(S103="","Add action rationale",IF(W103="","Assign action owner",IF(U103="","Set priority",IF(X103="","Set status",IF(AND(X103&lt;&gt;"Done",Y103=""),"Set due date",IF(AND(X103="Done",AA103=""),"Record completion and retest",IF(AND(R103="Keep",Z103=""),"Set next review date","")))))))))</x:f>
      </x:c>
      <x:c r="AD103" s="23" t="str">
        <x:f>IF(A103="","",IF(OR(AB103&lt;&gt;"",AC103&lt;&gt;""),1,0))</x:f>
      </x:c>
    </x:row>
    <x:row r="104" ht="44" customHeight="1">
      <x:c r="A104" s="19"/>
      <x:c r="B104" s="19"/>
      <x:c r="C104" s="18"/>
      <x:c r="D104" s="18"/>
      <x:c r="E104" s="18"/>
      <x:c r="F104" s="18"/>
      <x:c r="G104" s="18"/>
      <x:c r="H104" s="18"/>
      <x:c r="I104" s="18"/>
      <x:c r="J104" s="21"/>
      <x:c r="K104" s="21"/>
      <x:c r="L104" s="21"/>
      <x:c r="M104" s="18"/>
      <x:c r="N104" s="18"/>
      <x:c r="O104" s="18"/>
      <x:c r="P104" s="18"/>
      <x:c r="Q104" s="18"/>
      <x:c r="R104" s="18"/>
      <x:c r="S104" s="18"/>
      <x:c r="T104" s="18"/>
      <x:c r="U104" s="18"/>
      <x:c r="V104" s="22"/>
      <x:c r="W104" s="18"/>
      <x:c r="X104" s="18"/>
      <x:c r="Y104" s="21"/>
      <x:c r="Z104" s="21"/>
      <x:c r="AA104" s="18"/>
      <x:c r="AB104" s="23" t="str">
        <x:f>IF(A104="","",IF(AND(LEFT(A104,8)&lt;&gt;"https://",LEFT(A104,7)&lt;&gt;"http://"),"Use a full http(s) URL",IF(COUNTIFS($A$6:$A$505,SUBSTITUTE(SUBSTITUTE(SUBSTITUTE(A104,"~","~~"),"*","~*"),"?","~?"))&gt;1,"Duplicate URL: check rows",IF(OR(R104="Merge",R104="Redirect"),IF(T104="","Add destination URL",IF(A104=T104,"Destination equals source",IF(AND(LEFT(T104,8)&lt;&gt;"https://",LEFT(T104,7)&lt;&gt;"http://"),"Use a full destination URL","Validate destination and links"))),IF(R104="Remove","Review legal, support, conversion and link value","")))))</x:f>
      </x:c>
      <x:c r="AC104" s="23" t="str">
        <x:f>IF(A104="","",IF(R104="","Choose an action",IF(S104="","Add action rationale",IF(W104="","Assign action owner",IF(U104="","Set priority",IF(X104="","Set status",IF(AND(X104&lt;&gt;"Done",Y104=""),"Set due date",IF(AND(X104="Done",AA104=""),"Record completion and retest",IF(AND(R104="Keep",Z104=""),"Set next review date","")))))))))</x:f>
      </x:c>
      <x:c r="AD104" s="23" t="str">
        <x:f>IF(A104="","",IF(OR(AB104&lt;&gt;"",AC104&lt;&gt;""),1,0))</x:f>
      </x:c>
    </x:row>
    <x:row r="105" ht="44" customHeight="1">
      <x:c r="A105" s="19"/>
      <x:c r="B105" s="19"/>
      <x:c r="C105" s="18"/>
      <x:c r="D105" s="18"/>
      <x:c r="E105" s="18"/>
      <x:c r="F105" s="18"/>
      <x:c r="G105" s="18"/>
      <x:c r="H105" s="18"/>
      <x:c r="I105" s="18"/>
      <x:c r="J105" s="21"/>
      <x:c r="K105" s="21"/>
      <x:c r="L105" s="21"/>
      <x:c r="M105" s="18"/>
      <x:c r="N105" s="18"/>
      <x:c r="O105" s="18"/>
      <x:c r="P105" s="18"/>
      <x:c r="Q105" s="18"/>
      <x:c r="R105" s="18"/>
      <x:c r="S105" s="18"/>
      <x:c r="T105" s="18"/>
      <x:c r="U105" s="18"/>
      <x:c r="V105" s="22"/>
      <x:c r="W105" s="18"/>
      <x:c r="X105" s="18"/>
      <x:c r="Y105" s="21"/>
      <x:c r="Z105" s="21"/>
      <x:c r="AA105" s="18"/>
      <x:c r="AB105" s="23" t="str">
        <x:f>IF(A105="","",IF(AND(LEFT(A105,8)&lt;&gt;"https://",LEFT(A105,7)&lt;&gt;"http://"),"Use a full http(s) URL",IF(COUNTIFS($A$6:$A$505,SUBSTITUTE(SUBSTITUTE(SUBSTITUTE(A105,"~","~~"),"*","~*"),"?","~?"))&gt;1,"Duplicate URL: check rows",IF(OR(R105="Merge",R105="Redirect"),IF(T105="","Add destination URL",IF(A105=T105,"Destination equals source",IF(AND(LEFT(T105,8)&lt;&gt;"https://",LEFT(T105,7)&lt;&gt;"http://"),"Use a full destination URL","Validate destination and links"))),IF(R105="Remove","Review legal, support, conversion and link value","")))))</x:f>
      </x:c>
      <x:c r="AC105" s="23" t="str">
        <x:f>IF(A105="","",IF(R105="","Choose an action",IF(S105="","Add action rationale",IF(W105="","Assign action owner",IF(U105="","Set priority",IF(X105="","Set status",IF(AND(X105&lt;&gt;"Done",Y105=""),"Set due date",IF(AND(X105="Done",AA105=""),"Record completion and retest",IF(AND(R105="Keep",Z105=""),"Set next review date","")))))))))</x:f>
      </x:c>
      <x:c r="AD105" s="23" t="str">
        <x:f>IF(A105="","",IF(OR(AB105&lt;&gt;"",AC105&lt;&gt;""),1,0))</x:f>
      </x:c>
    </x:row>
    <x:row r="106" ht="44" customHeight="1">
      <x:c r="A106" s="19"/>
      <x:c r="B106" s="19"/>
      <x:c r="C106" s="18"/>
      <x:c r="D106" s="18"/>
      <x:c r="E106" s="18"/>
      <x:c r="F106" s="18"/>
      <x:c r="G106" s="18"/>
      <x:c r="H106" s="18"/>
      <x:c r="I106" s="18"/>
      <x:c r="J106" s="21"/>
      <x:c r="K106" s="21"/>
      <x:c r="L106" s="21"/>
      <x:c r="M106" s="18"/>
      <x:c r="N106" s="18"/>
      <x:c r="O106" s="18"/>
      <x:c r="P106" s="18"/>
      <x:c r="Q106" s="18"/>
      <x:c r="R106" s="18"/>
      <x:c r="S106" s="18"/>
      <x:c r="T106" s="18"/>
      <x:c r="U106" s="18"/>
      <x:c r="V106" s="22"/>
      <x:c r="W106" s="18"/>
      <x:c r="X106" s="18"/>
      <x:c r="Y106" s="21"/>
      <x:c r="Z106" s="21"/>
      <x:c r="AA106" s="18"/>
      <x:c r="AB106" s="23" t="str">
        <x:f>IF(A106="","",IF(AND(LEFT(A106,8)&lt;&gt;"https://",LEFT(A106,7)&lt;&gt;"http://"),"Use a full http(s) URL",IF(COUNTIFS($A$6:$A$505,SUBSTITUTE(SUBSTITUTE(SUBSTITUTE(A106,"~","~~"),"*","~*"),"?","~?"))&gt;1,"Duplicate URL: check rows",IF(OR(R106="Merge",R106="Redirect"),IF(T106="","Add destination URL",IF(A106=T106,"Destination equals source",IF(AND(LEFT(T106,8)&lt;&gt;"https://",LEFT(T106,7)&lt;&gt;"http://"),"Use a full destination URL","Validate destination and links"))),IF(R106="Remove","Review legal, support, conversion and link value","")))))</x:f>
      </x:c>
      <x:c r="AC106" s="23" t="str">
        <x:f>IF(A106="","",IF(R106="","Choose an action",IF(S106="","Add action rationale",IF(W106="","Assign action owner",IF(U106="","Set priority",IF(X106="","Set status",IF(AND(X106&lt;&gt;"Done",Y106=""),"Set due date",IF(AND(X106="Done",AA106=""),"Record completion and retest",IF(AND(R106="Keep",Z106=""),"Set next review date","")))))))))</x:f>
      </x:c>
      <x:c r="AD106" s="23" t="str">
        <x:f>IF(A106="","",IF(OR(AB106&lt;&gt;"",AC106&lt;&gt;""),1,0))</x:f>
      </x:c>
    </x:row>
    <x:row r="107" ht="44" customHeight="1">
      <x:c r="A107" s="19"/>
      <x:c r="B107" s="19"/>
      <x:c r="C107" s="18"/>
      <x:c r="D107" s="18"/>
      <x:c r="E107" s="18"/>
      <x:c r="F107" s="18"/>
      <x:c r="G107" s="18"/>
      <x:c r="H107" s="18"/>
      <x:c r="I107" s="18"/>
      <x:c r="J107" s="21"/>
      <x:c r="K107" s="21"/>
      <x:c r="L107" s="21"/>
      <x:c r="M107" s="18"/>
      <x:c r="N107" s="18"/>
      <x:c r="O107" s="18"/>
      <x:c r="P107" s="18"/>
      <x:c r="Q107" s="18"/>
      <x:c r="R107" s="18"/>
      <x:c r="S107" s="18"/>
      <x:c r="T107" s="18"/>
      <x:c r="U107" s="18"/>
      <x:c r="V107" s="22"/>
      <x:c r="W107" s="18"/>
      <x:c r="X107" s="18"/>
      <x:c r="Y107" s="21"/>
      <x:c r="Z107" s="21"/>
      <x:c r="AA107" s="18"/>
      <x:c r="AB107" s="23" t="str">
        <x:f>IF(A107="","",IF(AND(LEFT(A107,8)&lt;&gt;"https://",LEFT(A107,7)&lt;&gt;"http://"),"Use a full http(s) URL",IF(COUNTIFS($A$6:$A$505,SUBSTITUTE(SUBSTITUTE(SUBSTITUTE(A107,"~","~~"),"*","~*"),"?","~?"))&gt;1,"Duplicate URL: check rows",IF(OR(R107="Merge",R107="Redirect"),IF(T107="","Add destination URL",IF(A107=T107,"Destination equals source",IF(AND(LEFT(T107,8)&lt;&gt;"https://",LEFT(T107,7)&lt;&gt;"http://"),"Use a full destination URL","Validate destination and links"))),IF(R107="Remove","Review legal, support, conversion and link value","")))))</x:f>
      </x:c>
      <x:c r="AC107" s="23" t="str">
        <x:f>IF(A107="","",IF(R107="","Choose an action",IF(S107="","Add action rationale",IF(W107="","Assign action owner",IF(U107="","Set priority",IF(X107="","Set status",IF(AND(X107&lt;&gt;"Done",Y107=""),"Set due date",IF(AND(X107="Done",AA107=""),"Record completion and retest",IF(AND(R107="Keep",Z107=""),"Set next review date","")))))))))</x:f>
      </x:c>
      <x:c r="AD107" s="23" t="str">
        <x:f>IF(A107="","",IF(OR(AB107&lt;&gt;"",AC107&lt;&gt;""),1,0))</x:f>
      </x:c>
    </x:row>
    <x:row r="108" ht="44" customHeight="1">
      <x:c r="A108" s="19"/>
      <x:c r="B108" s="19"/>
      <x:c r="C108" s="18"/>
      <x:c r="D108" s="18"/>
      <x:c r="E108" s="18"/>
      <x:c r="F108" s="18"/>
      <x:c r="G108" s="18"/>
      <x:c r="H108" s="18"/>
      <x:c r="I108" s="18"/>
      <x:c r="J108" s="21"/>
      <x:c r="K108" s="21"/>
      <x:c r="L108" s="21"/>
      <x:c r="M108" s="18"/>
      <x:c r="N108" s="18"/>
      <x:c r="O108" s="18"/>
      <x:c r="P108" s="18"/>
      <x:c r="Q108" s="18"/>
      <x:c r="R108" s="18"/>
      <x:c r="S108" s="18"/>
      <x:c r="T108" s="18"/>
      <x:c r="U108" s="18"/>
      <x:c r="V108" s="22"/>
      <x:c r="W108" s="18"/>
      <x:c r="X108" s="18"/>
      <x:c r="Y108" s="21"/>
      <x:c r="Z108" s="21"/>
      <x:c r="AA108" s="18"/>
      <x:c r="AB108" s="23" t="str">
        <x:f>IF(A108="","",IF(AND(LEFT(A108,8)&lt;&gt;"https://",LEFT(A108,7)&lt;&gt;"http://"),"Use a full http(s) URL",IF(COUNTIFS($A$6:$A$505,SUBSTITUTE(SUBSTITUTE(SUBSTITUTE(A108,"~","~~"),"*","~*"),"?","~?"))&gt;1,"Duplicate URL: check rows",IF(OR(R108="Merge",R108="Redirect"),IF(T108="","Add destination URL",IF(A108=T108,"Destination equals source",IF(AND(LEFT(T108,8)&lt;&gt;"https://",LEFT(T108,7)&lt;&gt;"http://"),"Use a full destination URL","Validate destination and links"))),IF(R108="Remove","Review legal, support, conversion and link value","")))))</x:f>
      </x:c>
      <x:c r="AC108" s="23" t="str">
        <x:f>IF(A108="","",IF(R108="","Choose an action",IF(S108="","Add action rationale",IF(W108="","Assign action owner",IF(U108="","Set priority",IF(X108="","Set status",IF(AND(X108&lt;&gt;"Done",Y108=""),"Set due date",IF(AND(X108="Done",AA108=""),"Record completion and retest",IF(AND(R108="Keep",Z108=""),"Set next review date","")))))))))</x:f>
      </x:c>
      <x:c r="AD108" s="23" t="str">
        <x:f>IF(A108="","",IF(OR(AB108&lt;&gt;"",AC108&lt;&gt;""),1,0))</x:f>
      </x:c>
    </x:row>
    <x:row r="109" ht="44" customHeight="1">
      <x:c r="A109" s="19"/>
      <x:c r="B109" s="19"/>
      <x:c r="C109" s="18"/>
      <x:c r="D109" s="18"/>
      <x:c r="E109" s="18"/>
      <x:c r="F109" s="18"/>
      <x:c r="G109" s="18"/>
      <x:c r="H109" s="18"/>
      <x:c r="I109" s="18"/>
      <x:c r="J109" s="21"/>
      <x:c r="K109" s="21"/>
      <x:c r="L109" s="21"/>
      <x:c r="M109" s="18"/>
      <x:c r="N109" s="18"/>
      <x:c r="O109" s="18"/>
      <x:c r="P109" s="18"/>
      <x:c r="Q109" s="18"/>
      <x:c r="R109" s="18"/>
      <x:c r="S109" s="18"/>
      <x:c r="T109" s="18"/>
      <x:c r="U109" s="18"/>
      <x:c r="V109" s="22"/>
      <x:c r="W109" s="18"/>
      <x:c r="X109" s="18"/>
      <x:c r="Y109" s="21"/>
      <x:c r="Z109" s="21"/>
      <x:c r="AA109" s="18"/>
      <x:c r="AB109" s="23" t="str">
        <x:f>IF(A109="","",IF(AND(LEFT(A109,8)&lt;&gt;"https://",LEFT(A109,7)&lt;&gt;"http://"),"Use a full http(s) URL",IF(COUNTIFS($A$6:$A$505,SUBSTITUTE(SUBSTITUTE(SUBSTITUTE(A109,"~","~~"),"*","~*"),"?","~?"))&gt;1,"Duplicate URL: check rows",IF(OR(R109="Merge",R109="Redirect"),IF(T109="","Add destination URL",IF(A109=T109,"Destination equals source",IF(AND(LEFT(T109,8)&lt;&gt;"https://",LEFT(T109,7)&lt;&gt;"http://"),"Use a full destination URL","Validate destination and links"))),IF(R109="Remove","Review legal, support, conversion and link value","")))))</x:f>
      </x:c>
      <x:c r="AC109" s="23" t="str">
        <x:f>IF(A109="","",IF(R109="","Choose an action",IF(S109="","Add action rationale",IF(W109="","Assign action owner",IF(U109="","Set priority",IF(X109="","Set status",IF(AND(X109&lt;&gt;"Done",Y109=""),"Set due date",IF(AND(X109="Done",AA109=""),"Record completion and retest",IF(AND(R109="Keep",Z109=""),"Set next review date","")))))))))</x:f>
      </x:c>
      <x:c r="AD109" s="23" t="str">
        <x:f>IF(A109="","",IF(OR(AB109&lt;&gt;"",AC109&lt;&gt;""),1,0))</x:f>
      </x:c>
    </x:row>
    <x:row r="110" ht="44" customHeight="1">
      <x:c r="A110" s="19"/>
      <x:c r="B110" s="19"/>
      <x:c r="C110" s="18"/>
      <x:c r="D110" s="18"/>
      <x:c r="E110" s="18"/>
      <x:c r="F110" s="18"/>
      <x:c r="G110" s="18"/>
      <x:c r="H110" s="18"/>
      <x:c r="I110" s="18"/>
      <x:c r="J110" s="21"/>
      <x:c r="K110" s="21"/>
      <x:c r="L110" s="21"/>
      <x:c r="M110" s="18"/>
      <x:c r="N110" s="18"/>
      <x:c r="O110" s="18"/>
      <x:c r="P110" s="18"/>
      <x:c r="Q110" s="18"/>
      <x:c r="R110" s="18"/>
      <x:c r="S110" s="18"/>
      <x:c r="T110" s="18"/>
      <x:c r="U110" s="18"/>
      <x:c r="V110" s="22"/>
      <x:c r="W110" s="18"/>
      <x:c r="X110" s="18"/>
      <x:c r="Y110" s="21"/>
      <x:c r="Z110" s="21"/>
      <x:c r="AA110" s="18"/>
      <x:c r="AB110" s="23" t="str">
        <x:f>IF(A110="","",IF(AND(LEFT(A110,8)&lt;&gt;"https://",LEFT(A110,7)&lt;&gt;"http://"),"Use a full http(s) URL",IF(COUNTIFS($A$6:$A$505,SUBSTITUTE(SUBSTITUTE(SUBSTITUTE(A110,"~","~~"),"*","~*"),"?","~?"))&gt;1,"Duplicate URL: check rows",IF(OR(R110="Merge",R110="Redirect"),IF(T110="","Add destination URL",IF(A110=T110,"Destination equals source",IF(AND(LEFT(T110,8)&lt;&gt;"https://",LEFT(T110,7)&lt;&gt;"http://"),"Use a full destination URL","Validate destination and links"))),IF(R110="Remove","Review legal, support, conversion and link value","")))))</x:f>
      </x:c>
      <x:c r="AC110" s="23" t="str">
        <x:f>IF(A110="","",IF(R110="","Choose an action",IF(S110="","Add action rationale",IF(W110="","Assign action owner",IF(U110="","Set priority",IF(X110="","Set status",IF(AND(X110&lt;&gt;"Done",Y110=""),"Set due date",IF(AND(X110="Done",AA110=""),"Record completion and retest",IF(AND(R110="Keep",Z110=""),"Set next review date","")))))))))</x:f>
      </x:c>
      <x:c r="AD110" s="23" t="str">
        <x:f>IF(A110="","",IF(OR(AB110&lt;&gt;"",AC110&lt;&gt;""),1,0))</x:f>
      </x:c>
    </x:row>
    <x:row r="111" ht="44" customHeight="1">
      <x:c r="A111" s="19"/>
      <x:c r="B111" s="19"/>
      <x:c r="C111" s="18"/>
      <x:c r="D111" s="18"/>
      <x:c r="E111" s="18"/>
      <x:c r="F111" s="18"/>
      <x:c r="G111" s="18"/>
      <x:c r="H111" s="18"/>
      <x:c r="I111" s="18"/>
      <x:c r="J111" s="21"/>
      <x:c r="K111" s="21"/>
      <x:c r="L111" s="21"/>
      <x:c r="M111" s="18"/>
      <x:c r="N111" s="18"/>
      <x:c r="O111" s="18"/>
      <x:c r="P111" s="18"/>
      <x:c r="Q111" s="18"/>
      <x:c r="R111" s="18"/>
      <x:c r="S111" s="18"/>
      <x:c r="T111" s="18"/>
      <x:c r="U111" s="18"/>
      <x:c r="V111" s="22"/>
      <x:c r="W111" s="18"/>
      <x:c r="X111" s="18"/>
      <x:c r="Y111" s="21"/>
      <x:c r="Z111" s="21"/>
      <x:c r="AA111" s="18"/>
      <x:c r="AB111" s="23" t="str">
        <x:f>IF(A111="","",IF(AND(LEFT(A111,8)&lt;&gt;"https://",LEFT(A111,7)&lt;&gt;"http://"),"Use a full http(s) URL",IF(COUNTIFS($A$6:$A$505,SUBSTITUTE(SUBSTITUTE(SUBSTITUTE(A111,"~","~~"),"*","~*"),"?","~?"))&gt;1,"Duplicate URL: check rows",IF(OR(R111="Merge",R111="Redirect"),IF(T111="","Add destination URL",IF(A111=T111,"Destination equals source",IF(AND(LEFT(T111,8)&lt;&gt;"https://",LEFT(T111,7)&lt;&gt;"http://"),"Use a full destination URL","Validate destination and links"))),IF(R111="Remove","Review legal, support, conversion and link value","")))))</x:f>
      </x:c>
      <x:c r="AC111" s="23" t="str">
        <x:f>IF(A111="","",IF(R111="","Choose an action",IF(S111="","Add action rationale",IF(W111="","Assign action owner",IF(U111="","Set priority",IF(X111="","Set status",IF(AND(X111&lt;&gt;"Done",Y111=""),"Set due date",IF(AND(X111="Done",AA111=""),"Record completion and retest",IF(AND(R111="Keep",Z111=""),"Set next review date","")))))))))</x:f>
      </x:c>
      <x:c r="AD111" s="23" t="str">
        <x:f>IF(A111="","",IF(OR(AB111&lt;&gt;"",AC111&lt;&gt;""),1,0))</x:f>
      </x:c>
    </x:row>
    <x:row r="112" ht="44" customHeight="1">
      <x:c r="A112" s="19"/>
      <x:c r="B112" s="19"/>
      <x:c r="C112" s="18"/>
      <x:c r="D112" s="18"/>
      <x:c r="E112" s="18"/>
      <x:c r="F112" s="18"/>
      <x:c r="G112" s="18"/>
      <x:c r="H112" s="18"/>
      <x:c r="I112" s="18"/>
      <x:c r="J112" s="21"/>
      <x:c r="K112" s="21"/>
      <x:c r="L112" s="21"/>
      <x:c r="M112" s="18"/>
      <x:c r="N112" s="18"/>
      <x:c r="O112" s="18"/>
      <x:c r="P112" s="18"/>
      <x:c r="Q112" s="18"/>
      <x:c r="R112" s="18"/>
      <x:c r="S112" s="18"/>
      <x:c r="T112" s="18"/>
      <x:c r="U112" s="18"/>
      <x:c r="V112" s="22"/>
      <x:c r="W112" s="18"/>
      <x:c r="X112" s="18"/>
      <x:c r="Y112" s="21"/>
      <x:c r="Z112" s="21"/>
      <x:c r="AA112" s="18"/>
      <x:c r="AB112" s="23" t="str">
        <x:f>IF(A112="","",IF(AND(LEFT(A112,8)&lt;&gt;"https://",LEFT(A112,7)&lt;&gt;"http://"),"Use a full http(s) URL",IF(COUNTIFS($A$6:$A$505,SUBSTITUTE(SUBSTITUTE(SUBSTITUTE(A112,"~","~~"),"*","~*"),"?","~?"))&gt;1,"Duplicate URL: check rows",IF(OR(R112="Merge",R112="Redirect"),IF(T112="","Add destination URL",IF(A112=T112,"Destination equals source",IF(AND(LEFT(T112,8)&lt;&gt;"https://",LEFT(T112,7)&lt;&gt;"http://"),"Use a full destination URL","Validate destination and links"))),IF(R112="Remove","Review legal, support, conversion and link value","")))))</x:f>
      </x:c>
      <x:c r="AC112" s="23" t="str">
        <x:f>IF(A112="","",IF(R112="","Choose an action",IF(S112="","Add action rationale",IF(W112="","Assign action owner",IF(U112="","Set priority",IF(X112="","Set status",IF(AND(X112&lt;&gt;"Done",Y112=""),"Set due date",IF(AND(X112="Done",AA112=""),"Record completion and retest",IF(AND(R112="Keep",Z112=""),"Set next review date","")))))))))</x:f>
      </x:c>
      <x:c r="AD112" s="23" t="str">
        <x:f>IF(A112="","",IF(OR(AB112&lt;&gt;"",AC112&lt;&gt;""),1,0))</x:f>
      </x:c>
    </x:row>
    <x:row r="113" ht="44" customHeight="1">
      <x:c r="A113" s="19"/>
      <x:c r="B113" s="19"/>
      <x:c r="C113" s="18"/>
      <x:c r="D113" s="18"/>
      <x:c r="E113" s="18"/>
      <x:c r="F113" s="18"/>
      <x:c r="G113" s="18"/>
      <x:c r="H113" s="18"/>
      <x:c r="I113" s="18"/>
      <x:c r="J113" s="21"/>
      <x:c r="K113" s="21"/>
      <x:c r="L113" s="21"/>
      <x:c r="M113" s="18"/>
      <x:c r="N113" s="18"/>
      <x:c r="O113" s="18"/>
      <x:c r="P113" s="18"/>
      <x:c r="Q113" s="18"/>
      <x:c r="R113" s="18"/>
      <x:c r="S113" s="18"/>
      <x:c r="T113" s="18"/>
      <x:c r="U113" s="18"/>
      <x:c r="V113" s="22"/>
      <x:c r="W113" s="18"/>
      <x:c r="X113" s="18"/>
      <x:c r="Y113" s="21"/>
      <x:c r="Z113" s="21"/>
      <x:c r="AA113" s="18"/>
      <x:c r="AB113" s="23" t="str">
        <x:f>IF(A113="","",IF(AND(LEFT(A113,8)&lt;&gt;"https://",LEFT(A113,7)&lt;&gt;"http://"),"Use a full http(s) URL",IF(COUNTIFS($A$6:$A$505,SUBSTITUTE(SUBSTITUTE(SUBSTITUTE(A113,"~","~~"),"*","~*"),"?","~?"))&gt;1,"Duplicate URL: check rows",IF(OR(R113="Merge",R113="Redirect"),IF(T113="","Add destination URL",IF(A113=T113,"Destination equals source",IF(AND(LEFT(T113,8)&lt;&gt;"https://",LEFT(T113,7)&lt;&gt;"http://"),"Use a full destination URL","Validate destination and links"))),IF(R113="Remove","Review legal, support, conversion and link value","")))))</x:f>
      </x:c>
      <x:c r="AC113" s="23" t="str">
        <x:f>IF(A113="","",IF(R113="","Choose an action",IF(S113="","Add action rationale",IF(W113="","Assign action owner",IF(U113="","Set priority",IF(X113="","Set status",IF(AND(X113&lt;&gt;"Done",Y113=""),"Set due date",IF(AND(X113="Done",AA113=""),"Record completion and retest",IF(AND(R113="Keep",Z113=""),"Set next review date","")))))))))</x:f>
      </x:c>
      <x:c r="AD113" s="23" t="str">
        <x:f>IF(A113="","",IF(OR(AB113&lt;&gt;"",AC113&lt;&gt;""),1,0))</x:f>
      </x:c>
    </x:row>
    <x:row r="114" ht="44" customHeight="1">
      <x:c r="A114" s="19"/>
      <x:c r="B114" s="19"/>
      <x:c r="C114" s="18"/>
      <x:c r="D114" s="18"/>
      <x:c r="E114" s="18"/>
      <x:c r="F114" s="18"/>
      <x:c r="G114" s="18"/>
      <x:c r="H114" s="18"/>
      <x:c r="I114" s="18"/>
      <x:c r="J114" s="21"/>
      <x:c r="K114" s="21"/>
      <x:c r="L114" s="21"/>
      <x:c r="M114" s="18"/>
      <x:c r="N114" s="18"/>
      <x:c r="O114" s="18"/>
      <x:c r="P114" s="18"/>
      <x:c r="Q114" s="18"/>
      <x:c r="R114" s="18"/>
      <x:c r="S114" s="18"/>
      <x:c r="T114" s="18"/>
      <x:c r="U114" s="18"/>
      <x:c r="V114" s="22"/>
      <x:c r="W114" s="18"/>
      <x:c r="X114" s="18"/>
      <x:c r="Y114" s="21"/>
      <x:c r="Z114" s="21"/>
      <x:c r="AA114" s="18"/>
      <x:c r="AB114" s="23" t="str">
        <x:f>IF(A114="","",IF(AND(LEFT(A114,8)&lt;&gt;"https://",LEFT(A114,7)&lt;&gt;"http://"),"Use a full http(s) URL",IF(COUNTIFS($A$6:$A$505,SUBSTITUTE(SUBSTITUTE(SUBSTITUTE(A114,"~","~~"),"*","~*"),"?","~?"))&gt;1,"Duplicate URL: check rows",IF(OR(R114="Merge",R114="Redirect"),IF(T114="","Add destination URL",IF(A114=T114,"Destination equals source",IF(AND(LEFT(T114,8)&lt;&gt;"https://",LEFT(T114,7)&lt;&gt;"http://"),"Use a full destination URL","Validate destination and links"))),IF(R114="Remove","Review legal, support, conversion and link value","")))))</x:f>
      </x:c>
      <x:c r="AC114" s="23" t="str">
        <x:f>IF(A114="","",IF(R114="","Choose an action",IF(S114="","Add action rationale",IF(W114="","Assign action owner",IF(U114="","Set priority",IF(X114="","Set status",IF(AND(X114&lt;&gt;"Done",Y114=""),"Set due date",IF(AND(X114="Done",AA114=""),"Record completion and retest",IF(AND(R114="Keep",Z114=""),"Set next review date","")))))))))</x:f>
      </x:c>
      <x:c r="AD114" s="23" t="str">
        <x:f>IF(A114="","",IF(OR(AB114&lt;&gt;"",AC114&lt;&gt;""),1,0))</x:f>
      </x:c>
    </x:row>
    <x:row r="115" ht="44" customHeight="1">
      <x:c r="A115" s="19"/>
      <x:c r="B115" s="19"/>
      <x:c r="C115" s="18"/>
      <x:c r="D115" s="18"/>
      <x:c r="E115" s="18"/>
      <x:c r="F115" s="18"/>
      <x:c r="G115" s="18"/>
      <x:c r="H115" s="18"/>
      <x:c r="I115" s="18"/>
      <x:c r="J115" s="21"/>
      <x:c r="K115" s="21"/>
      <x:c r="L115" s="21"/>
      <x:c r="M115" s="18"/>
      <x:c r="N115" s="18"/>
      <x:c r="O115" s="18"/>
      <x:c r="P115" s="18"/>
      <x:c r="Q115" s="18"/>
      <x:c r="R115" s="18"/>
      <x:c r="S115" s="18"/>
      <x:c r="T115" s="18"/>
      <x:c r="U115" s="18"/>
      <x:c r="V115" s="22"/>
      <x:c r="W115" s="18"/>
      <x:c r="X115" s="18"/>
      <x:c r="Y115" s="21"/>
      <x:c r="Z115" s="21"/>
      <x:c r="AA115" s="18"/>
      <x:c r="AB115" s="23" t="str">
        <x:f>IF(A115="","",IF(AND(LEFT(A115,8)&lt;&gt;"https://",LEFT(A115,7)&lt;&gt;"http://"),"Use a full http(s) URL",IF(COUNTIFS($A$6:$A$505,SUBSTITUTE(SUBSTITUTE(SUBSTITUTE(A115,"~","~~"),"*","~*"),"?","~?"))&gt;1,"Duplicate URL: check rows",IF(OR(R115="Merge",R115="Redirect"),IF(T115="","Add destination URL",IF(A115=T115,"Destination equals source",IF(AND(LEFT(T115,8)&lt;&gt;"https://",LEFT(T115,7)&lt;&gt;"http://"),"Use a full destination URL","Validate destination and links"))),IF(R115="Remove","Review legal, support, conversion and link value","")))))</x:f>
      </x:c>
      <x:c r="AC115" s="23" t="str">
        <x:f>IF(A115="","",IF(R115="","Choose an action",IF(S115="","Add action rationale",IF(W115="","Assign action owner",IF(U115="","Set priority",IF(X115="","Set status",IF(AND(X115&lt;&gt;"Done",Y115=""),"Set due date",IF(AND(X115="Done",AA115=""),"Record completion and retest",IF(AND(R115="Keep",Z115=""),"Set next review date","")))))))))</x:f>
      </x:c>
      <x:c r="AD115" s="23" t="str">
        <x:f>IF(A115="","",IF(OR(AB115&lt;&gt;"",AC115&lt;&gt;""),1,0))</x:f>
      </x:c>
    </x:row>
    <x:row r="116" ht="44" customHeight="1">
      <x:c r="A116" s="19"/>
      <x:c r="B116" s="19"/>
      <x:c r="C116" s="18"/>
      <x:c r="D116" s="18"/>
      <x:c r="E116" s="18"/>
      <x:c r="F116" s="18"/>
      <x:c r="G116" s="18"/>
      <x:c r="H116" s="18"/>
      <x:c r="I116" s="18"/>
      <x:c r="J116" s="21"/>
      <x:c r="K116" s="21"/>
      <x:c r="L116" s="21"/>
      <x:c r="M116" s="18"/>
      <x:c r="N116" s="18"/>
      <x:c r="O116" s="18"/>
      <x:c r="P116" s="18"/>
      <x:c r="Q116" s="18"/>
      <x:c r="R116" s="18"/>
      <x:c r="S116" s="18"/>
      <x:c r="T116" s="18"/>
      <x:c r="U116" s="18"/>
      <x:c r="V116" s="22"/>
      <x:c r="W116" s="18"/>
      <x:c r="X116" s="18"/>
      <x:c r="Y116" s="21"/>
      <x:c r="Z116" s="21"/>
      <x:c r="AA116" s="18"/>
      <x:c r="AB116" s="23" t="str">
        <x:f>IF(A116="","",IF(AND(LEFT(A116,8)&lt;&gt;"https://",LEFT(A116,7)&lt;&gt;"http://"),"Use a full http(s) URL",IF(COUNTIFS($A$6:$A$505,SUBSTITUTE(SUBSTITUTE(SUBSTITUTE(A116,"~","~~"),"*","~*"),"?","~?"))&gt;1,"Duplicate URL: check rows",IF(OR(R116="Merge",R116="Redirect"),IF(T116="","Add destination URL",IF(A116=T116,"Destination equals source",IF(AND(LEFT(T116,8)&lt;&gt;"https://",LEFT(T116,7)&lt;&gt;"http://"),"Use a full destination URL","Validate destination and links"))),IF(R116="Remove","Review legal, support, conversion and link value","")))))</x:f>
      </x:c>
      <x:c r="AC116" s="23" t="str">
        <x:f>IF(A116="","",IF(R116="","Choose an action",IF(S116="","Add action rationale",IF(W116="","Assign action owner",IF(U116="","Set priority",IF(X116="","Set status",IF(AND(X116&lt;&gt;"Done",Y116=""),"Set due date",IF(AND(X116="Done",AA116=""),"Record completion and retest",IF(AND(R116="Keep",Z116=""),"Set next review date","")))))))))</x:f>
      </x:c>
      <x:c r="AD116" s="23" t="str">
        <x:f>IF(A116="","",IF(OR(AB116&lt;&gt;"",AC116&lt;&gt;""),1,0))</x:f>
      </x:c>
    </x:row>
    <x:row r="117" ht="44" customHeight="1">
      <x:c r="A117" s="19"/>
      <x:c r="B117" s="19"/>
      <x:c r="C117" s="18"/>
      <x:c r="D117" s="18"/>
      <x:c r="E117" s="18"/>
      <x:c r="F117" s="18"/>
      <x:c r="G117" s="18"/>
      <x:c r="H117" s="18"/>
      <x:c r="I117" s="18"/>
      <x:c r="J117" s="21"/>
      <x:c r="K117" s="21"/>
      <x:c r="L117" s="21"/>
      <x:c r="M117" s="18"/>
      <x:c r="N117" s="18"/>
      <x:c r="O117" s="18"/>
      <x:c r="P117" s="18"/>
      <x:c r="Q117" s="18"/>
      <x:c r="R117" s="18"/>
      <x:c r="S117" s="18"/>
      <x:c r="T117" s="18"/>
      <x:c r="U117" s="18"/>
      <x:c r="V117" s="22"/>
      <x:c r="W117" s="18"/>
      <x:c r="X117" s="18"/>
      <x:c r="Y117" s="21"/>
      <x:c r="Z117" s="21"/>
      <x:c r="AA117" s="18"/>
      <x:c r="AB117" s="23" t="str">
        <x:f>IF(A117="","",IF(AND(LEFT(A117,8)&lt;&gt;"https://",LEFT(A117,7)&lt;&gt;"http://"),"Use a full http(s) URL",IF(COUNTIFS($A$6:$A$505,SUBSTITUTE(SUBSTITUTE(SUBSTITUTE(A117,"~","~~"),"*","~*"),"?","~?"))&gt;1,"Duplicate URL: check rows",IF(OR(R117="Merge",R117="Redirect"),IF(T117="","Add destination URL",IF(A117=T117,"Destination equals source",IF(AND(LEFT(T117,8)&lt;&gt;"https://",LEFT(T117,7)&lt;&gt;"http://"),"Use a full destination URL","Validate destination and links"))),IF(R117="Remove","Review legal, support, conversion and link value","")))))</x:f>
      </x:c>
      <x:c r="AC117" s="23" t="str">
        <x:f>IF(A117="","",IF(R117="","Choose an action",IF(S117="","Add action rationale",IF(W117="","Assign action owner",IF(U117="","Set priority",IF(X117="","Set status",IF(AND(X117&lt;&gt;"Done",Y117=""),"Set due date",IF(AND(X117="Done",AA117=""),"Record completion and retest",IF(AND(R117="Keep",Z117=""),"Set next review date","")))))))))</x:f>
      </x:c>
      <x:c r="AD117" s="23" t="str">
        <x:f>IF(A117="","",IF(OR(AB117&lt;&gt;"",AC117&lt;&gt;""),1,0))</x:f>
      </x:c>
    </x:row>
    <x:row r="118" ht="44" customHeight="1">
      <x:c r="A118" s="19"/>
      <x:c r="B118" s="19"/>
      <x:c r="C118" s="18"/>
      <x:c r="D118" s="18"/>
      <x:c r="E118" s="18"/>
      <x:c r="F118" s="18"/>
      <x:c r="G118" s="18"/>
      <x:c r="H118" s="18"/>
      <x:c r="I118" s="18"/>
      <x:c r="J118" s="21"/>
      <x:c r="K118" s="21"/>
      <x:c r="L118" s="21"/>
      <x:c r="M118" s="18"/>
      <x:c r="N118" s="18"/>
      <x:c r="O118" s="18"/>
      <x:c r="P118" s="18"/>
      <x:c r="Q118" s="18"/>
      <x:c r="R118" s="18"/>
      <x:c r="S118" s="18"/>
      <x:c r="T118" s="18"/>
      <x:c r="U118" s="18"/>
      <x:c r="V118" s="22"/>
      <x:c r="W118" s="18"/>
      <x:c r="X118" s="18"/>
      <x:c r="Y118" s="21"/>
      <x:c r="Z118" s="21"/>
      <x:c r="AA118" s="18"/>
      <x:c r="AB118" s="23" t="str">
        <x:f>IF(A118="","",IF(AND(LEFT(A118,8)&lt;&gt;"https://",LEFT(A118,7)&lt;&gt;"http://"),"Use a full http(s) URL",IF(COUNTIFS($A$6:$A$505,SUBSTITUTE(SUBSTITUTE(SUBSTITUTE(A118,"~","~~"),"*","~*"),"?","~?"))&gt;1,"Duplicate URL: check rows",IF(OR(R118="Merge",R118="Redirect"),IF(T118="","Add destination URL",IF(A118=T118,"Destination equals source",IF(AND(LEFT(T118,8)&lt;&gt;"https://",LEFT(T118,7)&lt;&gt;"http://"),"Use a full destination URL","Validate destination and links"))),IF(R118="Remove","Review legal, support, conversion and link value","")))))</x:f>
      </x:c>
      <x:c r="AC118" s="23" t="str">
        <x:f>IF(A118="","",IF(R118="","Choose an action",IF(S118="","Add action rationale",IF(W118="","Assign action owner",IF(U118="","Set priority",IF(X118="","Set status",IF(AND(X118&lt;&gt;"Done",Y118=""),"Set due date",IF(AND(X118="Done",AA118=""),"Record completion and retest",IF(AND(R118="Keep",Z118=""),"Set next review date","")))))))))</x:f>
      </x:c>
      <x:c r="AD118" s="23" t="str">
        <x:f>IF(A118="","",IF(OR(AB118&lt;&gt;"",AC118&lt;&gt;""),1,0))</x:f>
      </x:c>
    </x:row>
    <x:row r="119" ht="44" customHeight="1">
      <x:c r="A119" s="19"/>
      <x:c r="B119" s="19"/>
      <x:c r="C119" s="18"/>
      <x:c r="D119" s="18"/>
      <x:c r="E119" s="18"/>
      <x:c r="F119" s="18"/>
      <x:c r="G119" s="18"/>
      <x:c r="H119" s="18"/>
      <x:c r="I119" s="18"/>
      <x:c r="J119" s="21"/>
      <x:c r="K119" s="21"/>
      <x:c r="L119" s="21"/>
      <x:c r="M119" s="18"/>
      <x:c r="N119" s="18"/>
      <x:c r="O119" s="18"/>
      <x:c r="P119" s="18"/>
      <x:c r="Q119" s="18"/>
      <x:c r="R119" s="18"/>
      <x:c r="S119" s="18"/>
      <x:c r="T119" s="18"/>
      <x:c r="U119" s="18"/>
      <x:c r="V119" s="22"/>
      <x:c r="W119" s="18"/>
      <x:c r="X119" s="18"/>
      <x:c r="Y119" s="21"/>
      <x:c r="Z119" s="21"/>
      <x:c r="AA119" s="18"/>
      <x:c r="AB119" s="23" t="str">
        <x:f>IF(A119="","",IF(AND(LEFT(A119,8)&lt;&gt;"https://",LEFT(A119,7)&lt;&gt;"http://"),"Use a full http(s) URL",IF(COUNTIFS($A$6:$A$505,SUBSTITUTE(SUBSTITUTE(SUBSTITUTE(A119,"~","~~"),"*","~*"),"?","~?"))&gt;1,"Duplicate URL: check rows",IF(OR(R119="Merge",R119="Redirect"),IF(T119="","Add destination URL",IF(A119=T119,"Destination equals source",IF(AND(LEFT(T119,8)&lt;&gt;"https://",LEFT(T119,7)&lt;&gt;"http://"),"Use a full destination URL","Validate destination and links"))),IF(R119="Remove","Review legal, support, conversion and link value","")))))</x:f>
      </x:c>
      <x:c r="AC119" s="23" t="str">
        <x:f>IF(A119="","",IF(R119="","Choose an action",IF(S119="","Add action rationale",IF(W119="","Assign action owner",IF(U119="","Set priority",IF(X119="","Set status",IF(AND(X119&lt;&gt;"Done",Y119=""),"Set due date",IF(AND(X119="Done",AA119=""),"Record completion and retest",IF(AND(R119="Keep",Z119=""),"Set next review date","")))))))))</x:f>
      </x:c>
      <x:c r="AD119" s="23" t="str">
        <x:f>IF(A119="","",IF(OR(AB119&lt;&gt;"",AC119&lt;&gt;""),1,0))</x:f>
      </x:c>
    </x:row>
    <x:row r="120" ht="44" customHeight="1">
      <x:c r="A120" s="19"/>
      <x:c r="B120" s="19"/>
      <x:c r="C120" s="18"/>
      <x:c r="D120" s="18"/>
      <x:c r="E120" s="18"/>
      <x:c r="F120" s="18"/>
      <x:c r="G120" s="18"/>
      <x:c r="H120" s="18"/>
      <x:c r="I120" s="18"/>
      <x:c r="J120" s="21"/>
      <x:c r="K120" s="21"/>
      <x:c r="L120" s="21"/>
      <x:c r="M120" s="18"/>
      <x:c r="N120" s="18"/>
      <x:c r="O120" s="18"/>
      <x:c r="P120" s="18"/>
      <x:c r="Q120" s="18"/>
      <x:c r="R120" s="18"/>
      <x:c r="S120" s="18"/>
      <x:c r="T120" s="18"/>
      <x:c r="U120" s="18"/>
      <x:c r="V120" s="22"/>
      <x:c r="W120" s="18"/>
      <x:c r="X120" s="18"/>
      <x:c r="Y120" s="21"/>
      <x:c r="Z120" s="21"/>
      <x:c r="AA120" s="18"/>
      <x:c r="AB120" s="23" t="str">
        <x:f>IF(A120="","",IF(AND(LEFT(A120,8)&lt;&gt;"https://",LEFT(A120,7)&lt;&gt;"http://"),"Use a full http(s) URL",IF(COUNTIFS($A$6:$A$505,SUBSTITUTE(SUBSTITUTE(SUBSTITUTE(A120,"~","~~"),"*","~*"),"?","~?"))&gt;1,"Duplicate URL: check rows",IF(OR(R120="Merge",R120="Redirect"),IF(T120="","Add destination URL",IF(A120=T120,"Destination equals source",IF(AND(LEFT(T120,8)&lt;&gt;"https://",LEFT(T120,7)&lt;&gt;"http://"),"Use a full destination URL","Validate destination and links"))),IF(R120="Remove","Review legal, support, conversion and link value","")))))</x:f>
      </x:c>
      <x:c r="AC120" s="23" t="str">
        <x:f>IF(A120="","",IF(R120="","Choose an action",IF(S120="","Add action rationale",IF(W120="","Assign action owner",IF(U120="","Set priority",IF(X120="","Set status",IF(AND(X120&lt;&gt;"Done",Y120=""),"Set due date",IF(AND(X120="Done",AA120=""),"Record completion and retest",IF(AND(R120="Keep",Z120=""),"Set next review date","")))))))))</x:f>
      </x:c>
      <x:c r="AD120" s="23" t="str">
        <x:f>IF(A120="","",IF(OR(AB120&lt;&gt;"",AC120&lt;&gt;""),1,0))</x:f>
      </x:c>
    </x:row>
    <x:row r="121" ht="44" customHeight="1">
      <x:c r="A121" s="19"/>
      <x:c r="B121" s="19"/>
      <x:c r="C121" s="18"/>
      <x:c r="D121" s="18"/>
      <x:c r="E121" s="18"/>
      <x:c r="F121" s="18"/>
      <x:c r="G121" s="18"/>
      <x:c r="H121" s="18"/>
      <x:c r="I121" s="18"/>
      <x:c r="J121" s="21"/>
      <x:c r="K121" s="21"/>
      <x:c r="L121" s="21"/>
      <x:c r="M121" s="18"/>
      <x:c r="N121" s="18"/>
      <x:c r="O121" s="18"/>
      <x:c r="P121" s="18"/>
      <x:c r="Q121" s="18"/>
      <x:c r="R121" s="18"/>
      <x:c r="S121" s="18"/>
      <x:c r="T121" s="18"/>
      <x:c r="U121" s="18"/>
      <x:c r="V121" s="22"/>
      <x:c r="W121" s="18"/>
      <x:c r="X121" s="18"/>
      <x:c r="Y121" s="21"/>
      <x:c r="Z121" s="21"/>
      <x:c r="AA121" s="18"/>
      <x:c r="AB121" s="23" t="str">
        <x:f>IF(A121="","",IF(AND(LEFT(A121,8)&lt;&gt;"https://",LEFT(A121,7)&lt;&gt;"http://"),"Use a full http(s) URL",IF(COUNTIFS($A$6:$A$505,SUBSTITUTE(SUBSTITUTE(SUBSTITUTE(A121,"~","~~"),"*","~*"),"?","~?"))&gt;1,"Duplicate URL: check rows",IF(OR(R121="Merge",R121="Redirect"),IF(T121="","Add destination URL",IF(A121=T121,"Destination equals source",IF(AND(LEFT(T121,8)&lt;&gt;"https://",LEFT(T121,7)&lt;&gt;"http://"),"Use a full destination URL","Validate destination and links"))),IF(R121="Remove","Review legal, support, conversion and link value","")))))</x:f>
      </x:c>
      <x:c r="AC121" s="23" t="str">
        <x:f>IF(A121="","",IF(R121="","Choose an action",IF(S121="","Add action rationale",IF(W121="","Assign action owner",IF(U121="","Set priority",IF(X121="","Set status",IF(AND(X121&lt;&gt;"Done",Y121=""),"Set due date",IF(AND(X121="Done",AA121=""),"Record completion and retest",IF(AND(R121="Keep",Z121=""),"Set next review date","")))))))))</x:f>
      </x:c>
      <x:c r="AD121" s="23" t="str">
        <x:f>IF(A121="","",IF(OR(AB121&lt;&gt;"",AC121&lt;&gt;""),1,0))</x:f>
      </x:c>
    </x:row>
    <x:row r="122" ht="44" customHeight="1">
      <x:c r="A122" s="19"/>
      <x:c r="B122" s="19"/>
      <x:c r="C122" s="18"/>
      <x:c r="D122" s="18"/>
      <x:c r="E122" s="18"/>
      <x:c r="F122" s="18"/>
      <x:c r="G122" s="18"/>
      <x:c r="H122" s="18"/>
      <x:c r="I122" s="18"/>
      <x:c r="J122" s="21"/>
      <x:c r="K122" s="21"/>
      <x:c r="L122" s="21"/>
      <x:c r="M122" s="18"/>
      <x:c r="N122" s="18"/>
      <x:c r="O122" s="18"/>
      <x:c r="P122" s="18"/>
      <x:c r="Q122" s="18"/>
      <x:c r="R122" s="18"/>
      <x:c r="S122" s="18"/>
      <x:c r="T122" s="18"/>
      <x:c r="U122" s="18"/>
      <x:c r="V122" s="22"/>
      <x:c r="W122" s="18"/>
      <x:c r="X122" s="18"/>
      <x:c r="Y122" s="21"/>
      <x:c r="Z122" s="21"/>
      <x:c r="AA122" s="18"/>
      <x:c r="AB122" s="23" t="str">
        <x:f>IF(A122="","",IF(AND(LEFT(A122,8)&lt;&gt;"https://",LEFT(A122,7)&lt;&gt;"http://"),"Use a full http(s) URL",IF(COUNTIFS($A$6:$A$505,SUBSTITUTE(SUBSTITUTE(SUBSTITUTE(A122,"~","~~"),"*","~*"),"?","~?"))&gt;1,"Duplicate URL: check rows",IF(OR(R122="Merge",R122="Redirect"),IF(T122="","Add destination URL",IF(A122=T122,"Destination equals source",IF(AND(LEFT(T122,8)&lt;&gt;"https://",LEFT(T122,7)&lt;&gt;"http://"),"Use a full destination URL","Validate destination and links"))),IF(R122="Remove","Review legal, support, conversion and link value","")))))</x:f>
      </x:c>
      <x:c r="AC122" s="23" t="str">
        <x:f>IF(A122="","",IF(R122="","Choose an action",IF(S122="","Add action rationale",IF(W122="","Assign action owner",IF(U122="","Set priority",IF(X122="","Set status",IF(AND(X122&lt;&gt;"Done",Y122=""),"Set due date",IF(AND(X122="Done",AA122=""),"Record completion and retest",IF(AND(R122="Keep",Z122=""),"Set next review date","")))))))))</x:f>
      </x:c>
      <x:c r="AD122" s="23" t="str">
        <x:f>IF(A122="","",IF(OR(AB122&lt;&gt;"",AC122&lt;&gt;""),1,0))</x:f>
      </x:c>
    </x:row>
    <x:row r="123" ht="44" customHeight="1">
      <x:c r="A123" s="19"/>
      <x:c r="B123" s="19"/>
      <x:c r="C123" s="18"/>
      <x:c r="D123" s="18"/>
      <x:c r="E123" s="18"/>
      <x:c r="F123" s="18"/>
      <x:c r="G123" s="18"/>
      <x:c r="H123" s="18"/>
      <x:c r="I123" s="18"/>
      <x:c r="J123" s="21"/>
      <x:c r="K123" s="21"/>
      <x:c r="L123" s="21"/>
      <x:c r="M123" s="18"/>
      <x:c r="N123" s="18"/>
      <x:c r="O123" s="18"/>
      <x:c r="P123" s="18"/>
      <x:c r="Q123" s="18"/>
      <x:c r="R123" s="18"/>
      <x:c r="S123" s="18"/>
      <x:c r="T123" s="18"/>
      <x:c r="U123" s="18"/>
      <x:c r="V123" s="22"/>
      <x:c r="W123" s="18"/>
      <x:c r="X123" s="18"/>
      <x:c r="Y123" s="21"/>
      <x:c r="Z123" s="21"/>
      <x:c r="AA123" s="18"/>
      <x:c r="AB123" s="23" t="str">
        <x:f>IF(A123="","",IF(AND(LEFT(A123,8)&lt;&gt;"https://",LEFT(A123,7)&lt;&gt;"http://"),"Use a full http(s) URL",IF(COUNTIFS($A$6:$A$505,SUBSTITUTE(SUBSTITUTE(SUBSTITUTE(A123,"~","~~"),"*","~*"),"?","~?"))&gt;1,"Duplicate URL: check rows",IF(OR(R123="Merge",R123="Redirect"),IF(T123="","Add destination URL",IF(A123=T123,"Destination equals source",IF(AND(LEFT(T123,8)&lt;&gt;"https://",LEFT(T123,7)&lt;&gt;"http://"),"Use a full destination URL","Validate destination and links"))),IF(R123="Remove","Review legal, support, conversion and link value","")))))</x:f>
      </x:c>
      <x:c r="AC123" s="23" t="str">
        <x:f>IF(A123="","",IF(R123="","Choose an action",IF(S123="","Add action rationale",IF(W123="","Assign action owner",IF(U123="","Set priority",IF(X123="","Set status",IF(AND(X123&lt;&gt;"Done",Y123=""),"Set due date",IF(AND(X123="Done",AA123=""),"Record completion and retest",IF(AND(R123="Keep",Z123=""),"Set next review date","")))))))))</x:f>
      </x:c>
      <x:c r="AD123" s="23" t="str">
        <x:f>IF(A123="","",IF(OR(AB123&lt;&gt;"",AC123&lt;&gt;""),1,0))</x:f>
      </x:c>
    </x:row>
    <x:row r="124" ht="44" customHeight="1">
      <x:c r="A124" s="19"/>
      <x:c r="B124" s="19"/>
      <x:c r="C124" s="18"/>
      <x:c r="D124" s="18"/>
      <x:c r="E124" s="18"/>
      <x:c r="F124" s="18"/>
      <x:c r="G124" s="18"/>
      <x:c r="H124" s="18"/>
      <x:c r="I124" s="18"/>
      <x:c r="J124" s="21"/>
      <x:c r="K124" s="21"/>
      <x:c r="L124" s="21"/>
      <x:c r="M124" s="18"/>
      <x:c r="N124" s="18"/>
      <x:c r="O124" s="18"/>
      <x:c r="P124" s="18"/>
      <x:c r="Q124" s="18"/>
      <x:c r="R124" s="18"/>
      <x:c r="S124" s="18"/>
      <x:c r="T124" s="18"/>
      <x:c r="U124" s="18"/>
      <x:c r="V124" s="22"/>
      <x:c r="W124" s="18"/>
      <x:c r="X124" s="18"/>
      <x:c r="Y124" s="21"/>
      <x:c r="Z124" s="21"/>
      <x:c r="AA124" s="18"/>
      <x:c r="AB124" s="23" t="str">
        <x:f>IF(A124="","",IF(AND(LEFT(A124,8)&lt;&gt;"https://",LEFT(A124,7)&lt;&gt;"http://"),"Use a full http(s) URL",IF(COUNTIFS($A$6:$A$505,SUBSTITUTE(SUBSTITUTE(SUBSTITUTE(A124,"~","~~"),"*","~*"),"?","~?"))&gt;1,"Duplicate URL: check rows",IF(OR(R124="Merge",R124="Redirect"),IF(T124="","Add destination URL",IF(A124=T124,"Destination equals source",IF(AND(LEFT(T124,8)&lt;&gt;"https://",LEFT(T124,7)&lt;&gt;"http://"),"Use a full destination URL","Validate destination and links"))),IF(R124="Remove","Review legal, support, conversion and link value","")))))</x:f>
      </x:c>
      <x:c r="AC124" s="23" t="str">
        <x:f>IF(A124="","",IF(R124="","Choose an action",IF(S124="","Add action rationale",IF(W124="","Assign action owner",IF(U124="","Set priority",IF(X124="","Set status",IF(AND(X124&lt;&gt;"Done",Y124=""),"Set due date",IF(AND(X124="Done",AA124=""),"Record completion and retest",IF(AND(R124="Keep",Z124=""),"Set next review date","")))))))))</x:f>
      </x:c>
      <x:c r="AD124" s="23" t="str">
        <x:f>IF(A124="","",IF(OR(AB124&lt;&gt;"",AC124&lt;&gt;""),1,0))</x:f>
      </x:c>
    </x:row>
    <x:row r="125" ht="44" customHeight="1">
      <x:c r="A125" s="19"/>
      <x:c r="B125" s="19"/>
      <x:c r="C125" s="18"/>
      <x:c r="D125" s="18"/>
      <x:c r="E125" s="18"/>
      <x:c r="F125" s="18"/>
      <x:c r="G125" s="18"/>
      <x:c r="H125" s="18"/>
      <x:c r="I125" s="18"/>
      <x:c r="J125" s="21"/>
      <x:c r="K125" s="21"/>
      <x:c r="L125" s="21"/>
      <x:c r="M125" s="18"/>
      <x:c r="N125" s="18"/>
      <x:c r="O125" s="18"/>
      <x:c r="P125" s="18"/>
      <x:c r="Q125" s="18"/>
      <x:c r="R125" s="18"/>
      <x:c r="S125" s="18"/>
      <x:c r="T125" s="18"/>
      <x:c r="U125" s="18"/>
      <x:c r="V125" s="22"/>
      <x:c r="W125" s="18"/>
      <x:c r="X125" s="18"/>
      <x:c r="Y125" s="21"/>
      <x:c r="Z125" s="21"/>
      <x:c r="AA125" s="18"/>
      <x:c r="AB125" s="23" t="str">
        <x:f>IF(A125="","",IF(AND(LEFT(A125,8)&lt;&gt;"https://",LEFT(A125,7)&lt;&gt;"http://"),"Use a full http(s) URL",IF(COUNTIFS($A$6:$A$505,SUBSTITUTE(SUBSTITUTE(SUBSTITUTE(A125,"~","~~"),"*","~*"),"?","~?"))&gt;1,"Duplicate URL: check rows",IF(OR(R125="Merge",R125="Redirect"),IF(T125="","Add destination URL",IF(A125=T125,"Destination equals source",IF(AND(LEFT(T125,8)&lt;&gt;"https://",LEFT(T125,7)&lt;&gt;"http://"),"Use a full destination URL","Validate destination and links"))),IF(R125="Remove","Review legal, support, conversion and link value","")))))</x:f>
      </x:c>
      <x:c r="AC125" s="23" t="str">
        <x:f>IF(A125="","",IF(R125="","Choose an action",IF(S125="","Add action rationale",IF(W125="","Assign action owner",IF(U125="","Set priority",IF(X125="","Set status",IF(AND(X125&lt;&gt;"Done",Y125=""),"Set due date",IF(AND(X125="Done",AA125=""),"Record completion and retest",IF(AND(R125="Keep",Z125=""),"Set next review date","")))))))))</x:f>
      </x:c>
      <x:c r="AD125" s="23" t="str">
        <x:f>IF(A125="","",IF(OR(AB125&lt;&gt;"",AC125&lt;&gt;""),1,0))</x:f>
      </x:c>
    </x:row>
    <x:row r="126" ht="44" customHeight="1">
      <x:c r="A126" s="19"/>
      <x:c r="B126" s="19"/>
      <x:c r="C126" s="18"/>
      <x:c r="D126" s="18"/>
      <x:c r="E126" s="18"/>
      <x:c r="F126" s="18"/>
      <x:c r="G126" s="18"/>
      <x:c r="H126" s="18"/>
      <x:c r="I126" s="18"/>
      <x:c r="J126" s="21"/>
      <x:c r="K126" s="21"/>
      <x:c r="L126" s="21"/>
      <x:c r="M126" s="18"/>
      <x:c r="N126" s="18"/>
      <x:c r="O126" s="18"/>
      <x:c r="P126" s="18"/>
      <x:c r="Q126" s="18"/>
      <x:c r="R126" s="18"/>
      <x:c r="S126" s="18"/>
      <x:c r="T126" s="18"/>
      <x:c r="U126" s="18"/>
      <x:c r="V126" s="22"/>
      <x:c r="W126" s="18"/>
      <x:c r="X126" s="18"/>
      <x:c r="Y126" s="21"/>
      <x:c r="Z126" s="21"/>
      <x:c r="AA126" s="18"/>
      <x:c r="AB126" s="23" t="str">
        <x:f>IF(A126="","",IF(AND(LEFT(A126,8)&lt;&gt;"https://",LEFT(A126,7)&lt;&gt;"http://"),"Use a full http(s) URL",IF(COUNTIFS($A$6:$A$505,SUBSTITUTE(SUBSTITUTE(SUBSTITUTE(A126,"~","~~"),"*","~*"),"?","~?"))&gt;1,"Duplicate URL: check rows",IF(OR(R126="Merge",R126="Redirect"),IF(T126="","Add destination URL",IF(A126=T126,"Destination equals source",IF(AND(LEFT(T126,8)&lt;&gt;"https://",LEFT(T126,7)&lt;&gt;"http://"),"Use a full destination URL","Validate destination and links"))),IF(R126="Remove","Review legal, support, conversion and link value","")))))</x:f>
      </x:c>
      <x:c r="AC126" s="23" t="str">
        <x:f>IF(A126="","",IF(R126="","Choose an action",IF(S126="","Add action rationale",IF(W126="","Assign action owner",IF(U126="","Set priority",IF(X126="","Set status",IF(AND(X126&lt;&gt;"Done",Y126=""),"Set due date",IF(AND(X126="Done",AA126=""),"Record completion and retest",IF(AND(R126="Keep",Z126=""),"Set next review date","")))))))))</x:f>
      </x:c>
      <x:c r="AD126" s="23" t="str">
        <x:f>IF(A126="","",IF(OR(AB126&lt;&gt;"",AC126&lt;&gt;""),1,0))</x:f>
      </x:c>
    </x:row>
    <x:row r="127" ht="44" customHeight="1">
      <x:c r="A127" s="19"/>
      <x:c r="B127" s="19"/>
      <x:c r="C127" s="18"/>
      <x:c r="D127" s="18"/>
      <x:c r="E127" s="18"/>
      <x:c r="F127" s="18"/>
      <x:c r="G127" s="18"/>
      <x:c r="H127" s="18"/>
      <x:c r="I127" s="18"/>
      <x:c r="J127" s="21"/>
      <x:c r="K127" s="21"/>
      <x:c r="L127" s="21"/>
      <x:c r="M127" s="18"/>
      <x:c r="N127" s="18"/>
      <x:c r="O127" s="18"/>
      <x:c r="P127" s="18"/>
      <x:c r="Q127" s="18"/>
      <x:c r="R127" s="18"/>
      <x:c r="S127" s="18"/>
      <x:c r="T127" s="18"/>
      <x:c r="U127" s="18"/>
      <x:c r="V127" s="22"/>
      <x:c r="W127" s="18"/>
      <x:c r="X127" s="18"/>
      <x:c r="Y127" s="21"/>
      <x:c r="Z127" s="21"/>
      <x:c r="AA127" s="18"/>
      <x:c r="AB127" s="23" t="str">
        <x:f>IF(A127="","",IF(AND(LEFT(A127,8)&lt;&gt;"https://",LEFT(A127,7)&lt;&gt;"http://"),"Use a full http(s) URL",IF(COUNTIFS($A$6:$A$505,SUBSTITUTE(SUBSTITUTE(SUBSTITUTE(A127,"~","~~"),"*","~*"),"?","~?"))&gt;1,"Duplicate URL: check rows",IF(OR(R127="Merge",R127="Redirect"),IF(T127="","Add destination URL",IF(A127=T127,"Destination equals source",IF(AND(LEFT(T127,8)&lt;&gt;"https://",LEFT(T127,7)&lt;&gt;"http://"),"Use a full destination URL","Validate destination and links"))),IF(R127="Remove","Review legal, support, conversion and link value","")))))</x:f>
      </x:c>
      <x:c r="AC127" s="23" t="str">
        <x:f>IF(A127="","",IF(R127="","Choose an action",IF(S127="","Add action rationale",IF(W127="","Assign action owner",IF(U127="","Set priority",IF(X127="","Set status",IF(AND(X127&lt;&gt;"Done",Y127=""),"Set due date",IF(AND(X127="Done",AA127=""),"Record completion and retest",IF(AND(R127="Keep",Z127=""),"Set next review date","")))))))))</x:f>
      </x:c>
      <x:c r="AD127" s="23" t="str">
        <x:f>IF(A127="","",IF(OR(AB127&lt;&gt;"",AC127&lt;&gt;""),1,0))</x:f>
      </x:c>
    </x:row>
    <x:row r="128" ht="44" customHeight="1">
      <x:c r="A128" s="19"/>
      <x:c r="B128" s="19"/>
      <x:c r="C128" s="18"/>
      <x:c r="D128" s="18"/>
      <x:c r="E128" s="18"/>
      <x:c r="F128" s="18"/>
      <x:c r="G128" s="18"/>
      <x:c r="H128" s="18"/>
      <x:c r="I128" s="18"/>
      <x:c r="J128" s="21"/>
      <x:c r="K128" s="21"/>
      <x:c r="L128" s="21"/>
      <x:c r="M128" s="18"/>
      <x:c r="N128" s="18"/>
      <x:c r="O128" s="18"/>
      <x:c r="P128" s="18"/>
      <x:c r="Q128" s="18"/>
      <x:c r="R128" s="18"/>
      <x:c r="S128" s="18"/>
      <x:c r="T128" s="18"/>
      <x:c r="U128" s="18"/>
      <x:c r="V128" s="22"/>
      <x:c r="W128" s="18"/>
      <x:c r="X128" s="18"/>
      <x:c r="Y128" s="21"/>
      <x:c r="Z128" s="21"/>
      <x:c r="AA128" s="18"/>
      <x:c r="AB128" s="23" t="str">
        <x:f>IF(A128="","",IF(AND(LEFT(A128,8)&lt;&gt;"https://",LEFT(A128,7)&lt;&gt;"http://"),"Use a full http(s) URL",IF(COUNTIFS($A$6:$A$505,SUBSTITUTE(SUBSTITUTE(SUBSTITUTE(A128,"~","~~"),"*","~*"),"?","~?"))&gt;1,"Duplicate URL: check rows",IF(OR(R128="Merge",R128="Redirect"),IF(T128="","Add destination URL",IF(A128=T128,"Destination equals source",IF(AND(LEFT(T128,8)&lt;&gt;"https://",LEFT(T128,7)&lt;&gt;"http://"),"Use a full destination URL","Validate destination and links"))),IF(R128="Remove","Review legal, support, conversion and link value","")))))</x:f>
      </x:c>
      <x:c r="AC128" s="23" t="str">
        <x:f>IF(A128="","",IF(R128="","Choose an action",IF(S128="","Add action rationale",IF(W128="","Assign action owner",IF(U128="","Set priority",IF(X128="","Set status",IF(AND(X128&lt;&gt;"Done",Y128=""),"Set due date",IF(AND(X128="Done",AA128=""),"Record completion and retest",IF(AND(R128="Keep",Z128=""),"Set next review date","")))))))))</x:f>
      </x:c>
      <x:c r="AD128" s="23" t="str">
        <x:f>IF(A128="","",IF(OR(AB128&lt;&gt;"",AC128&lt;&gt;""),1,0))</x:f>
      </x:c>
    </x:row>
    <x:row r="129" ht="44" customHeight="1">
      <x:c r="A129" s="19"/>
      <x:c r="B129" s="19"/>
      <x:c r="C129" s="18"/>
      <x:c r="D129" s="18"/>
      <x:c r="E129" s="18"/>
      <x:c r="F129" s="18"/>
      <x:c r="G129" s="18"/>
      <x:c r="H129" s="18"/>
      <x:c r="I129" s="18"/>
      <x:c r="J129" s="21"/>
      <x:c r="K129" s="21"/>
      <x:c r="L129" s="21"/>
      <x:c r="M129" s="18"/>
      <x:c r="N129" s="18"/>
      <x:c r="O129" s="18"/>
      <x:c r="P129" s="18"/>
      <x:c r="Q129" s="18"/>
      <x:c r="R129" s="18"/>
      <x:c r="S129" s="18"/>
      <x:c r="T129" s="18"/>
      <x:c r="U129" s="18"/>
      <x:c r="V129" s="22"/>
      <x:c r="W129" s="18"/>
      <x:c r="X129" s="18"/>
      <x:c r="Y129" s="21"/>
      <x:c r="Z129" s="21"/>
      <x:c r="AA129" s="18"/>
      <x:c r="AB129" s="23" t="str">
        <x:f>IF(A129="","",IF(AND(LEFT(A129,8)&lt;&gt;"https://",LEFT(A129,7)&lt;&gt;"http://"),"Use a full http(s) URL",IF(COUNTIFS($A$6:$A$505,SUBSTITUTE(SUBSTITUTE(SUBSTITUTE(A129,"~","~~"),"*","~*"),"?","~?"))&gt;1,"Duplicate URL: check rows",IF(OR(R129="Merge",R129="Redirect"),IF(T129="","Add destination URL",IF(A129=T129,"Destination equals source",IF(AND(LEFT(T129,8)&lt;&gt;"https://",LEFT(T129,7)&lt;&gt;"http://"),"Use a full destination URL","Validate destination and links"))),IF(R129="Remove","Review legal, support, conversion and link value","")))))</x:f>
      </x:c>
      <x:c r="AC129" s="23" t="str">
        <x:f>IF(A129="","",IF(R129="","Choose an action",IF(S129="","Add action rationale",IF(W129="","Assign action owner",IF(U129="","Set priority",IF(X129="","Set status",IF(AND(X129&lt;&gt;"Done",Y129=""),"Set due date",IF(AND(X129="Done",AA129=""),"Record completion and retest",IF(AND(R129="Keep",Z129=""),"Set next review date","")))))))))</x:f>
      </x:c>
      <x:c r="AD129" s="23" t="str">
        <x:f>IF(A129="","",IF(OR(AB129&lt;&gt;"",AC129&lt;&gt;""),1,0))</x:f>
      </x:c>
    </x:row>
    <x:row r="130" ht="44" customHeight="1">
      <x:c r="A130" s="19"/>
      <x:c r="B130" s="19"/>
      <x:c r="C130" s="18"/>
      <x:c r="D130" s="18"/>
      <x:c r="E130" s="18"/>
      <x:c r="F130" s="18"/>
      <x:c r="G130" s="18"/>
      <x:c r="H130" s="18"/>
      <x:c r="I130" s="18"/>
      <x:c r="J130" s="21"/>
      <x:c r="K130" s="21"/>
      <x:c r="L130" s="21"/>
      <x:c r="M130" s="18"/>
      <x:c r="N130" s="18"/>
      <x:c r="O130" s="18"/>
      <x:c r="P130" s="18"/>
      <x:c r="Q130" s="18"/>
      <x:c r="R130" s="18"/>
      <x:c r="S130" s="18"/>
      <x:c r="T130" s="18"/>
      <x:c r="U130" s="18"/>
      <x:c r="V130" s="22"/>
      <x:c r="W130" s="18"/>
      <x:c r="X130" s="18"/>
      <x:c r="Y130" s="21"/>
      <x:c r="Z130" s="21"/>
      <x:c r="AA130" s="18"/>
      <x:c r="AB130" s="23" t="str">
        <x:f>IF(A130="","",IF(AND(LEFT(A130,8)&lt;&gt;"https://",LEFT(A130,7)&lt;&gt;"http://"),"Use a full http(s) URL",IF(COUNTIFS($A$6:$A$505,SUBSTITUTE(SUBSTITUTE(SUBSTITUTE(A130,"~","~~"),"*","~*"),"?","~?"))&gt;1,"Duplicate URL: check rows",IF(OR(R130="Merge",R130="Redirect"),IF(T130="","Add destination URL",IF(A130=T130,"Destination equals source",IF(AND(LEFT(T130,8)&lt;&gt;"https://",LEFT(T130,7)&lt;&gt;"http://"),"Use a full destination URL","Validate destination and links"))),IF(R130="Remove","Review legal, support, conversion and link value","")))))</x:f>
      </x:c>
      <x:c r="AC130" s="23" t="str">
        <x:f>IF(A130="","",IF(R130="","Choose an action",IF(S130="","Add action rationale",IF(W130="","Assign action owner",IF(U130="","Set priority",IF(X130="","Set status",IF(AND(X130&lt;&gt;"Done",Y130=""),"Set due date",IF(AND(X130="Done",AA130=""),"Record completion and retest",IF(AND(R130="Keep",Z130=""),"Set next review date","")))))))))</x:f>
      </x:c>
      <x:c r="AD130" s="23" t="str">
        <x:f>IF(A130="","",IF(OR(AB130&lt;&gt;"",AC130&lt;&gt;""),1,0))</x:f>
      </x:c>
    </x:row>
    <x:row r="131" ht="44" customHeight="1">
      <x:c r="A131" s="19"/>
      <x:c r="B131" s="19"/>
      <x:c r="C131" s="18"/>
      <x:c r="D131" s="18"/>
      <x:c r="E131" s="18"/>
      <x:c r="F131" s="18"/>
      <x:c r="G131" s="18"/>
      <x:c r="H131" s="18"/>
      <x:c r="I131" s="18"/>
      <x:c r="J131" s="21"/>
      <x:c r="K131" s="21"/>
      <x:c r="L131" s="21"/>
      <x:c r="M131" s="18"/>
      <x:c r="N131" s="18"/>
      <x:c r="O131" s="18"/>
      <x:c r="P131" s="18"/>
      <x:c r="Q131" s="18"/>
      <x:c r="R131" s="18"/>
      <x:c r="S131" s="18"/>
      <x:c r="T131" s="18"/>
      <x:c r="U131" s="18"/>
      <x:c r="V131" s="22"/>
      <x:c r="W131" s="18"/>
      <x:c r="X131" s="18"/>
      <x:c r="Y131" s="21"/>
      <x:c r="Z131" s="21"/>
      <x:c r="AA131" s="18"/>
      <x:c r="AB131" s="23" t="str">
        <x:f>IF(A131="","",IF(AND(LEFT(A131,8)&lt;&gt;"https://",LEFT(A131,7)&lt;&gt;"http://"),"Use a full http(s) URL",IF(COUNTIFS($A$6:$A$505,SUBSTITUTE(SUBSTITUTE(SUBSTITUTE(A131,"~","~~"),"*","~*"),"?","~?"))&gt;1,"Duplicate URL: check rows",IF(OR(R131="Merge",R131="Redirect"),IF(T131="","Add destination URL",IF(A131=T131,"Destination equals source",IF(AND(LEFT(T131,8)&lt;&gt;"https://",LEFT(T131,7)&lt;&gt;"http://"),"Use a full destination URL","Validate destination and links"))),IF(R131="Remove","Review legal, support, conversion and link value","")))))</x:f>
      </x:c>
      <x:c r="AC131" s="23" t="str">
        <x:f>IF(A131="","",IF(R131="","Choose an action",IF(S131="","Add action rationale",IF(W131="","Assign action owner",IF(U131="","Set priority",IF(X131="","Set status",IF(AND(X131&lt;&gt;"Done",Y131=""),"Set due date",IF(AND(X131="Done",AA131=""),"Record completion and retest",IF(AND(R131="Keep",Z131=""),"Set next review date","")))))))))</x:f>
      </x:c>
      <x:c r="AD131" s="23" t="str">
        <x:f>IF(A131="","",IF(OR(AB131&lt;&gt;"",AC131&lt;&gt;""),1,0))</x:f>
      </x:c>
    </x:row>
    <x:row r="132" ht="44" customHeight="1">
      <x:c r="A132" s="19"/>
      <x:c r="B132" s="19"/>
      <x:c r="C132" s="18"/>
      <x:c r="D132" s="18"/>
      <x:c r="E132" s="18"/>
      <x:c r="F132" s="18"/>
      <x:c r="G132" s="18"/>
      <x:c r="H132" s="18"/>
      <x:c r="I132" s="18"/>
      <x:c r="J132" s="21"/>
      <x:c r="K132" s="21"/>
      <x:c r="L132" s="21"/>
      <x:c r="M132" s="18"/>
      <x:c r="N132" s="18"/>
      <x:c r="O132" s="18"/>
      <x:c r="P132" s="18"/>
      <x:c r="Q132" s="18"/>
      <x:c r="R132" s="18"/>
      <x:c r="S132" s="18"/>
      <x:c r="T132" s="18"/>
      <x:c r="U132" s="18"/>
      <x:c r="V132" s="22"/>
      <x:c r="W132" s="18"/>
      <x:c r="X132" s="18"/>
      <x:c r="Y132" s="21"/>
      <x:c r="Z132" s="21"/>
      <x:c r="AA132" s="18"/>
      <x:c r="AB132" s="23" t="str">
        <x:f>IF(A132="","",IF(AND(LEFT(A132,8)&lt;&gt;"https://",LEFT(A132,7)&lt;&gt;"http://"),"Use a full http(s) URL",IF(COUNTIFS($A$6:$A$505,SUBSTITUTE(SUBSTITUTE(SUBSTITUTE(A132,"~","~~"),"*","~*"),"?","~?"))&gt;1,"Duplicate URL: check rows",IF(OR(R132="Merge",R132="Redirect"),IF(T132="","Add destination URL",IF(A132=T132,"Destination equals source",IF(AND(LEFT(T132,8)&lt;&gt;"https://",LEFT(T132,7)&lt;&gt;"http://"),"Use a full destination URL","Validate destination and links"))),IF(R132="Remove","Review legal, support, conversion and link value","")))))</x:f>
      </x:c>
      <x:c r="AC132" s="23" t="str">
        <x:f>IF(A132="","",IF(R132="","Choose an action",IF(S132="","Add action rationale",IF(W132="","Assign action owner",IF(U132="","Set priority",IF(X132="","Set status",IF(AND(X132&lt;&gt;"Done",Y132=""),"Set due date",IF(AND(X132="Done",AA132=""),"Record completion and retest",IF(AND(R132="Keep",Z132=""),"Set next review date","")))))))))</x:f>
      </x:c>
      <x:c r="AD132" s="23" t="str">
        <x:f>IF(A132="","",IF(OR(AB132&lt;&gt;"",AC132&lt;&gt;""),1,0))</x:f>
      </x:c>
    </x:row>
    <x:row r="133" ht="44" customHeight="1">
      <x:c r="A133" s="19"/>
      <x:c r="B133" s="19"/>
      <x:c r="C133" s="18"/>
      <x:c r="D133" s="18"/>
      <x:c r="E133" s="18"/>
      <x:c r="F133" s="18"/>
      <x:c r="G133" s="18"/>
      <x:c r="H133" s="18"/>
      <x:c r="I133" s="18"/>
      <x:c r="J133" s="21"/>
      <x:c r="K133" s="21"/>
      <x:c r="L133" s="21"/>
      <x:c r="M133" s="18"/>
      <x:c r="N133" s="18"/>
      <x:c r="O133" s="18"/>
      <x:c r="P133" s="18"/>
      <x:c r="Q133" s="18"/>
      <x:c r="R133" s="18"/>
      <x:c r="S133" s="18"/>
      <x:c r="T133" s="18"/>
      <x:c r="U133" s="18"/>
      <x:c r="V133" s="22"/>
      <x:c r="W133" s="18"/>
      <x:c r="X133" s="18"/>
      <x:c r="Y133" s="21"/>
      <x:c r="Z133" s="21"/>
      <x:c r="AA133" s="18"/>
      <x:c r="AB133" s="23" t="str">
        <x:f>IF(A133="","",IF(AND(LEFT(A133,8)&lt;&gt;"https://",LEFT(A133,7)&lt;&gt;"http://"),"Use a full http(s) URL",IF(COUNTIFS($A$6:$A$505,SUBSTITUTE(SUBSTITUTE(SUBSTITUTE(A133,"~","~~"),"*","~*"),"?","~?"))&gt;1,"Duplicate URL: check rows",IF(OR(R133="Merge",R133="Redirect"),IF(T133="","Add destination URL",IF(A133=T133,"Destination equals source",IF(AND(LEFT(T133,8)&lt;&gt;"https://",LEFT(T133,7)&lt;&gt;"http://"),"Use a full destination URL","Validate destination and links"))),IF(R133="Remove","Review legal, support, conversion and link value","")))))</x:f>
      </x:c>
      <x:c r="AC133" s="23" t="str">
        <x:f>IF(A133="","",IF(R133="","Choose an action",IF(S133="","Add action rationale",IF(W133="","Assign action owner",IF(U133="","Set priority",IF(X133="","Set status",IF(AND(X133&lt;&gt;"Done",Y133=""),"Set due date",IF(AND(X133="Done",AA133=""),"Record completion and retest",IF(AND(R133="Keep",Z133=""),"Set next review date","")))))))))</x:f>
      </x:c>
      <x:c r="AD133" s="23" t="str">
        <x:f>IF(A133="","",IF(OR(AB133&lt;&gt;"",AC133&lt;&gt;""),1,0))</x:f>
      </x:c>
    </x:row>
    <x:row r="134" ht="44" customHeight="1">
      <x:c r="A134" s="19"/>
      <x:c r="B134" s="19"/>
      <x:c r="C134" s="18"/>
      <x:c r="D134" s="18"/>
      <x:c r="E134" s="18"/>
      <x:c r="F134" s="18"/>
      <x:c r="G134" s="18"/>
      <x:c r="H134" s="18"/>
      <x:c r="I134" s="18"/>
      <x:c r="J134" s="21"/>
      <x:c r="K134" s="21"/>
      <x:c r="L134" s="21"/>
      <x:c r="M134" s="18"/>
      <x:c r="N134" s="18"/>
      <x:c r="O134" s="18"/>
      <x:c r="P134" s="18"/>
      <x:c r="Q134" s="18"/>
      <x:c r="R134" s="18"/>
      <x:c r="S134" s="18"/>
      <x:c r="T134" s="18"/>
      <x:c r="U134" s="18"/>
      <x:c r="V134" s="22"/>
      <x:c r="W134" s="18"/>
      <x:c r="X134" s="18"/>
      <x:c r="Y134" s="21"/>
      <x:c r="Z134" s="21"/>
      <x:c r="AA134" s="18"/>
      <x:c r="AB134" s="23" t="str">
        <x:f>IF(A134="","",IF(AND(LEFT(A134,8)&lt;&gt;"https://",LEFT(A134,7)&lt;&gt;"http://"),"Use a full http(s) URL",IF(COUNTIFS($A$6:$A$505,SUBSTITUTE(SUBSTITUTE(SUBSTITUTE(A134,"~","~~"),"*","~*"),"?","~?"))&gt;1,"Duplicate URL: check rows",IF(OR(R134="Merge",R134="Redirect"),IF(T134="","Add destination URL",IF(A134=T134,"Destination equals source",IF(AND(LEFT(T134,8)&lt;&gt;"https://",LEFT(T134,7)&lt;&gt;"http://"),"Use a full destination URL","Validate destination and links"))),IF(R134="Remove","Review legal, support, conversion and link value","")))))</x:f>
      </x:c>
      <x:c r="AC134" s="23" t="str">
        <x:f>IF(A134="","",IF(R134="","Choose an action",IF(S134="","Add action rationale",IF(W134="","Assign action owner",IF(U134="","Set priority",IF(X134="","Set status",IF(AND(X134&lt;&gt;"Done",Y134=""),"Set due date",IF(AND(X134="Done",AA134=""),"Record completion and retest",IF(AND(R134="Keep",Z134=""),"Set next review date","")))))))))</x:f>
      </x:c>
      <x:c r="AD134" s="23" t="str">
        <x:f>IF(A134="","",IF(OR(AB134&lt;&gt;"",AC134&lt;&gt;""),1,0))</x:f>
      </x:c>
    </x:row>
    <x:row r="135" ht="44" customHeight="1">
      <x:c r="A135" s="19"/>
      <x:c r="B135" s="19"/>
      <x:c r="C135" s="18"/>
      <x:c r="D135" s="18"/>
      <x:c r="E135" s="18"/>
      <x:c r="F135" s="18"/>
      <x:c r="G135" s="18"/>
      <x:c r="H135" s="18"/>
      <x:c r="I135" s="18"/>
      <x:c r="J135" s="21"/>
      <x:c r="K135" s="21"/>
      <x:c r="L135" s="21"/>
      <x:c r="M135" s="18"/>
      <x:c r="N135" s="18"/>
      <x:c r="O135" s="18"/>
      <x:c r="P135" s="18"/>
      <x:c r="Q135" s="18"/>
      <x:c r="R135" s="18"/>
      <x:c r="S135" s="18"/>
      <x:c r="T135" s="18"/>
      <x:c r="U135" s="18"/>
      <x:c r="V135" s="22"/>
      <x:c r="W135" s="18"/>
      <x:c r="X135" s="18"/>
      <x:c r="Y135" s="21"/>
      <x:c r="Z135" s="21"/>
      <x:c r="AA135" s="18"/>
      <x:c r="AB135" s="23" t="str">
        <x:f>IF(A135="","",IF(AND(LEFT(A135,8)&lt;&gt;"https://",LEFT(A135,7)&lt;&gt;"http://"),"Use a full http(s) URL",IF(COUNTIFS($A$6:$A$505,SUBSTITUTE(SUBSTITUTE(SUBSTITUTE(A135,"~","~~"),"*","~*"),"?","~?"))&gt;1,"Duplicate URL: check rows",IF(OR(R135="Merge",R135="Redirect"),IF(T135="","Add destination URL",IF(A135=T135,"Destination equals source",IF(AND(LEFT(T135,8)&lt;&gt;"https://",LEFT(T135,7)&lt;&gt;"http://"),"Use a full destination URL","Validate destination and links"))),IF(R135="Remove","Review legal, support, conversion and link value","")))))</x:f>
      </x:c>
      <x:c r="AC135" s="23" t="str">
        <x:f>IF(A135="","",IF(R135="","Choose an action",IF(S135="","Add action rationale",IF(W135="","Assign action owner",IF(U135="","Set priority",IF(X135="","Set status",IF(AND(X135&lt;&gt;"Done",Y135=""),"Set due date",IF(AND(X135="Done",AA135=""),"Record completion and retest",IF(AND(R135="Keep",Z135=""),"Set next review date","")))))))))</x:f>
      </x:c>
      <x:c r="AD135" s="23" t="str">
        <x:f>IF(A135="","",IF(OR(AB135&lt;&gt;"",AC135&lt;&gt;""),1,0))</x:f>
      </x:c>
    </x:row>
    <x:row r="136" ht="44" customHeight="1">
      <x:c r="A136" s="19"/>
      <x:c r="B136" s="19"/>
      <x:c r="C136" s="18"/>
      <x:c r="D136" s="18"/>
      <x:c r="E136" s="18"/>
      <x:c r="F136" s="18"/>
      <x:c r="G136" s="18"/>
      <x:c r="H136" s="18"/>
      <x:c r="I136" s="18"/>
      <x:c r="J136" s="21"/>
      <x:c r="K136" s="21"/>
      <x:c r="L136" s="21"/>
      <x:c r="M136" s="18"/>
      <x:c r="N136" s="18"/>
      <x:c r="O136" s="18"/>
      <x:c r="P136" s="18"/>
      <x:c r="Q136" s="18"/>
      <x:c r="R136" s="18"/>
      <x:c r="S136" s="18"/>
      <x:c r="T136" s="18"/>
      <x:c r="U136" s="18"/>
      <x:c r="V136" s="22"/>
      <x:c r="W136" s="18"/>
      <x:c r="X136" s="18"/>
      <x:c r="Y136" s="21"/>
      <x:c r="Z136" s="21"/>
      <x:c r="AA136" s="18"/>
      <x:c r="AB136" s="23" t="str">
        <x:f>IF(A136="","",IF(AND(LEFT(A136,8)&lt;&gt;"https://",LEFT(A136,7)&lt;&gt;"http://"),"Use a full http(s) URL",IF(COUNTIFS($A$6:$A$505,SUBSTITUTE(SUBSTITUTE(SUBSTITUTE(A136,"~","~~"),"*","~*"),"?","~?"))&gt;1,"Duplicate URL: check rows",IF(OR(R136="Merge",R136="Redirect"),IF(T136="","Add destination URL",IF(A136=T136,"Destination equals source",IF(AND(LEFT(T136,8)&lt;&gt;"https://",LEFT(T136,7)&lt;&gt;"http://"),"Use a full destination URL","Validate destination and links"))),IF(R136="Remove","Review legal, support, conversion and link value","")))))</x:f>
      </x:c>
      <x:c r="AC136" s="23" t="str">
        <x:f>IF(A136="","",IF(R136="","Choose an action",IF(S136="","Add action rationale",IF(W136="","Assign action owner",IF(U136="","Set priority",IF(X136="","Set status",IF(AND(X136&lt;&gt;"Done",Y136=""),"Set due date",IF(AND(X136="Done",AA136=""),"Record completion and retest",IF(AND(R136="Keep",Z136=""),"Set next review date","")))))))))</x:f>
      </x:c>
      <x:c r="AD136" s="23" t="str">
        <x:f>IF(A136="","",IF(OR(AB136&lt;&gt;"",AC136&lt;&gt;""),1,0))</x:f>
      </x:c>
    </x:row>
    <x:row r="137" ht="44" customHeight="1">
      <x:c r="A137" s="19"/>
      <x:c r="B137" s="19"/>
      <x:c r="C137" s="18"/>
      <x:c r="D137" s="18"/>
      <x:c r="E137" s="18"/>
      <x:c r="F137" s="18"/>
      <x:c r="G137" s="18"/>
      <x:c r="H137" s="18"/>
      <x:c r="I137" s="18"/>
      <x:c r="J137" s="21"/>
      <x:c r="K137" s="21"/>
      <x:c r="L137" s="21"/>
      <x:c r="M137" s="18"/>
      <x:c r="N137" s="18"/>
      <x:c r="O137" s="18"/>
      <x:c r="P137" s="18"/>
      <x:c r="Q137" s="18"/>
      <x:c r="R137" s="18"/>
      <x:c r="S137" s="18"/>
      <x:c r="T137" s="18"/>
      <x:c r="U137" s="18"/>
      <x:c r="V137" s="22"/>
      <x:c r="W137" s="18"/>
      <x:c r="X137" s="18"/>
      <x:c r="Y137" s="21"/>
      <x:c r="Z137" s="21"/>
      <x:c r="AA137" s="18"/>
      <x:c r="AB137" s="23" t="str">
        <x:f>IF(A137="","",IF(AND(LEFT(A137,8)&lt;&gt;"https://",LEFT(A137,7)&lt;&gt;"http://"),"Use a full http(s) URL",IF(COUNTIFS($A$6:$A$505,SUBSTITUTE(SUBSTITUTE(SUBSTITUTE(A137,"~","~~"),"*","~*"),"?","~?"))&gt;1,"Duplicate URL: check rows",IF(OR(R137="Merge",R137="Redirect"),IF(T137="","Add destination URL",IF(A137=T137,"Destination equals source",IF(AND(LEFT(T137,8)&lt;&gt;"https://",LEFT(T137,7)&lt;&gt;"http://"),"Use a full destination URL","Validate destination and links"))),IF(R137="Remove","Review legal, support, conversion and link value","")))))</x:f>
      </x:c>
      <x:c r="AC137" s="23" t="str">
        <x:f>IF(A137="","",IF(R137="","Choose an action",IF(S137="","Add action rationale",IF(W137="","Assign action owner",IF(U137="","Set priority",IF(X137="","Set status",IF(AND(X137&lt;&gt;"Done",Y137=""),"Set due date",IF(AND(X137="Done",AA137=""),"Record completion and retest",IF(AND(R137="Keep",Z137=""),"Set next review date","")))))))))</x:f>
      </x:c>
      <x:c r="AD137" s="23" t="str">
        <x:f>IF(A137="","",IF(OR(AB137&lt;&gt;"",AC137&lt;&gt;""),1,0))</x:f>
      </x:c>
    </x:row>
    <x:row r="138" ht="44" customHeight="1">
      <x:c r="A138" s="19"/>
      <x:c r="B138" s="19"/>
      <x:c r="C138" s="18"/>
      <x:c r="D138" s="18"/>
      <x:c r="E138" s="18"/>
      <x:c r="F138" s="18"/>
      <x:c r="G138" s="18"/>
      <x:c r="H138" s="18"/>
      <x:c r="I138" s="18"/>
      <x:c r="J138" s="21"/>
      <x:c r="K138" s="21"/>
      <x:c r="L138" s="21"/>
      <x:c r="M138" s="18"/>
      <x:c r="N138" s="18"/>
      <x:c r="O138" s="18"/>
      <x:c r="P138" s="18"/>
      <x:c r="Q138" s="18"/>
      <x:c r="R138" s="18"/>
      <x:c r="S138" s="18"/>
      <x:c r="T138" s="18"/>
      <x:c r="U138" s="18"/>
      <x:c r="V138" s="22"/>
      <x:c r="W138" s="18"/>
      <x:c r="X138" s="18"/>
      <x:c r="Y138" s="21"/>
      <x:c r="Z138" s="21"/>
      <x:c r="AA138" s="18"/>
      <x:c r="AB138" s="23" t="str">
        <x:f>IF(A138="","",IF(AND(LEFT(A138,8)&lt;&gt;"https://",LEFT(A138,7)&lt;&gt;"http://"),"Use a full http(s) URL",IF(COUNTIFS($A$6:$A$505,SUBSTITUTE(SUBSTITUTE(SUBSTITUTE(A138,"~","~~"),"*","~*"),"?","~?"))&gt;1,"Duplicate URL: check rows",IF(OR(R138="Merge",R138="Redirect"),IF(T138="","Add destination URL",IF(A138=T138,"Destination equals source",IF(AND(LEFT(T138,8)&lt;&gt;"https://",LEFT(T138,7)&lt;&gt;"http://"),"Use a full destination URL","Validate destination and links"))),IF(R138="Remove","Review legal, support, conversion and link value","")))))</x:f>
      </x:c>
      <x:c r="AC138" s="23" t="str">
        <x:f>IF(A138="","",IF(R138="","Choose an action",IF(S138="","Add action rationale",IF(W138="","Assign action owner",IF(U138="","Set priority",IF(X138="","Set status",IF(AND(X138&lt;&gt;"Done",Y138=""),"Set due date",IF(AND(X138="Done",AA138=""),"Record completion and retest",IF(AND(R138="Keep",Z138=""),"Set next review date","")))))))))</x:f>
      </x:c>
      <x:c r="AD138" s="23" t="str">
        <x:f>IF(A138="","",IF(OR(AB138&lt;&gt;"",AC138&lt;&gt;""),1,0))</x:f>
      </x:c>
    </x:row>
    <x:row r="139" ht="44" customHeight="1">
      <x:c r="A139" s="19"/>
      <x:c r="B139" s="19"/>
      <x:c r="C139" s="18"/>
      <x:c r="D139" s="18"/>
      <x:c r="E139" s="18"/>
      <x:c r="F139" s="18"/>
      <x:c r="G139" s="18"/>
      <x:c r="H139" s="18"/>
      <x:c r="I139" s="18"/>
      <x:c r="J139" s="21"/>
      <x:c r="K139" s="21"/>
      <x:c r="L139" s="21"/>
      <x:c r="M139" s="18"/>
      <x:c r="N139" s="18"/>
      <x:c r="O139" s="18"/>
      <x:c r="P139" s="18"/>
      <x:c r="Q139" s="18"/>
      <x:c r="R139" s="18"/>
      <x:c r="S139" s="18"/>
      <x:c r="T139" s="18"/>
      <x:c r="U139" s="18"/>
      <x:c r="V139" s="22"/>
      <x:c r="W139" s="18"/>
      <x:c r="X139" s="18"/>
      <x:c r="Y139" s="21"/>
      <x:c r="Z139" s="21"/>
      <x:c r="AA139" s="18"/>
      <x:c r="AB139" s="23" t="str">
        <x:f>IF(A139="","",IF(AND(LEFT(A139,8)&lt;&gt;"https://",LEFT(A139,7)&lt;&gt;"http://"),"Use a full http(s) URL",IF(COUNTIFS($A$6:$A$505,SUBSTITUTE(SUBSTITUTE(SUBSTITUTE(A139,"~","~~"),"*","~*"),"?","~?"))&gt;1,"Duplicate URL: check rows",IF(OR(R139="Merge",R139="Redirect"),IF(T139="","Add destination URL",IF(A139=T139,"Destination equals source",IF(AND(LEFT(T139,8)&lt;&gt;"https://",LEFT(T139,7)&lt;&gt;"http://"),"Use a full destination URL","Validate destination and links"))),IF(R139="Remove","Review legal, support, conversion and link value","")))))</x:f>
      </x:c>
      <x:c r="AC139" s="23" t="str">
        <x:f>IF(A139="","",IF(R139="","Choose an action",IF(S139="","Add action rationale",IF(W139="","Assign action owner",IF(U139="","Set priority",IF(X139="","Set status",IF(AND(X139&lt;&gt;"Done",Y139=""),"Set due date",IF(AND(X139="Done",AA139=""),"Record completion and retest",IF(AND(R139="Keep",Z139=""),"Set next review date","")))))))))</x:f>
      </x:c>
      <x:c r="AD139" s="23" t="str">
        <x:f>IF(A139="","",IF(OR(AB139&lt;&gt;"",AC139&lt;&gt;""),1,0))</x:f>
      </x:c>
    </x:row>
    <x:row r="140" ht="44" customHeight="1">
      <x:c r="A140" s="19"/>
      <x:c r="B140" s="19"/>
      <x:c r="C140" s="18"/>
      <x:c r="D140" s="18"/>
      <x:c r="E140" s="18"/>
      <x:c r="F140" s="18"/>
      <x:c r="G140" s="18"/>
      <x:c r="H140" s="18"/>
      <x:c r="I140" s="18"/>
      <x:c r="J140" s="21"/>
      <x:c r="K140" s="21"/>
      <x:c r="L140" s="21"/>
      <x:c r="M140" s="18"/>
      <x:c r="N140" s="18"/>
      <x:c r="O140" s="18"/>
      <x:c r="P140" s="18"/>
      <x:c r="Q140" s="18"/>
      <x:c r="R140" s="18"/>
      <x:c r="S140" s="18"/>
      <x:c r="T140" s="18"/>
      <x:c r="U140" s="18"/>
      <x:c r="V140" s="22"/>
      <x:c r="W140" s="18"/>
      <x:c r="X140" s="18"/>
      <x:c r="Y140" s="21"/>
      <x:c r="Z140" s="21"/>
      <x:c r="AA140" s="18"/>
      <x:c r="AB140" s="23" t="str">
        <x:f>IF(A140="","",IF(AND(LEFT(A140,8)&lt;&gt;"https://",LEFT(A140,7)&lt;&gt;"http://"),"Use a full http(s) URL",IF(COUNTIFS($A$6:$A$505,SUBSTITUTE(SUBSTITUTE(SUBSTITUTE(A140,"~","~~"),"*","~*"),"?","~?"))&gt;1,"Duplicate URL: check rows",IF(OR(R140="Merge",R140="Redirect"),IF(T140="","Add destination URL",IF(A140=T140,"Destination equals source",IF(AND(LEFT(T140,8)&lt;&gt;"https://",LEFT(T140,7)&lt;&gt;"http://"),"Use a full destination URL","Validate destination and links"))),IF(R140="Remove","Review legal, support, conversion and link value","")))))</x:f>
      </x:c>
      <x:c r="AC140" s="23" t="str">
        <x:f>IF(A140="","",IF(R140="","Choose an action",IF(S140="","Add action rationale",IF(W140="","Assign action owner",IF(U140="","Set priority",IF(X140="","Set status",IF(AND(X140&lt;&gt;"Done",Y140=""),"Set due date",IF(AND(X140="Done",AA140=""),"Record completion and retest",IF(AND(R140="Keep",Z140=""),"Set next review date","")))))))))</x:f>
      </x:c>
      <x:c r="AD140" s="23" t="str">
        <x:f>IF(A140="","",IF(OR(AB140&lt;&gt;"",AC140&lt;&gt;""),1,0))</x:f>
      </x:c>
    </x:row>
    <x:row r="141" ht="44" customHeight="1">
      <x:c r="A141" s="19"/>
      <x:c r="B141" s="19"/>
      <x:c r="C141" s="18"/>
      <x:c r="D141" s="18"/>
      <x:c r="E141" s="18"/>
      <x:c r="F141" s="18"/>
      <x:c r="G141" s="18"/>
      <x:c r="H141" s="18"/>
      <x:c r="I141" s="18"/>
      <x:c r="J141" s="21"/>
      <x:c r="K141" s="21"/>
      <x:c r="L141" s="21"/>
      <x:c r="M141" s="18"/>
      <x:c r="N141" s="18"/>
      <x:c r="O141" s="18"/>
      <x:c r="P141" s="18"/>
      <x:c r="Q141" s="18"/>
      <x:c r="R141" s="18"/>
      <x:c r="S141" s="18"/>
      <x:c r="T141" s="18"/>
      <x:c r="U141" s="18"/>
      <x:c r="V141" s="22"/>
      <x:c r="W141" s="18"/>
      <x:c r="X141" s="18"/>
      <x:c r="Y141" s="21"/>
      <x:c r="Z141" s="21"/>
      <x:c r="AA141" s="18"/>
      <x:c r="AB141" s="23" t="str">
        <x:f>IF(A141="","",IF(AND(LEFT(A141,8)&lt;&gt;"https://",LEFT(A141,7)&lt;&gt;"http://"),"Use a full http(s) URL",IF(COUNTIFS($A$6:$A$505,SUBSTITUTE(SUBSTITUTE(SUBSTITUTE(A141,"~","~~"),"*","~*"),"?","~?"))&gt;1,"Duplicate URL: check rows",IF(OR(R141="Merge",R141="Redirect"),IF(T141="","Add destination URL",IF(A141=T141,"Destination equals source",IF(AND(LEFT(T141,8)&lt;&gt;"https://",LEFT(T141,7)&lt;&gt;"http://"),"Use a full destination URL","Validate destination and links"))),IF(R141="Remove","Review legal, support, conversion and link value","")))))</x:f>
      </x:c>
      <x:c r="AC141" s="23" t="str">
        <x:f>IF(A141="","",IF(R141="","Choose an action",IF(S141="","Add action rationale",IF(W141="","Assign action owner",IF(U141="","Set priority",IF(X141="","Set status",IF(AND(X141&lt;&gt;"Done",Y141=""),"Set due date",IF(AND(X141="Done",AA141=""),"Record completion and retest",IF(AND(R141="Keep",Z141=""),"Set next review date","")))))))))</x:f>
      </x:c>
      <x:c r="AD141" s="23" t="str">
        <x:f>IF(A141="","",IF(OR(AB141&lt;&gt;"",AC141&lt;&gt;""),1,0))</x:f>
      </x:c>
    </x:row>
    <x:row r="142" ht="44" customHeight="1">
      <x:c r="A142" s="19"/>
      <x:c r="B142" s="19"/>
      <x:c r="C142" s="18"/>
      <x:c r="D142" s="18"/>
      <x:c r="E142" s="18"/>
      <x:c r="F142" s="18"/>
      <x:c r="G142" s="18"/>
      <x:c r="H142" s="18"/>
      <x:c r="I142" s="18"/>
      <x:c r="J142" s="21"/>
      <x:c r="K142" s="21"/>
      <x:c r="L142" s="21"/>
      <x:c r="M142" s="18"/>
      <x:c r="N142" s="18"/>
      <x:c r="O142" s="18"/>
      <x:c r="P142" s="18"/>
      <x:c r="Q142" s="18"/>
      <x:c r="R142" s="18"/>
      <x:c r="S142" s="18"/>
      <x:c r="T142" s="18"/>
      <x:c r="U142" s="18"/>
      <x:c r="V142" s="22"/>
      <x:c r="W142" s="18"/>
      <x:c r="X142" s="18"/>
      <x:c r="Y142" s="21"/>
      <x:c r="Z142" s="21"/>
      <x:c r="AA142" s="18"/>
      <x:c r="AB142" s="23" t="str">
        <x:f>IF(A142="","",IF(AND(LEFT(A142,8)&lt;&gt;"https://",LEFT(A142,7)&lt;&gt;"http://"),"Use a full http(s) URL",IF(COUNTIFS($A$6:$A$505,SUBSTITUTE(SUBSTITUTE(SUBSTITUTE(A142,"~","~~"),"*","~*"),"?","~?"))&gt;1,"Duplicate URL: check rows",IF(OR(R142="Merge",R142="Redirect"),IF(T142="","Add destination URL",IF(A142=T142,"Destination equals source",IF(AND(LEFT(T142,8)&lt;&gt;"https://",LEFT(T142,7)&lt;&gt;"http://"),"Use a full destination URL","Validate destination and links"))),IF(R142="Remove","Review legal, support, conversion and link value","")))))</x:f>
      </x:c>
      <x:c r="AC142" s="23" t="str">
        <x:f>IF(A142="","",IF(R142="","Choose an action",IF(S142="","Add action rationale",IF(W142="","Assign action owner",IF(U142="","Set priority",IF(X142="","Set status",IF(AND(X142&lt;&gt;"Done",Y142=""),"Set due date",IF(AND(X142="Done",AA142=""),"Record completion and retest",IF(AND(R142="Keep",Z142=""),"Set next review date","")))))))))</x:f>
      </x:c>
      <x:c r="AD142" s="23" t="str">
        <x:f>IF(A142="","",IF(OR(AB142&lt;&gt;"",AC142&lt;&gt;""),1,0))</x:f>
      </x:c>
    </x:row>
    <x:row r="143" ht="44" customHeight="1">
      <x:c r="A143" s="19"/>
      <x:c r="B143" s="19"/>
      <x:c r="C143" s="18"/>
      <x:c r="D143" s="18"/>
      <x:c r="E143" s="18"/>
      <x:c r="F143" s="18"/>
      <x:c r="G143" s="18"/>
      <x:c r="H143" s="18"/>
      <x:c r="I143" s="18"/>
      <x:c r="J143" s="21"/>
      <x:c r="K143" s="21"/>
      <x:c r="L143" s="21"/>
      <x:c r="M143" s="18"/>
      <x:c r="N143" s="18"/>
      <x:c r="O143" s="18"/>
      <x:c r="P143" s="18"/>
      <x:c r="Q143" s="18"/>
      <x:c r="R143" s="18"/>
      <x:c r="S143" s="18"/>
      <x:c r="T143" s="18"/>
      <x:c r="U143" s="18"/>
      <x:c r="V143" s="22"/>
      <x:c r="W143" s="18"/>
      <x:c r="X143" s="18"/>
      <x:c r="Y143" s="21"/>
      <x:c r="Z143" s="21"/>
      <x:c r="AA143" s="18"/>
      <x:c r="AB143" s="23" t="str">
        <x:f>IF(A143="","",IF(AND(LEFT(A143,8)&lt;&gt;"https://",LEFT(A143,7)&lt;&gt;"http://"),"Use a full http(s) URL",IF(COUNTIFS($A$6:$A$505,SUBSTITUTE(SUBSTITUTE(SUBSTITUTE(A143,"~","~~"),"*","~*"),"?","~?"))&gt;1,"Duplicate URL: check rows",IF(OR(R143="Merge",R143="Redirect"),IF(T143="","Add destination URL",IF(A143=T143,"Destination equals source",IF(AND(LEFT(T143,8)&lt;&gt;"https://",LEFT(T143,7)&lt;&gt;"http://"),"Use a full destination URL","Validate destination and links"))),IF(R143="Remove","Review legal, support, conversion and link value","")))))</x:f>
      </x:c>
      <x:c r="AC143" s="23" t="str">
        <x:f>IF(A143="","",IF(R143="","Choose an action",IF(S143="","Add action rationale",IF(W143="","Assign action owner",IF(U143="","Set priority",IF(X143="","Set status",IF(AND(X143&lt;&gt;"Done",Y143=""),"Set due date",IF(AND(X143="Done",AA143=""),"Record completion and retest",IF(AND(R143="Keep",Z143=""),"Set next review date","")))))))))</x:f>
      </x:c>
      <x:c r="AD143" s="23" t="str">
        <x:f>IF(A143="","",IF(OR(AB143&lt;&gt;"",AC143&lt;&gt;""),1,0))</x:f>
      </x:c>
    </x:row>
    <x:row r="144" ht="44" customHeight="1">
      <x:c r="A144" s="19"/>
      <x:c r="B144" s="19"/>
      <x:c r="C144" s="18"/>
      <x:c r="D144" s="18"/>
      <x:c r="E144" s="18"/>
      <x:c r="F144" s="18"/>
      <x:c r="G144" s="18"/>
      <x:c r="H144" s="18"/>
      <x:c r="I144" s="18"/>
      <x:c r="J144" s="21"/>
      <x:c r="K144" s="21"/>
      <x:c r="L144" s="21"/>
      <x:c r="M144" s="18"/>
      <x:c r="N144" s="18"/>
      <x:c r="O144" s="18"/>
      <x:c r="P144" s="18"/>
      <x:c r="Q144" s="18"/>
      <x:c r="R144" s="18"/>
      <x:c r="S144" s="18"/>
      <x:c r="T144" s="18"/>
      <x:c r="U144" s="18"/>
      <x:c r="V144" s="22"/>
      <x:c r="W144" s="18"/>
      <x:c r="X144" s="18"/>
      <x:c r="Y144" s="21"/>
      <x:c r="Z144" s="21"/>
      <x:c r="AA144" s="18"/>
      <x:c r="AB144" s="23" t="str">
        <x:f>IF(A144="","",IF(AND(LEFT(A144,8)&lt;&gt;"https://",LEFT(A144,7)&lt;&gt;"http://"),"Use a full http(s) URL",IF(COUNTIFS($A$6:$A$505,SUBSTITUTE(SUBSTITUTE(SUBSTITUTE(A144,"~","~~"),"*","~*"),"?","~?"))&gt;1,"Duplicate URL: check rows",IF(OR(R144="Merge",R144="Redirect"),IF(T144="","Add destination URL",IF(A144=T144,"Destination equals source",IF(AND(LEFT(T144,8)&lt;&gt;"https://",LEFT(T144,7)&lt;&gt;"http://"),"Use a full destination URL","Validate destination and links"))),IF(R144="Remove","Review legal, support, conversion and link value","")))))</x:f>
      </x:c>
      <x:c r="AC144" s="23" t="str">
        <x:f>IF(A144="","",IF(R144="","Choose an action",IF(S144="","Add action rationale",IF(W144="","Assign action owner",IF(U144="","Set priority",IF(X144="","Set status",IF(AND(X144&lt;&gt;"Done",Y144=""),"Set due date",IF(AND(X144="Done",AA144=""),"Record completion and retest",IF(AND(R144="Keep",Z144=""),"Set next review date","")))))))))</x:f>
      </x:c>
      <x:c r="AD144" s="23" t="str">
        <x:f>IF(A144="","",IF(OR(AB144&lt;&gt;"",AC144&lt;&gt;""),1,0))</x:f>
      </x:c>
    </x:row>
    <x:row r="145" ht="44" customHeight="1">
      <x:c r="A145" s="19"/>
      <x:c r="B145" s="19"/>
      <x:c r="C145" s="18"/>
      <x:c r="D145" s="18"/>
      <x:c r="E145" s="18"/>
      <x:c r="F145" s="18"/>
      <x:c r="G145" s="18"/>
      <x:c r="H145" s="18"/>
      <x:c r="I145" s="18"/>
      <x:c r="J145" s="21"/>
      <x:c r="K145" s="21"/>
      <x:c r="L145" s="21"/>
      <x:c r="M145" s="18"/>
      <x:c r="N145" s="18"/>
      <x:c r="O145" s="18"/>
      <x:c r="P145" s="18"/>
      <x:c r="Q145" s="18"/>
      <x:c r="R145" s="18"/>
      <x:c r="S145" s="18"/>
      <x:c r="T145" s="18"/>
      <x:c r="U145" s="18"/>
      <x:c r="V145" s="22"/>
      <x:c r="W145" s="18"/>
      <x:c r="X145" s="18"/>
      <x:c r="Y145" s="21"/>
      <x:c r="Z145" s="21"/>
      <x:c r="AA145" s="18"/>
      <x:c r="AB145" s="23" t="str">
        <x:f>IF(A145="","",IF(AND(LEFT(A145,8)&lt;&gt;"https://",LEFT(A145,7)&lt;&gt;"http://"),"Use a full http(s) URL",IF(COUNTIFS($A$6:$A$505,SUBSTITUTE(SUBSTITUTE(SUBSTITUTE(A145,"~","~~"),"*","~*"),"?","~?"))&gt;1,"Duplicate URL: check rows",IF(OR(R145="Merge",R145="Redirect"),IF(T145="","Add destination URL",IF(A145=T145,"Destination equals source",IF(AND(LEFT(T145,8)&lt;&gt;"https://",LEFT(T145,7)&lt;&gt;"http://"),"Use a full destination URL","Validate destination and links"))),IF(R145="Remove","Review legal, support, conversion and link value","")))))</x:f>
      </x:c>
      <x:c r="AC145" s="23" t="str">
        <x:f>IF(A145="","",IF(R145="","Choose an action",IF(S145="","Add action rationale",IF(W145="","Assign action owner",IF(U145="","Set priority",IF(X145="","Set status",IF(AND(X145&lt;&gt;"Done",Y145=""),"Set due date",IF(AND(X145="Done",AA145=""),"Record completion and retest",IF(AND(R145="Keep",Z145=""),"Set next review date","")))))))))</x:f>
      </x:c>
      <x:c r="AD145" s="23" t="str">
        <x:f>IF(A145="","",IF(OR(AB145&lt;&gt;"",AC145&lt;&gt;""),1,0))</x:f>
      </x:c>
    </x:row>
    <x:row r="146" ht="44" customHeight="1">
      <x:c r="A146" s="19"/>
      <x:c r="B146" s="19"/>
      <x:c r="C146" s="18"/>
      <x:c r="D146" s="18"/>
      <x:c r="E146" s="18"/>
      <x:c r="F146" s="18"/>
      <x:c r="G146" s="18"/>
      <x:c r="H146" s="18"/>
      <x:c r="I146" s="18"/>
      <x:c r="J146" s="21"/>
      <x:c r="K146" s="21"/>
      <x:c r="L146" s="21"/>
      <x:c r="M146" s="18"/>
      <x:c r="N146" s="18"/>
      <x:c r="O146" s="18"/>
      <x:c r="P146" s="18"/>
      <x:c r="Q146" s="18"/>
      <x:c r="R146" s="18"/>
      <x:c r="S146" s="18"/>
      <x:c r="T146" s="18"/>
      <x:c r="U146" s="18"/>
      <x:c r="V146" s="22"/>
      <x:c r="W146" s="18"/>
      <x:c r="X146" s="18"/>
      <x:c r="Y146" s="21"/>
      <x:c r="Z146" s="21"/>
      <x:c r="AA146" s="18"/>
      <x:c r="AB146" s="23" t="str">
        <x:f>IF(A146="","",IF(AND(LEFT(A146,8)&lt;&gt;"https://",LEFT(A146,7)&lt;&gt;"http://"),"Use a full http(s) URL",IF(COUNTIFS($A$6:$A$505,SUBSTITUTE(SUBSTITUTE(SUBSTITUTE(A146,"~","~~"),"*","~*"),"?","~?"))&gt;1,"Duplicate URL: check rows",IF(OR(R146="Merge",R146="Redirect"),IF(T146="","Add destination URL",IF(A146=T146,"Destination equals source",IF(AND(LEFT(T146,8)&lt;&gt;"https://",LEFT(T146,7)&lt;&gt;"http://"),"Use a full destination URL","Validate destination and links"))),IF(R146="Remove","Review legal, support, conversion and link value","")))))</x:f>
      </x:c>
      <x:c r="AC146" s="23" t="str">
        <x:f>IF(A146="","",IF(R146="","Choose an action",IF(S146="","Add action rationale",IF(W146="","Assign action owner",IF(U146="","Set priority",IF(X146="","Set status",IF(AND(X146&lt;&gt;"Done",Y146=""),"Set due date",IF(AND(X146="Done",AA146=""),"Record completion and retest",IF(AND(R146="Keep",Z146=""),"Set next review date","")))))))))</x:f>
      </x:c>
      <x:c r="AD146" s="23" t="str">
        <x:f>IF(A146="","",IF(OR(AB146&lt;&gt;"",AC146&lt;&gt;""),1,0))</x:f>
      </x:c>
    </x:row>
    <x:row r="147" ht="44" customHeight="1">
      <x:c r="A147" s="19"/>
      <x:c r="B147" s="19"/>
      <x:c r="C147" s="18"/>
      <x:c r="D147" s="18"/>
      <x:c r="E147" s="18"/>
      <x:c r="F147" s="18"/>
      <x:c r="G147" s="18"/>
      <x:c r="H147" s="18"/>
      <x:c r="I147" s="18"/>
      <x:c r="J147" s="21"/>
      <x:c r="K147" s="21"/>
      <x:c r="L147" s="21"/>
      <x:c r="M147" s="18"/>
      <x:c r="N147" s="18"/>
      <x:c r="O147" s="18"/>
      <x:c r="P147" s="18"/>
      <x:c r="Q147" s="18"/>
      <x:c r="R147" s="18"/>
      <x:c r="S147" s="18"/>
      <x:c r="T147" s="18"/>
      <x:c r="U147" s="18"/>
      <x:c r="V147" s="22"/>
      <x:c r="W147" s="18"/>
      <x:c r="X147" s="18"/>
      <x:c r="Y147" s="21"/>
      <x:c r="Z147" s="21"/>
      <x:c r="AA147" s="18"/>
      <x:c r="AB147" s="23" t="str">
        <x:f>IF(A147="","",IF(AND(LEFT(A147,8)&lt;&gt;"https://",LEFT(A147,7)&lt;&gt;"http://"),"Use a full http(s) URL",IF(COUNTIFS($A$6:$A$505,SUBSTITUTE(SUBSTITUTE(SUBSTITUTE(A147,"~","~~"),"*","~*"),"?","~?"))&gt;1,"Duplicate URL: check rows",IF(OR(R147="Merge",R147="Redirect"),IF(T147="","Add destination URL",IF(A147=T147,"Destination equals source",IF(AND(LEFT(T147,8)&lt;&gt;"https://",LEFT(T147,7)&lt;&gt;"http://"),"Use a full destination URL","Validate destination and links"))),IF(R147="Remove","Review legal, support, conversion and link value","")))))</x:f>
      </x:c>
      <x:c r="AC147" s="23" t="str">
        <x:f>IF(A147="","",IF(R147="","Choose an action",IF(S147="","Add action rationale",IF(W147="","Assign action owner",IF(U147="","Set priority",IF(X147="","Set status",IF(AND(X147&lt;&gt;"Done",Y147=""),"Set due date",IF(AND(X147="Done",AA147=""),"Record completion and retest",IF(AND(R147="Keep",Z147=""),"Set next review date","")))))))))</x:f>
      </x:c>
      <x:c r="AD147" s="23" t="str">
        <x:f>IF(A147="","",IF(OR(AB147&lt;&gt;"",AC147&lt;&gt;""),1,0))</x:f>
      </x:c>
    </x:row>
    <x:row r="148" ht="44" customHeight="1">
      <x:c r="A148" s="19"/>
      <x:c r="B148" s="19"/>
      <x:c r="C148" s="18"/>
      <x:c r="D148" s="18"/>
      <x:c r="E148" s="18"/>
      <x:c r="F148" s="18"/>
      <x:c r="G148" s="18"/>
      <x:c r="H148" s="18"/>
      <x:c r="I148" s="18"/>
      <x:c r="J148" s="21"/>
      <x:c r="K148" s="21"/>
      <x:c r="L148" s="21"/>
      <x:c r="M148" s="18"/>
      <x:c r="N148" s="18"/>
      <x:c r="O148" s="18"/>
      <x:c r="P148" s="18"/>
      <x:c r="Q148" s="18"/>
      <x:c r="R148" s="18"/>
      <x:c r="S148" s="18"/>
      <x:c r="T148" s="18"/>
      <x:c r="U148" s="18"/>
      <x:c r="V148" s="22"/>
      <x:c r="W148" s="18"/>
      <x:c r="X148" s="18"/>
      <x:c r="Y148" s="21"/>
      <x:c r="Z148" s="21"/>
      <x:c r="AA148" s="18"/>
      <x:c r="AB148" s="23" t="str">
        <x:f>IF(A148="","",IF(AND(LEFT(A148,8)&lt;&gt;"https://",LEFT(A148,7)&lt;&gt;"http://"),"Use a full http(s) URL",IF(COUNTIFS($A$6:$A$505,SUBSTITUTE(SUBSTITUTE(SUBSTITUTE(A148,"~","~~"),"*","~*"),"?","~?"))&gt;1,"Duplicate URL: check rows",IF(OR(R148="Merge",R148="Redirect"),IF(T148="","Add destination URL",IF(A148=T148,"Destination equals source",IF(AND(LEFT(T148,8)&lt;&gt;"https://",LEFT(T148,7)&lt;&gt;"http://"),"Use a full destination URL","Validate destination and links"))),IF(R148="Remove","Review legal, support, conversion and link value","")))))</x:f>
      </x:c>
      <x:c r="AC148" s="23" t="str">
        <x:f>IF(A148="","",IF(R148="","Choose an action",IF(S148="","Add action rationale",IF(W148="","Assign action owner",IF(U148="","Set priority",IF(X148="","Set status",IF(AND(X148&lt;&gt;"Done",Y148=""),"Set due date",IF(AND(X148="Done",AA148=""),"Record completion and retest",IF(AND(R148="Keep",Z148=""),"Set next review date","")))))))))</x:f>
      </x:c>
      <x:c r="AD148" s="23" t="str">
        <x:f>IF(A148="","",IF(OR(AB148&lt;&gt;"",AC148&lt;&gt;""),1,0))</x:f>
      </x:c>
    </x:row>
    <x:row r="149" ht="44" customHeight="1">
      <x:c r="A149" s="19"/>
      <x:c r="B149" s="19"/>
      <x:c r="C149" s="18"/>
      <x:c r="D149" s="18"/>
      <x:c r="E149" s="18"/>
      <x:c r="F149" s="18"/>
      <x:c r="G149" s="18"/>
      <x:c r="H149" s="18"/>
      <x:c r="I149" s="18"/>
      <x:c r="J149" s="21"/>
      <x:c r="K149" s="21"/>
      <x:c r="L149" s="21"/>
      <x:c r="M149" s="18"/>
      <x:c r="N149" s="18"/>
      <x:c r="O149" s="18"/>
      <x:c r="P149" s="18"/>
      <x:c r="Q149" s="18"/>
      <x:c r="R149" s="18"/>
      <x:c r="S149" s="18"/>
      <x:c r="T149" s="18"/>
      <x:c r="U149" s="18"/>
      <x:c r="V149" s="22"/>
      <x:c r="W149" s="18"/>
      <x:c r="X149" s="18"/>
      <x:c r="Y149" s="21"/>
      <x:c r="Z149" s="21"/>
      <x:c r="AA149" s="18"/>
      <x:c r="AB149" s="23" t="str">
        <x:f>IF(A149="","",IF(AND(LEFT(A149,8)&lt;&gt;"https://",LEFT(A149,7)&lt;&gt;"http://"),"Use a full http(s) URL",IF(COUNTIFS($A$6:$A$505,SUBSTITUTE(SUBSTITUTE(SUBSTITUTE(A149,"~","~~"),"*","~*"),"?","~?"))&gt;1,"Duplicate URL: check rows",IF(OR(R149="Merge",R149="Redirect"),IF(T149="","Add destination URL",IF(A149=T149,"Destination equals source",IF(AND(LEFT(T149,8)&lt;&gt;"https://",LEFT(T149,7)&lt;&gt;"http://"),"Use a full destination URL","Validate destination and links"))),IF(R149="Remove","Review legal, support, conversion and link value","")))))</x:f>
      </x:c>
      <x:c r="AC149" s="23" t="str">
        <x:f>IF(A149="","",IF(R149="","Choose an action",IF(S149="","Add action rationale",IF(W149="","Assign action owner",IF(U149="","Set priority",IF(X149="","Set status",IF(AND(X149&lt;&gt;"Done",Y149=""),"Set due date",IF(AND(X149="Done",AA149=""),"Record completion and retest",IF(AND(R149="Keep",Z149=""),"Set next review date","")))))))))</x:f>
      </x:c>
      <x:c r="AD149" s="23" t="str">
        <x:f>IF(A149="","",IF(OR(AB149&lt;&gt;"",AC149&lt;&gt;""),1,0))</x:f>
      </x:c>
    </x:row>
    <x:row r="150" ht="44" customHeight="1">
      <x:c r="A150" s="19"/>
      <x:c r="B150" s="19"/>
      <x:c r="C150" s="18"/>
      <x:c r="D150" s="18"/>
      <x:c r="E150" s="18"/>
      <x:c r="F150" s="18"/>
      <x:c r="G150" s="18"/>
      <x:c r="H150" s="18"/>
      <x:c r="I150" s="18"/>
      <x:c r="J150" s="21"/>
      <x:c r="K150" s="21"/>
      <x:c r="L150" s="21"/>
      <x:c r="M150" s="18"/>
      <x:c r="N150" s="18"/>
      <x:c r="O150" s="18"/>
      <x:c r="P150" s="18"/>
      <x:c r="Q150" s="18"/>
      <x:c r="R150" s="18"/>
      <x:c r="S150" s="18"/>
      <x:c r="T150" s="18"/>
      <x:c r="U150" s="18"/>
      <x:c r="V150" s="22"/>
      <x:c r="W150" s="18"/>
      <x:c r="X150" s="18"/>
      <x:c r="Y150" s="21"/>
      <x:c r="Z150" s="21"/>
      <x:c r="AA150" s="18"/>
      <x:c r="AB150" s="23" t="str">
        <x:f>IF(A150="","",IF(AND(LEFT(A150,8)&lt;&gt;"https://",LEFT(A150,7)&lt;&gt;"http://"),"Use a full http(s) URL",IF(COUNTIFS($A$6:$A$505,SUBSTITUTE(SUBSTITUTE(SUBSTITUTE(A150,"~","~~"),"*","~*"),"?","~?"))&gt;1,"Duplicate URL: check rows",IF(OR(R150="Merge",R150="Redirect"),IF(T150="","Add destination URL",IF(A150=T150,"Destination equals source",IF(AND(LEFT(T150,8)&lt;&gt;"https://",LEFT(T150,7)&lt;&gt;"http://"),"Use a full destination URL","Validate destination and links"))),IF(R150="Remove","Review legal, support, conversion and link value","")))))</x:f>
      </x:c>
      <x:c r="AC150" s="23" t="str">
        <x:f>IF(A150="","",IF(R150="","Choose an action",IF(S150="","Add action rationale",IF(W150="","Assign action owner",IF(U150="","Set priority",IF(X150="","Set status",IF(AND(X150&lt;&gt;"Done",Y150=""),"Set due date",IF(AND(X150="Done",AA150=""),"Record completion and retest",IF(AND(R150="Keep",Z150=""),"Set next review date","")))))))))</x:f>
      </x:c>
      <x:c r="AD150" s="23" t="str">
        <x:f>IF(A150="","",IF(OR(AB150&lt;&gt;"",AC150&lt;&gt;""),1,0))</x:f>
      </x:c>
    </x:row>
    <x:row r="151" ht="44" customHeight="1">
      <x:c r="A151" s="19"/>
      <x:c r="B151" s="19"/>
      <x:c r="C151" s="18"/>
      <x:c r="D151" s="18"/>
      <x:c r="E151" s="18"/>
      <x:c r="F151" s="18"/>
      <x:c r="G151" s="18"/>
      <x:c r="H151" s="18"/>
      <x:c r="I151" s="18"/>
      <x:c r="J151" s="21"/>
      <x:c r="K151" s="21"/>
      <x:c r="L151" s="21"/>
      <x:c r="M151" s="18"/>
      <x:c r="N151" s="18"/>
      <x:c r="O151" s="18"/>
      <x:c r="P151" s="18"/>
      <x:c r="Q151" s="18"/>
      <x:c r="R151" s="18"/>
      <x:c r="S151" s="18"/>
      <x:c r="T151" s="18"/>
      <x:c r="U151" s="18"/>
      <x:c r="V151" s="22"/>
      <x:c r="W151" s="18"/>
      <x:c r="X151" s="18"/>
      <x:c r="Y151" s="21"/>
      <x:c r="Z151" s="21"/>
      <x:c r="AA151" s="18"/>
      <x:c r="AB151" s="23" t="str">
        <x:f>IF(A151="","",IF(AND(LEFT(A151,8)&lt;&gt;"https://",LEFT(A151,7)&lt;&gt;"http://"),"Use a full http(s) URL",IF(COUNTIFS($A$6:$A$505,SUBSTITUTE(SUBSTITUTE(SUBSTITUTE(A151,"~","~~"),"*","~*"),"?","~?"))&gt;1,"Duplicate URL: check rows",IF(OR(R151="Merge",R151="Redirect"),IF(T151="","Add destination URL",IF(A151=T151,"Destination equals source",IF(AND(LEFT(T151,8)&lt;&gt;"https://",LEFT(T151,7)&lt;&gt;"http://"),"Use a full destination URL","Validate destination and links"))),IF(R151="Remove","Review legal, support, conversion and link value","")))))</x:f>
      </x:c>
      <x:c r="AC151" s="23" t="str">
        <x:f>IF(A151="","",IF(R151="","Choose an action",IF(S151="","Add action rationale",IF(W151="","Assign action owner",IF(U151="","Set priority",IF(X151="","Set status",IF(AND(X151&lt;&gt;"Done",Y151=""),"Set due date",IF(AND(X151="Done",AA151=""),"Record completion and retest",IF(AND(R151="Keep",Z151=""),"Set next review date","")))))))))</x:f>
      </x:c>
      <x:c r="AD151" s="23" t="str">
        <x:f>IF(A151="","",IF(OR(AB151&lt;&gt;"",AC151&lt;&gt;""),1,0))</x:f>
      </x:c>
    </x:row>
    <x:row r="152" ht="44" customHeight="1">
      <x:c r="A152" s="19"/>
      <x:c r="B152" s="19"/>
      <x:c r="C152" s="18"/>
      <x:c r="D152" s="18"/>
      <x:c r="E152" s="18"/>
      <x:c r="F152" s="18"/>
      <x:c r="G152" s="18"/>
      <x:c r="H152" s="18"/>
      <x:c r="I152" s="18"/>
      <x:c r="J152" s="21"/>
      <x:c r="K152" s="21"/>
      <x:c r="L152" s="21"/>
      <x:c r="M152" s="18"/>
      <x:c r="N152" s="18"/>
      <x:c r="O152" s="18"/>
      <x:c r="P152" s="18"/>
      <x:c r="Q152" s="18"/>
      <x:c r="R152" s="18"/>
      <x:c r="S152" s="18"/>
      <x:c r="T152" s="18"/>
      <x:c r="U152" s="18"/>
      <x:c r="V152" s="22"/>
      <x:c r="W152" s="18"/>
      <x:c r="X152" s="18"/>
      <x:c r="Y152" s="21"/>
      <x:c r="Z152" s="21"/>
      <x:c r="AA152" s="18"/>
      <x:c r="AB152" s="23" t="str">
        <x:f>IF(A152="","",IF(AND(LEFT(A152,8)&lt;&gt;"https://",LEFT(A152,7)&lt;&gt;"http://"),"Use a full http(s) URL",IF(COUNTIFS($A$6:$A$505,SUBSTITUTE(SUBSTITUTE(SUBSTITUTE(A152,"~","~~"),"*","~*"),"?","~?"))&gt;1,"Duplicate URL: check rows",IF(OR(R152="Merge",R152="Redirect"),IF(T152="","Add destination URL",IF(A152=T152,"Destination equals source",IF(AND(LEFT(T152,8)&lt;&gt;"https://",LEFT(T152,7)&lt;&gt;"http://"),"Use a full destination URL","Validate destination and links"))),IF(R152="Remove","Review legal, support, conversion and link value","")))))</x:f>
      </x:c>
      <x:c r="AC152" s="23" t="str">
        <x:f>IF(A152="","",IF(R152="","Choose an action",IF(S152="","Add action rationale",IF(W152="","Assign action owner",IF(U152="","Set priority",IF(X152="","Set status",IF(AND(X152&lt;&gt;"Done",Y152=""),"Set due date",IF(AND(X152="Done",AA152=""),"Record completion and retest",IF(AND(R152="Keep",Z152=""),"Set next review date","")))))))))</x:f>
      </x:c>
      <x:c r="AD152" s="23" t="str">
        <x:f>IF(A152="","",IF(OR(AB152&lt;&gt;"",AC152&lt;&gt;""),1,0))</x:f>
      </x:c>
    </x:row>
    <x:row r="153" ht="44" customHeight="1">
      <x:c r="A153" s="19"/>
      <x:c r="B153" s="19"/>
      <x:c r="C153" s="18"/>
      <x:c r="D153" s="18"/>
      <x:c r="E153" s="18"/>
      <x:c r="F153" s="18"/>
      <x:c r="G153" s="18"/>
      <x:c r="H153" s="18"/>
      <x:c r="I153" s="18"/>
      <x:c r="J153" s="21"/>
      <x:c r="K153" s="21"/>
      <x:c r="L153" s="21"/>
      <x:c r="M153" s="18"/>
      <x:c r="N153" s="18"/>
      <x:c r="O153" s="18"/>
      <x:c r="P153" s="18"/>
      <x:c r="Q153" s="18"/>
      <x:c r="R153" s="18"/>
      <x:c r="S153" s="18"/>
      <x:c r="T153" s="18"/>
      <x:c r="U153" s="18"/>
      <x:c r="V153" s="22"/>
      <x:c r="W153" s="18"/>
      <x:c r="X153" s="18"/>
      <x:c r="Y153" s="21"/>
      <x:c r="Z153" s="21"/>
      <x:c r="AA153" s="18"/>
      <x:c r="AB153" s="23" t="str">
        <x:f>IF(A153="","",IF(AND(LEFT(A153,8)&lt;&gt;"https://",LEFT(A153,7)&lt;&gt;"http://"),"Use a full http(s) URL",IF(COUNTIFS($A$6:$A$505,SUBSTITUTE(SUBSTITUTE(SUBSTITUTE(A153,"~","~~"),"*","~*"),"?","~?"))&gt;1,"Duplicate URL: check rows",IF(OR(R153="Merge",R153="Redirect"),IF(T153="","Add destination URL",IF(A153=T153,"Destination equals source",IF(AND(LEFT(T153,8)&lt;&gt;"https://",LEFT(T153,7)&lt;&gt;"http://"),"Use a full destination URL","Validate destination and links"))),IF(R153="Remove","Review legal, support, conversion and link value","")))))</x:f>
      </x:c>
      <x:c r="AC153" s="23" t="str">
        <x:f>IF(A153="","",IF(R153="","Choose an action",IF(S153="","Add action rationale",IF(W153="","Assign action owner",IF(U153="","Set priority",IF(X153="","Set status",IF(AND(X153&lt;&gt;"Done",Y153=""),"Set due date",IF(AND(X153="Done",AA153=""),"Record completion and retest",IF(AND(R153="Keep",Z153=""),"Set next review date","")))))))))</x:f>
      </x:c>
      <x:c r="AD153" s="23" t="str">
        <x:f>IF(A153="","",IF(OR(AB153&lt;&gt;"",AC153&lt;&gt;""),1,0))</x:f>
      </x:c>
    </x:row>
    <x:row r="154" ht="44" customHeight="1">
      <x:c r="A154" s="19"/>
      <x:c r="B154" s="19"/>
      <x:c r="C154" s="18"/>
      <x:c r="D154" s="18"/>
      <x:c r="E154" s="18"/>
      <x:c r="F154" s="18"/>
      <x:c r="G154" s="18"/>
      <x:c r="H154" s="18"/>
      <x:c r="I154" s="18"/>
      <x:c r="J154" s="21"/>
      <x:c r="K154" s="21"/>
      <x:c r="L154" s="21"/>
      <x:c r="M154" s="18"/>
      <x:c r="N154" s="18"/>
      <x:c r="O154" s="18"/>
      <x:c r="P154" s="18"/>
      <x:c r="Q154" s="18"/>
      <x:c r="R154" s="18"/>
      <x:c r="S154" s="18"/>
      <x:c r="T154" s="18"/>
      <x:c r="U154" s="18"/>
      <x:c r="V154" s="22"/>
      <x:c r="W154" s="18"/>
      <x:c r="X154" s="18"/>
      <x:c r="Y154" s="21"/>
      <x:c r="Z154" s="21"/>
      <x:c r="AA154" s="18"/>
      <x:c r="AB154" s="23" t="str">
        <x:f>IF(A154="","",IF(AND(LEFT(A154,8)&lt;&gt;"https://",LEFT(A154,7)&lt;&gt;"http://"),"Use a full http(s) URL",IF(COUNTIFS($A$6:$A$505,SUBSTITUTE(SUBSTITUTE(SUBSTITUTE(A154,"~","~~"),"*","~*"),"?","~?"))&gt;1,"Duplicate URL: check rows",IF(OR(R154="Merge",R154="Redirect"),IF(T154="","Add destination URL",IF(A154=T154,"Destination equals source",IF(AND(LEFT(T154,8)&lt;&gt;"https://",LEFT(T154,7)&lt;&gt;"http://"),"Use a full destination URL","Validate destination and links"))),IF(R154="Remove","Review legal, support, conversion and link value","")))))</x:f>
      </x:c>
      <x:c r="AC154" s="23" t="str">
        <x:f>IF(A154="","",IF(R154="","Choose an action",IF(S154="","Add action rationale",IF(W154="","Assign action owner",IF(U154="","Set priority",IF(X154="","Set status",IF(AND(X154&lt;&gt;"Done",Y154=""),"Set due date",IF(AND(X154="Done",AA154=""),"Record completion and retest",IF(AND(R154="Keep",Z154=""),"Set next review date","")))))))))</x:f>
      </x:c>
      <x:c r="AD154" s="23" t="str">
        <x:f>IF(A154="","",IF(OR(AB154&lt;&gt;"",AC154&lt;&gt;""),1,0))</x:f>
      </x:c>
    </x:row>
    <x:row r="155" ht="44" customHeight="1">
      <x:c r="A155" s="19"/>
      <x:c r="B155" s="19"/>
      <x:c r="C155" s="18"/>
      <x:c r="D155" s="18"/>
      <x:c r="E155" s="18"/>
      <x:c r="F155" s="18"/>
      <x:c r="G155" s="18"/>
      <x:c r="H155" s="18"/>
      <x:c r="I155" s="18"/>
      <x:c r="J155" s="21"/>
      <x:c r="K155" s="21"/>
      <x:c r="L155" s="21"/>
      <x:c r="M155" s="18"/>
      <x:c r="N155" s="18"/>
      <x:c r="O155" s="18"/>
      <x:c r="P155" s="18"/>
      <x:c r="Q155" s="18"/>
      <x:c r="R155" s="18"/>
      <x:c r="S155" s="18"/>
      <x:c r="T155" s="18"/>
      <x:c r="U155" s="18"/>
      <x:c r="V155" s="22"/>
      <x:c r="W155" s="18"/>
      <x:c r="X155" s="18"/>
      <x:c r="Y155" s="21"/>
      <x:c r="Z155" s="21"/>
      <x:c r="AA155" s="18"/>
      <x:c r="AB155" s="23" t="str">
        <x:f>IF(A155="","",IF(AND(LEFT(A155,8)&lt;&gt;"https://",LEFT(A155,7)&lt;&gt;"http://"),"Use a full http(s) URL",IF(COUNTIFS($A$6:$A$505,SUBSTITUTE(SUBSTITUTE(SUBSTITUTE(A155,"~","~~"),"*","~*"),"?","~?"))&gt;1,"Duplicate URL: check rows",IF(OR(R155="Merge",R155="Redirect"),IF(T155="","Add destination URL",IF(A155=T155,"Destination equals source",IF(AND(LEFT(T155,8)&lt;&gt;"https://",LEFT(T155,7)&lt;&gt;"http://"),"Use a full destination URL","Validate destination and links"))),IF(R155="Remove","Review legal, support, conversion and link value","")))))</x:f>
      </x:c>
      <x:c r="AC155" s="23" t="str">
        <x:f>IF(A155="","",IF(R155="","Choose an action",IF(S155="","Add action rationale",IF(W155="","Assign action owner",IF(U155="","Set priority",IF(X155="","Set status",IF(AND(X155&lt;&gt;"Done",Y155=""),"Set due date",IF(AND(X155="Done",AA155=""),"Record completion and retest",IF(AND(R155="Keep",Z155=""),"Set next review date","")))))))))</x:f>
      </x:c>
      <x:c r="AD155" s="23" t="str">
        <x:f>IF(A155="","",IF(OR(AB155&lt;&gt;"",AC155&lt;&gt;""),1,0))</x:f>
      </x:c>
    </x:row>
    <x:row r="156" ht="44" customHeight="1">
      <x:c r="A156" s="19"/>
      <x:c r="B156" s="19"/>
      <x:c r="C156" s="18"/>
      <x:c r="D156" s="18"/>
      <x:c r="E156" s="18"/>
      <x:c r="F156" s="18"/>
      <x:c r="G156" s="18"/>
      <x:c r="H156" s="18"/>
      <x:c r="I156" s="18"/>
      <x:c r="J156" s="21"/>
      <x:c r="K156" s="21"/>
      <x:c r="L156" s="21"/>
      <x:c r="M156" s="18"/>
      <x:c r="N156" s="18"/>
      <x:c r="O156" s="18"/>
      <x:c r="P156" s="18"/>
      <x:c r="Q156" s="18"/>
      <x:c r="R156" s="18"/>
      <x:c r="S156" s="18"/>
      <x:c r="T156" s="18"/>
      <x:c r="U156" s="18"/>
      <x:c r="V156" s="22"/>
      <x:c r="W156" s="18"/>
      <x:c r="X156" s="18"/>
      <x:c r="Y156" s="21"/>
      <x:c r="Z156" s="21"/>
      <x:c r="AA156" s="18"/>
      <x:c r="AB156" s="23" t="str">
        <x:f>IF(A156="","",IF(AND(LEFT(A156,8)&lt;&gt;"https://",LEFT(A156,7)&lt;&gt;"http://"),"Use a full http(s) URL",IF(COUNTIFS($A$6:$A$505,SUBSTITUTE(SUBSTITUTE(SUBSTITUTE(A156,"~","~~"),"*","~*"),"?","~?"))&gt;1,"Duplicate URL: check rows",IF(OR(R156="Merge",R156="Redirect"),IF(T156="","Add destination URL",IF(A156=T156,"Destination equals source",IF(AND(LEFT(T156,8)&lt;&gt;"https://",LEFT(T156,7)&lt;&gt;"http://"),"Use a full destination URL","Validate destination and links"))),IF(R156="Remove","Review legal, support, conversion and link value","")))))</x:f>
      </x:c>
      <x:c r="AC156" s="23" t="str">
        <x:f>IF(A156="","",IF(R156="","Choose an action",IF(S156="","Add action rationale",IF(W156="","Assign action owner",IF(U156="","Set priority",IF(X156="","Set status",IF(AND(X156&lt;&gt;"Done",Y156=""),"Set due date",IF(AND(X156="Done",AA156=""),"Record completion and retest",IF(AND(R156="Keep",Z156=""),"Set next review date","")))))))))</x:f>
      </x:c>
      <x:c r="AD156" s="23" t="str">
        <x:f>IF(A156="","",IF(OR(AB156&lt;&gt;"",AC156&lt;&gt;""),1,0))</x:f>
      </x:c>
    </x:row>
    <x:row r="157" ht="44" customHeight="1">
      <x:c r="A157" s="19"/>
      <x:c r="B157" s="19"/>
      <x:c r="C157" s="18"/>
      <x:c r="D157" s="18"/>
      <x:c r="E157" s="18"/>
      <x:c r="F157" s="18"/>
      <x:c r="G157" s="18"/>
      <x:c r="H157" s="18"/>
      <x:c r="I157" s="18"/>
      <x:c r="J157" s="21"/>
      <x:c r="K157" s="21"/>
      <x:c r="L157" s="21"/>
      <x:c r="M157" s="18"/>
      <x:c r="N157" s="18"/>
      <x:c r="O157" s="18"/>
      <x:c r="P157" s="18"/>
      <x:c r="Q157" s="18"/>
      <x:c r="R157" s="18"/>
      <x:c r="S157" s="18"/>
      <x:c r="T157" s="18"/>
      <x:c r="U157" s="18"/>
      <x:c r="V157" s="22"/>
      <x:c r="W157" s="18"/>
      <x:c r="X157" s="18"/>
      <x:c r="Y157" s="21"/>
      <x:c r="Z157" s="21"/>
      <x:c r="AA157" s="18"/>
      <x:c r="AB157" s="23" t="str">
        <x:f>IF(A157="","",IF(AND(LEFT(A157,8)&lt;&gt;"https://",LEFT(A157,7)&lt;&gt;"http://"),"Use a full http(s) URL",IF(COUNTIFS($A$6:$A$505,SUBSTITUTE(SUBSTITUTE(SUBSTITUTE(A157,"~","~~"),"*","~*"),"?","~?"))&gt;1,"Duplicate URL: check rows",IF(OR(R157="Merge",R157="Redirect"),IF(T157="","Add destination URL",IF(A157=T157,"Destination equals source",IF(AND(LEFT(T157,8)&lt;&gt;"https://",LEFT(T157,7)&lt;&gt;"http://"),"Use a full destination URL","Validate destination and links"))),IF(R157="Remove","Review legal, support, conversion and link value","")))))</x:f>
      </x:c>
      <x:c r="AC157" s="23" t="str">
        <x:f>IF(A157="","",IF(R157="","Choose an action",IF(S157="","Add action rationale",IF(W157="","Assign action owner",IF(U157="","Set priority",IF(X157="","Set status",IF(AND(X157&lt;&gt;"Done",Y157=""),"Set due date",IF(AND(X157="Done",AA157=""),"Record completion and retest",IF(AND(R157="Keep",Z157=""),"Set next review date","")))))))))</x:f>
      </x:c>
      <x:c r="AD157" s="23" t="str">
        <x:f>IF(A157="","",IF(OR(AB157&lt;&gt;"",AC157&lt;&gt;""),1,0))</x:f>
      </x:c>
    </x:row>
    <x:row r="158" ht="44" customHeight="1">
      <x:c r="A158" s="19"/>
      <x:c r="B158" s="19"/>
      <x:c r="C158" s="18"/>
      <x:c r="D158" s="18"/>
      <x:c r="E158" s="18"/>
      <x:c r="F158" s="18"/>
      <x:c r="G158" s="18"/>
      <x:c r="H158" s="18"/>
      <x:c r="I158" s="18"/>
      <x:c r="J158" s="21"/>
      <x:c r="K158" s="21"/>
      <x:c r="L158" s="21"/>
      <x:c r="M158" s="18"/>
      <x:c r="N158" s="18"/>
      <x:c r="O158" s="18"/>
      <x:c r="P158" s="18"/>
      <x:c r="Q158" s="18"/>
      <x:c r="R158" s="18"/>
      <x:c r="S158" s="18"/>
      <x:c r="T158" s="18"/>
      <x:c r="U158" s="18"/>
      <x:c r="V158" s="22"/>
      <x:c r="W158" s="18"/>
      <x:c r="X158" s="18"/>
      <x:c r="Y158" s="21"/>
      <x:c r="Z158" s="21"/>
      <x:c r="AA158" s="18"/>
      <x:c r="AB158" s="23" t="str">
        <x:f>IF(A158="","",IF(AND(LEFT(A158,8)&lt;&gt;"https://",LEFT(A158,7)&lt;&gt;"http://"),"Use a full http(s) URL",IF(COUNTIFS($A$6:$A$505,SUBSTITUTE(SUBSTITUTE(SUBSTITUTE(A158,"~","~~"),"*","~*"),"?","~?"))&gt;1,"Duplicate URL: check rows",IF(OR(R158="Merge",R158="Redirect"),IF(T158="","Add destination URL",IF(A158=T158,"Destination equals source",IF(AND(LEFT(T158,8)&lt;&gt;"https://",LEFT(T158,7)&lt;&gt;"http://"),"Use a full destination URL","Validate destination and links"))),IF(R158="Remove","Review legal, support, conversion and link value","")))))</x:f>
      </x:c>
      <x:c r="AC158" s="23" t="str">
        <x:f>IF(A158="","",IF(R158="","Choose an action",IF(S158="","Add action rationale",IF(W158="","Assign action owner",IF(U158="","Set priority",IF(X158="","Set status",IF(AND(X158&lt;&gt;"Done",Y158=""),"Set due date",IF(AND(X158="Done",AA158=""),"Record completion and retest",IF(AND(R158="Keep",Z158=""),"Set next review date","")))))))))</x:f>
      </x:c>
      <x:c r="AD158" s="23" t="str">
        <x:f>IF(A158="","",IF(OR(AB158&lt;&gt;"",AC158&lt;&gt;""),1,0))</x:f>
      </x:c>
    </x:row>
    <x:row r="159" ht="44" customHeight="1">
      <x:c r="A159" s="19"/>
      <x:c r="B159" s="19"/>
      <x:c r="C159" s="18"/>
      <x:c r="D159" s="18"/>
      <x:c r="E159" s="18"/>
      <x:c r="F159" s="18"/>
      <x:c r="G159" s="18"/>
      <x:c r="H159" s="18"/>
      <x:c r="I159" s="18"/>
      <x:c r="J159" s="21"/>
      <x:c r="K159" s="21"/>
      <x:c r="L159" s="21"/>
      <x:c r="M159" s="18"/>
      <x:c r="N159" s="18"/>
      <x:c r="O159" s="18"/>
      <x:c r="P159" s="18"/>
      <x:c r="Q159" s="18"/>
      <x:c r="R159" s="18"/>
      <x:c r="S159" s="18"/>
      <x:c r="T159" s="18"/>
      <x:c r="U159" s="18"/>
      <x:c r="V159" s="22"/>
      <x:c r="W159" s="18"/>
      <x:c r="X159" s="18"/>
      <x:c r="Y159" s="21"/>
      <x:c r="Z159" s="21"/>
      <x:c r="AA159" s="18"/>
      <x:c r="AB159" s="23" t="str">
        <x:f>IF(A159="","",IF(AND(LEFT(A159,8)&lt;&gt;"https://",LEFT(A159,7)&lt;&gt;"http://"),"Use a full http(s) URL",IF(COUNTIFS($A$6:$A$505,SUBSTITUTE(SUBSTITUTE(SUBSTITUTE(A159,"~","~~"),"*","~*"),"?","~?"))&gt;1,"Duplicate URL: check rows",IF(OR(R159="Merge",R159="Redirect"),IF(T159="","Add destination URL",IF(A159=T159,"Destination equals source",IF(AND(LEFT(T159,8)&lt;&gt;"https://",LEFT(T159,7)&lt;&gt;"http://"),"Use a full destination URL","Validate destination and links"))),IF(R159="Remove","Review legal, support, conversion and link value","")))))</x:f>
      </x:c>
      <x:c r="AC159" s="23" t="str">
        <x:f>IF(A159="","",IF(R159="","Choose an action",IF(S159="","Add action rationale",IF(W159="","Assign action owner",IF(U159="","Set priority",IF(X159="","Set status",IF(AND(X159&lt;&gt;"Done",Y159=""),"Set due date",IF(AND(X159="Done",AA159=""),"Record completion and retest",IF(AND(R159="Keep",Z159=""),"Set next review date","")))))))))</x:f>
      </x:c>
      <x:c r="AD159" s="23" t="str">
        <x:f>IF(A159="","",IF(OR(AB159&lt;&gt;"",AC159&lt;&gt;""),1,0))</x:f>
      </x:c>
    </x:row>
    <x:row r="160" ht="44" customHeight="1">
      <x:c r="A160" s="19"/>
      <x:c r="B160" s="19"/>
      <x:c r="C160" s="18"/>
      <x:c r="D160" s="18"/>
      <x:c r="E160" s="18"/>
      <x:c r="F160" s="18"/>
      <x:c r="G160" s="18"/>
      <x:c r="H160" s="18"/>
      <x:c r="I160" s="18"/>
      <x:c r="J160" s="21"/>
      <x:c r="K160" s="21"/>
      <x:c r="L160" s="21"/>
      <x:c r="M160" s="18"/>
      <x:c r="N160" s="18"/>
      <x:c r="O160" s="18"/>
      <x:c r="P160" s="18"/>
      <x:c r="Q160" s="18"/>
      <x:c r="R160" s="18"/>
      <x:c r="S160" s="18"/>
      <x:c r="T160" s="18"/>
      <x:c r="U160" s="18"/>
      <x:c r="V160" s="22"/>
      <x:c r="W160" s="18"/>
      <x:c r="X160" s="18"/>
      <x:c r="Y160" s="21"/>
      <x:c r="Z160" s="21"/>
      <x:c r="AA160" s="18"/>
      <x:c r="AB160" s="23" t="str">
        <x:f>IF(A160="","",IF(AND(LEFT(A160,8)&lt;&gt;"https://",LEFT(A160,7)&lt;&gt;"http://"),"Use a full http(s) URL",IF(COUNTIFS($A$6:$A$505,SUBSTITUTE(SUBSTITUTE(SUBSTITUTE(A160,"~","~~"),"*","~*"),"?","~?"))&gt;1,"Duplicate URL: check rows",IF(OR(R160="Merge",R160="Redirect"),IF(T160="","Add destination URL",IF(A160=T160,"Destination equals source",IF(AND(LEFT(T160,8)&lt;&gt;"https://",LEFT(T160,7)&lt;&gt;"http://"),"Use a full destination URL","Validate destination and links"))),IF(R160="Remove","Review legal, support, conversion and link value","")))))</x:f>
      </x:c>
      <x:c r="AC160" s="23" t="str">
        <x:f>IF(A160="","",IF(R160="","Choose an action",IF(S160="","Add action rationale",IF(W160="","Assign action owner",IF(U160="","Set priority",IF(X160="","Set status",IF(AND(X160&lt;&gt;"Done",Y160=""),"Set due date",IF(AND(X160="Done",AA160=""),"Record completion and retest",IF(AND(R160="Keep",Z160=""),"Set next review date","")))))))))</x:f>
      </x:c>
      <x:c r="AD160" s="23" t="str">
        <x:f>IF(A160="","",IF(OR(AB160&lt;&gt;"",AC160&lt;&gt;""),1,0))</x:f>
      </x:c>
    </x:row>
    <x:row r="161" ht="44" customHeight="1">
      <x:c r="A161" s="19"/>
      <x:c r="B161" s="19"/>
      <x:c r="C161" s="18"/>
      <x:c r="D161" s="18"/>
      <x:c r="E161" s="18"/>
      <x:c r="F161" s="18"/>
      <x:c r="G161" s="18"/>
      <x:c r="H161" s="18"/>
      <x:c r="I161" s="18"/>
      <x:c r="J161" s="21"/>
      <x:c r="K161" s="21"/>
      <x:c r="L161" s="21"/>
      <x:c r="M161" s="18"/>
      <x:c r="N161" s="18"/>
      <x:c r="O161" s="18"/>
      <x:c r="P161" s="18"/>
      <x:c r="Q161" s="18"/>
      <x:c r="R161" s="18"/>
      <x:c r="S161" s="18"/>
      <x:c r="T161" s="18"/>
      <x:c r="U161" s="18"/>
      <x:c r="V161" s="22"/>
      <x:c r="W161" s="18"/>
      <x:c r="X161" s="18"/>
      <x:c r="Y161" s="21"/>
      <x:c r="Z161" s="21"/>
      <x:c r="AA161" s="18"/>
      <x:c r="AB161" s="23" t="str">
        <x:f>IF(A161="","",IF(AND(LEFT(A161,8)&lt;&gt;"https://",LEFT(A161,7)&lt;&gt;"http://"),"Use a full http(s) URL",IF(COUNTIFS($A$6:$A$505,SUBSTITUTE(SUBSTITUTE(SUBSTITUTE(A161,"~","~~"),"*","~*"),"?","~?"))&gt;1,"Duplicate URL: check rows",IF(OR(R161="Merge",R161="Redirect"),IF(T161="","Add destination URL",IF(A161=T161,"Destination equals source",IF(AND(LEFT(T161,8)&lt;&gt;"https://",LEFT(T161,7)&lt;&gt;"http://"),"Use a full destination URL","Validate destination and links"))),IF(R161="Remove","Review legal, support, conversion and link value","")))))</x:f>
      </x:c>
      <x:c r="AC161" s="23" t="str">
        <x:f>IF(A161="","",IF(R161="","Choose an action",IF(S161="","Add action rationale",IF(W161="","Assign action owner",IF(U161="","Set priority",IF(X161="","Set status",IF(AND(X161&lt;&gt;"Done",Y161=""),"Set due date",IF(AND(X161="Done",AA161=""),"Record completion and retest",IF(AND(R161="Keep",Z161=""),"Set next review date","")))))))))</x:f>
      </x:c>
      <x:c r="AD161" s="23" t="str">
        <x:f>IF(A161="","",IF(OR(AB161&lt;&gt;"",AC161&lt;&gt;""),1,0))</x:f>
      </x:c>
    </x:row>
    <x:row r="162" ht="44" customHeight="1">
      <x:c r="A162" s="19"/>
      <x:c r="B162" s="19"/>
      <x:c r="C162" s="18"/>
      <x:c r="D162" s="18"/>
      <x:c r="E162" s="18"/>
      <x:c r="F162" s="18"/>
      <x:c r="G162" s="18"/>
      <x:c r="H162" s="18"/>
      <x:c r="I162" s="18"/>
      <x:c r="J162" s="21"/>
      <x:c r="K162" s="21"/>
      <x:c r="L162" s="21"/>
      <x:c r="M162" s="18"/>
      <x:c r="N162" s="18"/>
      <x:c r="O162" s="18"/>
      <x:c r="P162" s="18"/>
      <x:c r="Q162" s="18"/>
      <x:c r="R162" s="18"/>
      <x:c r="S162" s="18"/>
      <x:c r="T162" s="18"/>
      <x:c r="U162" s="18"/>
      <x:c r="V162" s="22"/>
      <x:c r="W162" s="18"/>
      <x:c r="X162" s="18"/>
      <x:c r="Y162" s="21"/>
      <x:c r="Z162" s="21"/>
      <x:c r="AA162" s="18"/>
      <x:c r="AB162" s="23" t="str">
        <x:f>IF(A162="","",IF(AND(LEFT(A162,8)&lt;&gt;"https://",LEFT(A162,7)&lt;&gt;"http://"),"Use a full http(s) URL",IF(COUNTIFS($A$6:$A$505,SUBSTITUTE(SUBSTITUTE(SUBSTITUTE(A162,"~","~~"),"*","~*"),"?","~?"))&gt;1,"Duplicate URL: check rows",IF(OR(R162="Merge",R162="Redirect"),IF(T162="","Add destination URL",IF(A162=T162,"Destination equals source",IF(AND(LEFT(T162,8)&lt;&gt;"https://",LEFT(T162,7)&lt;&gt;"http://"),"Use a full destination URL","Validate destination and links"))),IF(R162="Remove","Review legal, support, conversion and link value","")))))</x:f>
      </x:c>
      <x:c r="AC162" s="23" t="str">
        <x:f>IF(A162="","",IF(R162="","Choose an action",IF(S162="","Add action rationale",IF(W162="","Assign action owner",IF(U162="","Set priority",IF(X162="","Set status",IF(AND(X162&lt;&gt;"Done",Y162=""),"Set due date",IF(AND(X162="Done",AA162=""),"Record completion and retest",IF(AND(R162="Keep",Z162=""),"Set next review date","")))))))))</x:f>
      </x:c>
      <x:c r="AD162" s="23" t="str">
        <x:f>IF(A162="","",IF(OR(AB162&lt;&gt;"",AC162&lt;&gt;""),1,0))</x:f>
      </x:c>
    </x:row>
    <x:row r="163" ht="44" customHeight="1">
      <x:c r="A163" s="19"/>
      <x:c r="B163" s="19"/>
      <x:c r="C163" s="18"/>
      <x:c r="D163" s="18"/>
      <x:c r="E163" s="18"/>
      <x:c r="F163" s="18"/>
      <x:c r="G163" s="18"/>
      <x:c r="H163" s="18"/>
      <x:c r="I163" s="18"/>
      <x:c r="J163" s="21"/>
      <x:c r="K163" s="21"/>
      <x:c r="L163" s="21"/>
      <x:c r="M163" s="18"/>
      <x:c r="N163" s="18"/>
      <x:c r="O163" s="18"/>
      <x:c r="P163" s="18"/>
      <x:c r="Q163" s="18"/>
      <x:c r="R163" s="18"/>
      <x:c r="S163" s="18"/>
      <x:c r="T163" s="18"/>
      <x:c r="U163" s="18"/>
      <x:c r="V163" s="22"/>
      <x:c r="W163" s="18"/>
      <x:c r="X163" s="18"/>
      <x:c r="Y163" s="21"/>
      <x:c r="Z163" s="21"/>
      <x:c r="AA163" s="18"/>
      <x:c r="AB163" s="23" t="str">
        <x:f>IF(A163="","",IF(AND(LEFT(A163,8)&lt;&gt;"https://",LEFT(A163,7)&lt;&gt;"http://"),"Use a full http(s) URL",IF(COUNTIFS($A$6:$A$505,SUBSTITUTE(SUBSTITUTE(SUBSTITUTE(A163,"~","~~"),"*","~*"),"?","~?"))&gt;1,"Duplicate URL: check rows",IF(OR(R163="Merge",R163="Redirect"),IF(T163="","Add destination URL",IF(A163=T163,"Destination equals source",IF(AND(LEFT(T163,8)&lt;&gt;"https://",LEFT(T163,7)&lt;&gt;"http://"),"Use a full destination URL","Validate destination and links"))),IF(R163="Remove","Review legal, support, conversion and link value","")))))</x:f>
      </x:c>
      <x:c r="AC163" s="23" t="str">
        <x:f>IF(A163="","",IF(R163="","Choose an action",IF(S163="","Add action rationale",IF(W163="","Assign action owner",IF(U163="","Set priority",IF(X163="","Set status",IF(AND(X163&lt;&gt;"Done",Y163=""),"Set due date",IF(AND(X163="Done",AA163=""),"Record completion and retest",IF(AND(R163="Keep",Z163=""),"Set next review date","")))))))))</x:f>
      </x:c>
      <x:c r="AD163" s="23" t="str">
        <x:f>IF(A163="","",IF(OR(AB163&lt;&gt;"",AC163&lt;&gt;""),1,0))</x:f>
      </x:c>
    </x:row>
    <x:row r="164" ht="44" customHeight="1">
      <x:c r="A164" s="19"/>
      <x:c r="B164" s="19"/>
      <x:c r="C164" s="18"/>
      <x:c r="D164" s="18"/>
      <x:c r="E164" s="18"/>
      <x:c r="F164" s="18"/>
      <x:c r="G164" s="18"/>
      <x:c r="H164" s="18"/>
      <x:c r="I164" s="18"/>
      <x:c r="J164" s="21"/>
      <x:c r="K164" s="21"/>
      <x:c r="L164" s="21"/>
      <x:c r="M164" s="18"/>
      <x:c r="N164" s="18"/>
      <x:c r="O164" s="18"/>
      <x:c r="P164" s="18"/>
      <x:c r="Q164" s="18"/>
      <x:c r="R164" s="18"/>
      <x:c r="S164" s="18"/>
      <x:c r="T164" s="18"/>
      <x:c r="U164" s="18"/>
      <x:c r="V164" s="22"/>
      <x:c r="W164" s="18"/>
      <x:c r="X164" s="18"/>
      <x:c r="Y164" s="21"/>
      <x:c r="Z164" s="21"/>
      <x:c r="AA164" s="18"/>
      <x:c r="AB164" s="23" t="str">
        <x:f>IF(A164="","",IF(AND(LEFT(A164,8)&lt;&gt;"https://",LEFT(A164,7)&lt;&gt;"http://"),"Use a full http(s) URL",IF(COUNTIFS($A$6:$A$505,SUBSTITUTE(SUBSTITUTE(SUBSTITUTE(A164,"~","~~"),"*","~*"),"?","~?"))&gt;1,"Duplicate URL: check rows",IF(OR(R164="Merge",R164="Redirect"),IF(T164="","Add destination URL",IF(A164=T164,"Destination equals source",IF(AND(LEFT(T164,8)&lt;&gt;"https://",LEFT(T164,7)&lt;&gt;"http://"),"Use a full destination URL","Validate destination and links"))),IF(R164="Remove","Review legal, support, conversion and link value","")))))</x:f>
      </x:c>
      <x:c r="AC164" s="23" t="str">
        <x:f>IF(A164="","",IF(R164="","Choose an action",IF(S164="","Add action rationale",IF(W164="","Assign action owner",IF(U164="","Set priority",IF(X164="","Set status",IF(AND(X164&lt;&gt;"Done",Y164=""),"Set due date",IF(AND(X164="Done",AA164=""),"Record completion and retest",IF(AND(R164="Keep",Z164=""),"Set next review date","")))))))))</x:f>
      </x:c>
      <x:c r="AD164" s="23" t="str">
        <x:f>IF(A164="","",IF(OR(AB164&lt;&gt;"",AC164&lt;&gt;""),1,0))</x:f>
      </x:c>
    </x:row>
    <x:row r="165" ht="44" customHeight="1">
      <x:c r="A165" s="19"/>
      <x:c r="B165" s="19"/>
      <x:c r="C165" s="18"/>
      <x:c r="D165" s="18"/>
      <x:c r="E165" s="18"/>
      <x:c r="F165" s="18"/>
      <x:c r="G165" s="18"/>
      <x:c r="H165" s="18"/>
      <x:c r="I165" s="18"/>
      <x:c r="J165" s="21"/>
      <x:c r="K165" s="21"/>
      <x:c r="L165" s="21"/>
      <x:c r="M165" s="18"/>
      <x:c r="N165" s="18"/>
      <x:c r="O165" s="18"/>
      <x:c r="P165" s="18"/>
      <x:c r="Q165" s="18"/>
      <x:c r="R165" s="18"/>
      <x:c r="S165" s="18"/>
      <x:c r="T165" s="18"/>
      <x:c r="U165" s="18"/>
      <x:c r="V165" s="22"/>
      <x:c r="W165" s="18"/>
      <x:c r="X165" s="18"/>
      <x:c r="Y165" s="21"/>
      <x:c r="Z165" s="21"/>
      <x:c r="AA165" s="18"/>
      <x:c r="AB165" s="23" t="str">
        <x:f>IF(A165="","",IF(AND(LEFT(A165,8)&lt;&gt;"https://",LEFT(A165,7)&lt;&gt;"http://"),"Use a full http(s) URL",IF(COUNTIFS($A$6:$A$505,SUBSTITUTE(SUBSTITUTE(SUBSTITUTE(A165,"~","~~"),"*","~*"),"?","~?"))&gt;1,"Duplicate URL: check rows",IF(OR(R165="Merge",R165="Redirect"),IF(T165="","Add destination URL",IF(A165=T165,"Destination equals source",IF(AND(LEFT(T165,8)&lt;&gt;"https://",LEFT(T165,7)&lt;&gt;"http://"),"Use a full destination URL","Validate destination and links"))),IF(R165="Remove","Review legal, support, conversion and link value","")))))</x:f>
      </x:c>
      <x:c r="AC165" s="23" t="str">
        <x:f>IF(A165="","",IF(R165="","Choose an action",IF(S165="","Add action rationale",IF(W165="","Assign action owner",IF(U165="","Set priority",IF(X165="","Set status",IF(AND(X165&lt;&gt;"Done",Y165=""),"Set due date",IF(AND(X165="Done",AA165=""),"Record completion and retest",IF(AND(R165="Keep",Z165=""),"Set next review date","")))))))))</x:f>
      </x:c>
      <x:c r="AD165" s="23" t="str">
        <x:f>IF(A165="","",IF(OR(AB165&lt;&gt;"",AC165&lt;&gt;""),1,0))</x:f>
      </x:c>
    </x:row>
    <x:row r="166" ht="44" customHeight="1">
      <x:c r="A166" s="19"/>
      <x:c r="B166" s="19"/>
      <x:c r="C166" s="18"/>
      <x:c r="D166" s="18"/>
      <x:c r="E166" s="18"/>
      <x:c r="F166" s="18"/>
      <x:c r="G166" s="18"/>
      <x:c r="H166" s="18"/>
      <x:c r="I166" s="18"/>
      <x:c r="J166" s="21"/>
      <x:c r="K166" s="21"/>
      <x:c r="L166" s="21"/>
      <x:c r="M166" s="18"/>
      <x:c r="N166" s="18"/>
      <x:c r="O166" s="18"/>
      <x:c r="P166" s="18"/>
      <x:c r="Q166" s="18"/>
      <x:c r="R166" s="18"/>
      <x:c r="S166" s="18"/>
      <x:c r="T166" s="18"/>
      <x:c r="U166" s="18"/>
      <x:c r="V166" s="22"/>
      <x:c r="W166" s="18"/>
      <x:c r="X166" s="18"/>
      <x:c r="Y166" s="21"/>
      <x:c r="Z166" s="21"/>
      <x:c r="AA166" s="18"/>
      <x:c r="AB166" s="23" t="str">
        <x:f>IF(A166="","",IF(AND(LEFT(A166,8)&lt;&gt;"https://",LEFT(A166,7)&lt;&gt;"http://"),"Use a full http(s) URL",IF(COUNTIFS($A$6:$A$505,SUBSTITUTE(SUBSTITUTE(SUBSTITUTE(A166,"~","~~"),"*","~*"),"?","~?"))&gt;1,"Duplicate URL: check rows",IF(OR(R166="Merge",R166="Redirect"),IF(T166="","Add destination URL",IF(A166=T166,"Destination equals source",IF(AND(LEFT(T166,8)&lt;&gt;"https://",LEFT(T166,7)&lt;&gt;"http://"),"Use a full destination URL","Validate destination and links"))),IF(R166="Remove","Review legal, support, conversion and link value","")))))</x:f>
      </x:c>
      <x:c r="AC166" s="23" t="str">
        <x:f>IF(A166="","",IF(R166="","Choose an action",IF(S166="","Add action rationale",IF(W166="","Assign action owner",IF(U166="","Set priority",IF(X166="","Set status",IF(AND(X166&lt;&gt;"Done",Y166=""),"Set due date",IF(AND(X166="Done",AA166=""),"Record completion and retest",IF(AND(R166="Keep",Z166=""),"Set next review date","")))))))))</x:f>
      </x:c>
      <x:c r="AD166" s="23" t="str">
        <x:f>IF(A166="","",IF(OR(AB166&lt;&gt;"",AC166&lt;&gt;""),1,0))</x:f>
      </x:c>
    </x:row>
    <x:row r="167" ht="44" customHeight="1">
      <x:c r="A167" s="19"/>
      <x:c r="B167" s="19"/>
      <x:c r="C167" s="18"/>
      <x:c r="D167" s="18"/>
      <x:c r="E167" s="18"/>
      <x:c r="F167" s="18"/>
      <x:c r="G167" s="18"/>
      <x:c r="H167" s="18"/>
      <x:c r="I167" s="18"/>
      <x:c r="J167" s="21"/>
      <x:c r="K167" s="21"/>
      <x:c r="L167" s="21"/>
      <x:c r="M167" s="18"/>
      <x:c r="N167" s="18"/>
      <x:c r="O167" s="18"/>
      <x:c r="P167" s="18"/>
      <x:c r="Q167" s="18"/>
      <x:c r="R167" s="18"/>
      <x:c r="S167" s="18"/>
      <x:c r="T167" s="18"/>
      <x:c r="U167" s="18"/>
      <x:c r="V167" s="22"/>
      <x:c r="W167" s="18"/>
      <x:c r="X167" s="18"/>
      <x:c r="Y167" s="21"/>
      <x:c r="Z167" s="21"/>
      <x:c r="AA167" s="18"/>
      <x:c r="AB167" s="23" t="str">
        <x:f>IF(A167="","",IF(AND(LEFT(A167,8)&lt;&gt;"https://",LEFT(A167,7)&lt;&gt;"http://"),"Use a full http(s) URL",IF(COUNTIFS($A$6:$A$505,SUBSTITUTE(SUBSTITUTE(SUBSTITUTE(A167,"~","~~"),"*","~*"),"?","~?"))&gt;1,"Duplicate URL: check rows",IF(OR(R167="Merge",R167="Redirect"),IF(T167="","Add destination URL",IF(A167=T167,"Destination equals source",IF(AND(LEFT(T167,8)&lt;&gt;"https://",LEFT(T167,7)&lt;&gt;"http://"),"Use a full destination URL","Validate destination and links"))),IF(R167="Remove","Review legal, support, conversion and link value","")))))</x:f>
      </x:c>
      <x:c r="AC167" s="23" t="str">
        <x:f>IF(A167="","",IF(R167="","Choose an action",IF(S167="","Add action rationale",IF(W167="","Assign action owner",IF(U167="","Set priority",IF(X167="","Set status",IF(AND(X167&lt;&gt;"Done",Y167=""),"Set due date",IF(AND(X167="Done",AA167=""),"Record completion and retest",IF(AND(R167="Keep",Z167=""),"Set next review date","")))))))))</x:f>
      </x:c>
      <x:c r="AD167" s="23" t="str">
        <x:f>IF(A167="","",IF(OR(AB167&lt;&gt;"",AC167&lt;&gt;""),1,0))</x:f>
      </x:c>
    </x:row>
    <x:row r="168" ht="44" customHeight="1">
      <x:c r="A168" s="19"/>
      <x:c r="B168" s="19"/>
      <x:c r="C168" s="18"/>
      <x:c r="D168" s="18"/>
      <x:c r="E168" s="18"/>
      <x:c r="F168" s="18"/>
      <x:c r="G168" s="18"/>
      <x:c r="H168" s="18"/>
      <x:c r="I168" s="18"/>
      <x:c r="J168" s="21"/>
      <x:c r="K168" s="21"/>
      <x:c r="L168" s="21"/>
      <x:c r="M168" s="18"/>
      <x:c r="N168" s="18"/>
      <x:c r="O168" s="18"/>
      <x:c r="P168" s="18"/>
      <x:c r="Q168" s="18"/>
      <x:c r="R168" s="18"/>
      <x:c r="S168" s="18"/>
      <x:c r="T168" s="18"/>
      <x:c r="U168" s="18"/>
      <x:c r="V168" s="22"/>
      <x:c r="W168" s="18"/>
      <x:c r="X168" s="18"/>
      <x:c r="Y168" s="21"/>
      <x:c r="Z168" s="21"/>
      <x:c r="AA168" s="18"/>
      <x:c r="AB168" s="23" t="str">
        <x:f>IF(A168="","",IF(AND(LEFT(A168,8)&lt;&gt;"https://",LEFT(A168,7)&lt;&gt;"http://"),"Use a full http(s) URL",IF(COUNTIFS($A$6:$A$505,SUBSTITUTE(SUBSTITUTE(SUBSTITUTE(A168,"~","~~"),"*","~*"),"?","~?"))&gt;1,"Duplicate URL: check rows",IF(OR(R168="Merge",R168="Redirect"),IF(T168="","Add destination URL",IF(A168=T168,"Destination equals source",IF(AND(LEFT(T168,8)&lt;&gt;"https://",LEFT(T168,7)&lt;&gt;"http://"),"Use a full destination URL","Validate destination and links"))),IF(R168="Remove","Review legal, support, conversion and link value","")))))</x:f>
      </x:c>
      <x:c r="AC168" s="23" t="str">
        <x:f>IF(A168="","",IF(R168="","Choose an action",IF(S168="","Add action rationale",IF(W168="","Assign action owner",IF(U168="","Set priority",IF(X168="","Set status",IF(AND(X168&lt;&gt;"Done",Y168=""),"Set due date",IF(AND(X168="Done",AA168=""),"Record completion and retest",IF(AND(R168="Keep",Z168=""),"Set next review date","")))))))))</x:f>
      </x:c>
      <x:c r="AD168" s="23" t="str">
        <x:f>IF(A168="","",IF(OR(AB168&lt;&gt;"",AC168&lt;&gt;""),1,0))</x:f>
      </x:c>
    </x:row>
    <x:row r="169" ht="44" customHeight="1">
      <x:c r="A169" s="19"/>
      <x:c r="B169" s="19"/>
      <x:c r="C169" s="18"/>
      <x:c r="D169" s="18"/>
      <x:c r="E169" s="18"/>
      <x:c r="F169" s="18"/>
      <x:c r="G169" s="18"/>
      <x:c r="H169" s="18"/>
      <x:c r="I169" s="18"/>
      <x:c r="J169" s="21"/>
      <x:c r="K169" s="21"/>
      <x:c r="L169" s="21"/>
      <x:c r="M169" s="18"/>
      <x:c r="N169" s="18"/>
      <x:c r="O169" s="18"/>
      <x:c r="P169" s="18"/>
      <x:c r="Q169" s="18"/>
      <x:c r="R169" s="18"/>
      <x:c r="S169" s="18"/>
      <x:c r="T169" s="18"/>
      <x:c r="U169" s="18"/>
      <x:c r="V169" s="22"/>
      <x:c r="W169" s="18"/>
      <x:c r="X169" s="18"/>
      <x:c r="Y169" s="21"/>
      <x:c r="Z169" s="21"/>
      <x:c r="AA169" s="18"/>
      <x:c r="AB169" s="23" t="str">
        <x:f>IF(A169="","",IF(AND(LEFT(A169,8)&lt;&gt;"https://",LEFT(A169,7)&lt;&gt;"http://"),"Use a full http(s) URL",IF(COUNTIFS($A$6:$A$505,SUBSTITUTE(SUBSTITUTE(SUBSTITUTE(A169,"~","~~"),"*","~*"),"?","~?"))&gt;1,"Duplicate URL: check rows",IF(OR(R169="Merge",R169="Redirect"),IF(T169="","Add destination URL",IF(A169=T169,"Destination equals source",IF(AND(LEFT(T169,8)&lt;&gt;"https://",LEFT(T169,7)&lt;&gt;"http://"),"Use a full destination URL","Validate destination and links"))),IF(R169="Remove","Review legal, support, conversion and link value","")))))</x:f>
      </x:c>
      <x:c r="AC169" s="23" t="str">
        <x:f>IF(A169="","",IF(R169="","Choose an action",IF(S169="","Add action rationale",IF(W169="","Assign action owner",IF(U169="","Set priority",IF(X169="","Set status",IF(AND(X169&lt;&gt;"Done",Y169=""),"Set due date",IF(AND(X169="Done",AA169=""),"Record completion and retest",IF(AND(R169="Keep",Z169=""),"Set next review date","")))))))))</x:f>
      </x:c>
      <x:c r="AD169" s="23" t="str">
        <x:f>IF(A169="","",IF(OR(AB169&lt;&gt;"",AC169&lt;&gt;""),1,0))</x:f>
      </x:c>
    </x:row>
    <x:row r="170" ht="44" customHeight="1">
      <x:c r="A170" s="19"/>
      <x:c r="B170" s="19"/>
      <x:c r="C170" s="18"/>
      <x:c r="D170" s="18"/>
      <x:c r="E170" s="18"/>
      <x:c r="F170" s="18"/>
      <x:c r="G170" s="18"/>
      <x:c r="H170" s="18"/>
      <x:c r="I170" s="18"/>
      <x:c r="J170" s="21"/>
      <x:c r="K170" s="21"/>
      <x:c r="L170" s="21"/>
      <x:c r="M170" s="18"/>
      <x:c r="N170" s="18"/>
      <x:c r="O170" s="18"/>
      <x:c r="P170" s="18"/>
      <x:c r="Q170" s="18"/>
      <x:c r="R170" s="18"/>
      <x:c r="S170" s="18"/>
      <x:c r="T170" s="18"/>
      <x:c r="U170" s="18"/>
      <x:c r="V170" s="22"/>
      <x:c r="W170" s="18"/>
      <x:c r="X170" s="18"/>
      <x:c r="Y170" s="21"/>
      <x:c r="Z170" s="21"/>
      <x:c r="AA170" s="18"/>
      <x:c r="AB170" s="23" t="str">
        <x:f>IF(A170="","",IF(AND(LEFT(A170,8)&lt;&gt;"https://",LEFT(A170,7)&lt;&gt;"http://"),"Use a full http(s) URL",IF(COUNTIFS($A$6:$A$505,SUBSTITUTE(SUBSTITUTE(SUBSTITUTE(A170,"~","~~"),"*","~*"),"?","~?"))&gt;1,"Duplicate URL: check rows",IF(OR(R170="Merge",R170="Redirect"),IF(T170="","Add destination URL",IF(A170=T170,"Destination equals source",IF(AND(LEFT(T170,8)&lt;&gt;"https://",LEFT(T170,7)&lt;&gt;"http://"),"Use a full destination URL","Validate destination and links"))),IF(R170="Remove","Review legal, support, conversion and link value","")))))</x:f>
      </x:c>
      <x:c r="AC170" s="23" t="str">
        <x:f>IF(A170="","",IF(R170="","Choose an action",IF(S170="","Add action rationale",IF(W170="","Assign action owner",IF(U170="","Set priority",IF(X170="","Set status",IF(AND(X170&lt;&gt;"Done",Y170=""),"Set due date",IF(AND(X170="Done",AA170=""),"Record completion and retest",IF(AND(R170="Keep",Z170=""),"Set next review date","")))))))))</x:f>
      </x:c>
      <x:c r="AD170" s="23" t="str">
        <x:f>IF(A170="","",IF(OR(AB170&lt;&gt;"",AC170&lt;&gt;""),1,0))</x:f>
      </x:c>
    </x:row>
    <x:row r="171" ht="44" customHeight="1">
      <x:c r="A171" s="19"/>
      <x:c r="B171" s="19"/>
      <x:c r="C171" s="18"/>
      <x:c r="D171" s="18"/>
      <x:c r="E171" s="18"/>
      <x:c r="F171" s="18"/>
      <x:c r="G171" s="18"/>
      <x:c r="H171" s="18"/>
      <x:c r="I171" s="18"/>
      <x:c r="J171" s="21"/>
      <x:c r="K171" s="21"/>
      <x:c r="L171" s="21"/>
      <x:c r="M171" s="18"/>
      <x:c r="N171" s="18"/>
      <x:c r="O171" s="18"/>
      <x:c r="P171" s="18"/>
      <x:c r="Q171" s="18"/>
      <x:c r="R171" s="18"/>
      <x:c r="S171" s="18"/>
      <x:c r="T171" s="18"/>
      <x:c r="U171" s="18"/>
      <x:c r="V171" s="22"/>
      <x:c r="W171" s="18"/>
      <x:c r="X171" s="18"/>
      <x:c r="Y171" s="21"/>
      <x:c r="Z171" s="21"/>
      <x:c r="AA171" s="18"/>
      <x:c r="AB171" s="23" t="str">
        <x:f>IF(A171="","",IF(AND(LEFT(A171,8)&lt;&gt;"https://",LEFT(A171,7)&lt;&gt;"http://"),"Use a full http(s) URL",IF(COUNTIFS($A$6:$A$505,SUBSTITUTE(SUBSTITUTE(SUBSTITUTE(A171,"~","~~"),"*","~*"),"?","~?"))&gt;1,"Duplicate URL: check rows",IF(OR(R171="Merge",R171="Redirect"),IF(T171="","Add destination URL",IF(A171=T171,"Destination equals source",IF(AND(LEFT(T171,8)&lt;&gt;"https://",LEFT(T171,7)&lt;&gt;"http://"),"Use a full destination URL","Validate destination and links"))),IF(R171="Remove","Review legal, support, conversion and link value","")))))</x:f>
      </x:c>
      <x:c r="AC171" s="23" t="str">
        <x:f>IF(A171="","",IF(R171="","Choose an action",IF(S171="","Add action rationale",IF(W171="","Assign action owner",IF(U171="","Set priority",IF(X171="","Set status",IF(AND(X171&lt;&gt;"Done",Y171=""),"Set due date",IF(AND(X171="Done",AA171=""),"Record completion and retest",IF(AND(R171="Keep",Z171=""),"Set next review date","")))))))))</x:f>
      </x:c>
      <x:c r="AD171" s="23" t="str">
        <x:f>IF(A171="","",IF(OR(AB171&lt;&gt;"",AC171&lt;&gt;""),1,0))</x:f>
      </x:c>
    </x:row>
    <x:row r="172" ht="44" customHeight="1">
      <x:c r="A172" s="19"/>
      <x:c r="B172" s="19"/>
      <x:c r="C172" s="18"/>
      <x:c r="D172" s="18"/>
      <x:c r="E172" s="18"/>
      <x:c r="F172" s="18"/>
      <x:c r="G172" s="18"/>
      <x:c r="H172" s="18"/>
      <x:c r="I172" s="18"/>
      <x:c r="J172" s="21"/>
      <x:c r="K172" s="21"/>
      <x:c r="L172" s="21"/>
      <x:c r="M172" s="18"/>
      <x:c r="N172" s="18"/>
      <x:c r="O172" s="18"/>
      <x:c r="P172" s="18"/>
      <x:c r="Q172" s="18"/>
      <x:c r="R172" s="18"/>
      <x:c r="S172" s="18"/>
      <x:c r="T172" s="18"/>
      <x:c r="U172" s="18"/>
      <x:c r="V172" s="22"/>
      <x:c r="W172" s="18"/>
      <x:c r="X172" s="18"/>
      <x:c r="Y172" s="21"/>
      <x:c r="Z172" s="21"/>
      <x:c r="AA172" s="18"/>
      <x:c r="AB172" s="23" t="str">
        <x:f>IF(A172="","",IF(AND(LEFT(A172,8)&lt;&gt;"https://",LEFT(A172,7)&lt;&gt;"http://"),"Use a full http(s) URL",IF(COUNTIFS($A$6:$A$505,SUBSTITUTE(SUBSTITUTE(SUBSTITUTE(A172,"~","~~"),"*","~*"),"?","~?"))&gt;1,"Duplicate URL: check rows",IF(OR(R172="Merge",R172="Redirect"),IF(T172="","Add destination URL",IF(A172=T172,"Destination equals source",IF(AND(LEFT(T172,8)&lt;&gt;"https://",LEFT(T172,7)&lt;&gt;"http://"),"Use a full destination URL","Validate destination and links"))),IF(R172="Remove","Review legal, support, conversion and link value","")))))</x:f>
      </x:c>
      <x:c r="AC172" s="23" t="str">
        <x:f>IF(A172="","",IF(R172="","Choose an action",IF(S172="","Add action rationale",IF(W172="","Assign action owner",IF(U172="","Set priority",IF(X172="","Set status",IF(AND(X172&lt;&gt;"Done",Y172=""),"Set due date",IF(AND(X172="Done",AA172=""),"Record completion and retest",IF(AND(R172="Keep",Z172=""),"Set next review date","")))))))))</x:f>
      </x:c>
      <x:c r="AD172" s="23" t="str">
        <x:f>IF(A172="","",IF(OR(AB172&lt;&gt;"",AC172&lt;&gt;""),1,0))</x:f>
      </x:c>
    </x:row>
    <x:row r="173" ht="44" customHeight="1">
      <x:c r="A173" s="19"/>
      <x:c r="B173" s="19"/>
      <x:c r="C173" s="18"/>
      <x:c r="D173" s="18"/>
      <x:c r="E173" s="18"/>
      <x:c r="F173" s="18"/>
      <x:c r="G173" s="18"/>
      <x:c r="H173" s="18"/>
      <x:c r="I173" s="18"/>
      <x:c r="J173" s="21"/>
      <x:c r="K173" s="21"/>
      <x:c r="L173" s="21"/>
      <x:c r="M173" s="18"/>
      <x:c r="N173" s="18"/>
      <x:c r="O173" s="18"/>
      <x:c r="P173" s="18"/>
      <x:c r="Q173" s="18"/>
      <x:c r="R173" s="18"/>
      <x:c r="S173" s="18"/>
      <x:c r="T173" s="18"/>
      <x:c r="U173" s="18"/>
      <x:c r="V173" s="22"/>
      <x:c r="W173" s="18"/>
      <x:c r="X173" s="18"/>
      <x:c r="Y173" s="21"/>
      <x:c r="Z173" s="21"/>
      <x:c r="AA173" s="18"/>
      <x:c r="AB173" s="23" t="str">
        <x:f>IF(A173="","",IF(AND(LEFT(A173,8)&lt;&gt;"https://",LEFT(A173,7)&lt;&gt;"http://"),"Use a full http(s) URL",IF(COUNTIFS($A$6:$A$505,SUBSTITUTE(SUBSTITUTE(SUBSTITUTE(A173,"~","~~"),"*","~*"),"?","~?"))&gt;1,"Duplicate URL: check rows",IF(OR(R173="Merge",R173="Redirect"),IF(T173="","Add destination URL",IF(A173=T173,"Destination equals source",IF(AND(LEFT(T173,8)&lt;&gt;"https://",LEFT(T173,7)&lt;&gt;"http://"),"Use a full destination URL","Validate destination and links"))),IF(R173="Remove","Review legal, support, conversion and link value","")))))</x:f>
      </x:c>
      <x:c r="AC173" s="23" t="str">
        <x:f>IF(A173="","",IF(R173="","Choose an action",IF(S173="","Add action rationale",IF(W173="","Assign action owner",IF(U173="","Set priority",IF(X173="","Set status",IF(AND(X173&lt;&gt;"Done",Y173=""),"Set due date",IF(AND(X173="Done",AA173=""),"Record completion and retest",IF(AND(R173="Keep",Z173=""),"Set next review date","")))))))))</x:f>
      </x:c>
      <x:c r="AD173" s="23" t="str">
        <x:f>IF(A173="","",IF(OR(AB173&lt;&gt;"",AC173&lt;&gt;""),1,0))</x:f>
      </x:c>
    </x:row>
    <x:row r="174" ht="44" customHeight="1">
      <x:c r="A174" s="19"/>
      <x:c r="B174" s="19"/>
      <x:c r="C174" s="18"/>
      <x:c r="D174" s="18"/>
      <x:c r="E174" s="18"/>
      <x:c r="F174" s="18"/>
      <x:c r="G174" s="18"/>
      <x:c r="H174" s="18"/>
      <x:c r="I174" s="18"/>
      <x:c r="J174" s="21"/>
      <x:c r="K174" s="21"/>
      <x:c r="L174" s="21"/>
      <x:c r="M174" s="18"/>
      <x:c r="N174" s="18"/>
      <x:c r="O174" s="18"/>
      <x:c r="P174" s="18"/>
      <x:c r="Q174" s="18"/>
      <x:c r="R174" s="18"/>
      <x:c r="S174" s="18"/>
      <x:c r="T174" s="18"/>
      <x:c r="U174" s="18"/>
      <x:c r="V174" s="22"/>
      <x:c r="W174" s="18"/>
      <x:c r="X174" s="18"/>
      <x:c r="Y174" s="21"/>
      <x:c r="Z174" s="21"/>
      <x:c r="AA174" s="18"/>
      <x:c r="AB174" s="23" t="str">
        <x:f>IF(A174="","",IF(AND(LEFT(A174,8)&lt;&gt;"https://",LEFT(A174,7)&lt;&gt;"http://"),"Use a full http(s) URL",IF(COUNTIFS($A$6:$A$505,SUBSTITUTE(SUBSTITUTE(SUBSTITUTE(A174,"~","~~"),"*","~*"),"?","~?"))&gt;1,"Duplicate URL: check rows",IF(OR(R174="Merge",R174="Redirect"),IF(T174="","Add destination URL",IF(A174=T174,"Destination equals source",IF(AND(LEFT(T174,8)&lt;&gt;"https://",LEFT(T174,7)&lt;&gt;"http://"),"Use a full destination URL","Validate destination and links"))),IF(R174="Remove","Review legal, support, conversion and link value","")))))</x:f>
      </x:c>
      <x:c r="AC174" s="23" t="str">
        <x:f>IF(A174="","",IF(R174="","Choose an action",IF(S174="","Add action rationale",IF(W174="","Assign action owner",IF(U174="","Set priority",IF(X174="","Set status",IF(AND(X174&lt;&gt;"Done",Y174=""),"Set due date",IF(AND(X174="Done",AA174=""),"Record completion and retest",IF(AND(R174="Keep",Z174=""),"Set next review date","")))))))))</x:f>
      </x:c>
      <x:c r="AD174" s="23" t="str">
        <x:f>IF(A174="","",IF(OR(AB174&lt;&gt;"",AC174&lt;&gt;""),1,0))</x:f>
      </x:c>
    </x:row>
    <x:row r="175" ht="44" customHeight="1">
      <x:c r="A175" s="19"/>
      <x:c r="B175" s="19"/>
      <x:c r="C175" s="18"/>
      <x:c r="D175" s="18"/>
      <x:c r="E175" s="18"/>
      <x:c r="F175" s="18"/>
      <x:c r="G175" s="18"/>
      <x:c r="H175" s="18"/>
      <x:c r="I175" s="18"/>
      <x:c r="J175" s="21"/>
      <x:c r="K175" s="21"/>
      <x:c r="L175" s="21"/>
      <x:c r="M175" s="18"/>
      <x:c r="N175" s="18"/>
      <x:c r="O175" s="18"/>
      <x:c r="P175" s="18"/>
      <x:c r="Q175" s="18"/>
      <x:c r="R175" s="18"/>
      <x:c r="S175" s="18"/>
      <x:c r="T175" s="18"/>
      <x:c r="U175" s="18"/>
      <x:c r="V175" s="22"/>
      <x:c r="W175" s="18"/>
      <x:c r="X175" s="18"/>
      <x:c r="Y175" s="21"/>
      <x:c r="Z175" s="21"/>
      <x:c r="AA175" s="18"/>
      <x:c r="AB175" s="23" t="str">
        <x:f>IF(A175="","",IF(AND(LEFT(A175,8)&lt;&gt;"https://",LEFT(A175,7)&lt;&gt;"http://"),"Use a full http(s) URL",IF(COUNTIFS($A$6:$A$505,SUBSTITUTE(SUBSTITUTE(SUBSTITUTE(A175,"~","~~"),"*","~*"),"?","~?"))&gt;1,"Duplicate URL: check rows",IF(OR(R175="Merge",R175="Redirect"),IF(T175="","Add destination URL",IF(A175=T175,"Destination equals source",IF(AND(LEFT(T175,8)&lt;&gt;"https://",LEFT(T175,7)&lt;&gt;"http://"),"Use a full destination URL","Validate destination and links"))),IF(R175="Remove","Review legal, support, conversion and link value","")))))</x:f>
      </x:c>
      <x:c r="AC175" s="23" t="str">
        <x:f>IF(A175="","",IF(R175="","Choose an action",IF(S175="","Add action rationale",IF(W175="","Assign action owner",IF(U175="","Set priority",IF(X175="","Set status",IF(AND(X175&lt;&gt;"Done",Y175=""),"Set due date",IF(AND(X175="Done",AA175=""),"Record completion and retest",IF(AND(R175="Keep",Z175=""),"Set next review date","")))))))))</x:f>
      </x:c>
      <x:c r="AD175" s="23" t="str">
        <x:f>IF(A175="","",IF(OR(AB175&lt;&gt;"",AC175&lt;&gt;""),1,0))</x:f>
      </x:c>
    </x:row>
    <x:row r="176" ht="44" customHeight="1">
      <x:c r="A176" s="19"/>
      <x:c r="B176" s="19"/>
      <x:c r="C176" s="18"/>
      <x:c r="D176" s="18"/>
      <x:c r="E176" s="18"/>
      <x:c r="F176" s="18"/>
      <x:c r="G176" s="18"/>
      <x:c r="H176" s="18"/>
      <x:c r="I176" s="18"/>
      <x:c r="J176" s="21"/>
      <x:c r="K176" s="21"/>
      <x:c r="L176" s="21"/>
      <x:c r="M176" s="18"/>
      <x:c r="N176" s="18"/>
      <x:c r="O176" s="18"/>
      <x:c r="P176" s="18"/>
      <x:c r="Q176" s="18"/>
      <x:c r="R176" s="18"/>
      <x:c r="S176" s="18"/>
      <x:c r="T176" s="18"/>
      <x:c r="U176" s="18"/>
      <x:c r="V176" s="22"/>
      <x:c r="W176" s="18"/>
      <x:c r="X176" s="18"/>
      <x:c r="Y176" s="21"/>
      <x:c r="Z176" s="21"/>
      <x:c r="AA176" s="18"/>
      <x:c r="AB176" s="23" t="str">
        <x:f>IF(A176="","",IF(AND(LEFT(A176,8)&lt;&gt;"https://",LEFT(A176,7)&lt;&gt;"http://"),"Use a full http(s) URL",IF(COUNTIFS($A$6:$A$505,SUBSTITUTE(SUBSTITUTE(SUBSTITUTE(A176,"~","~~"),"*","~*"),"?","~?"))&gt;1,"Duplicate URL: check rows",IF(OR(R176="Merge",R176="Redirect"),IF(T176="","Add destination URL",IF(A176=T176,"Destination equals source",IF(AND(LEFT(T176,8)&lt;&gt;"https://",LEFT(T176,7)&lt;&gt;"http://"),"Use a full destination URL","Validate destination and links"))),IF(R176="Remove","Review legal, support, conversion and link value","")))))</x:f>
      </x:c>
      <x:c r="AC176" s="23" t="str">
        <x:f>IF(A176="","",IF(R176="","Choose an action",IF(S176="","Add action rationale",IF(W176="","Assign action owner",IF(U176="","Set priority",IF(X176="","Set status",IF(AND(X176&lt;&gt;"Done",Y176=""),"Set due date",IF(AND(X176="Done",AA176=""),"Record completion and retest",IF(AND(R176="Keep",Z176=""),"Set next review date","")))))))))</x:f>
      </x:c>
      <x:c r="AD176" s="23" t="str">
        <x:f>IF(A176="","",IF(OR(AB176&lt;&gt;"",AC176&lt;&gt;""),1,0))</x:f>
      </x:c>
    </x:row>
    <x:row r="177" ht="44" customHeight="1">
      <x:c r="A177" s="19"/>
      <x:c r="B177" s="19"/>
      <x:c r="C177" s="18"/>
      <x:c r="D177" s="18"/>
      <x:c r="E177" s="18"/>
      <x:c r="F177" s="18"/>
      <x:c r="G177" s="18"/>
      <x:c r="H177" s="18"/>
      <x:c r="I177" s="18"/>
      <x:c r="J177" s="21"/>
      <x:c r="K177" s="21"/>
      <x:c r="L177" s="21"/>
      <x:c r="M177" s="18"/>
      <x:c r="N177" s="18"/>
      <x:c r="O177" s="18"/>
      <x:c r="P177" s="18"/>
      <x:c r="Q177" s="18"/>
      <x:c r="R177" s="18"/>
      <x:c r="S177" s="18"/>
      <x:c r="T177" s="18"/>
      <x:c r="U177" s="18"/>
      <x:c r="V177" s="22"/>
      <x:c r="W177" s="18"/>
      <x:c r="X177" s="18"/>
      <x:c r="Y177" s="21"/>
      <x:c r="Z177" s="21"/>
      <x:c r="AA177" s="18"/>
      <x:c r="AB177" s="23" t="str">
        <x:f>IF(A177="","",IF(AND(LEFT(A177,8)&lt;&gt;"https://",LEFT(A177,7)&lt;&gt;"http://"),"Use a full http(s) URL",IF(COUNTIFS($A$6:$A$505,SUBSTITUTE(SUBSTITUTE(SUBSTITUTE(A177,"~","~~"),"*","~*"),"?","~?"))&gt;1,"Duplicate URL: check rows",IF(OR(R177="Merge",R177="Redirect"),IF(T177="","Add destination URL",IF(A177=T177,"Destination equals source",IF(AND(LEFT(T177,8)&lt;&gt;"https://",LEFT(T177,7)&lt;&gt;"http://"),"Use a full destination URL","Validate destination and links"))),IF(R177="Remove","Review legal, support, conversion and link value","")))))</x:f>
      </x:c>
      <x:c r="AC177" s="23" t="str">
        <x:f>IF(A177="","",IF(R177="","Choose an action",IF(S177="","Add action rationale",IF(W177="","Assign action owner",IF(U177="","Set priority",IF(X177="","Set status",IF(AND(X177&lt;&gt;"Done",Y177=""),"Set due date",IF(AND(X177="Done",AA177=""),"Record completion and retest",IF(AND(R177="Keep",Z177=""),"Set next review date","")))))))))</x:f>
      </x:c>
      <x:c r="AD177" s="23" t="str">
        <x:f>IF(A177="","",IF(OR(AB177&lt;&gt;"",AC177&lt;&gt;""),1,0))</x:f>
      </x:c>
    </x:row>
    <x:row r="178" ht="44" customHeight="1">
      <x:c r="A178" s="19"/>
      <x:c r="B178" s="19"/>
      <x:c r="C178" s="18"/>
      <x:c r="D178" s="18"/>
      <x:c r="E178" s="18"/>
      <x:c r="F178" s="18"/>
      <x:c r="G178" s="18"/>
      <x:c r="H178" s="18"/>
      <x:c r="I178" s="18"/>
      <x:c r="J178" s="21"/>
      <x:c r="K178" s="21"/>
      <x:c r="L178" s="21"/>
      <x:c r="M178" s="18"/>
      <x:c r="N178" s="18"/>
      <x:c r="O178" s="18"/>
      <x:c r="P178" s="18"/>
      <x:c r="Q178" s="18"/>
      <x:c r="R178" s="18"/>
      <x:c r="S178" s="18"/>
      <x:c r="T178" s="18"/>
      <x:c r="U178" s="18"/>
      <x:c r="V178" s="22"/>
      <x:c r="W178" s="18"/>
      <x:c r="X178" s="18"/>
      <x:c r="Y178" s="21"/>
      <x:c r="Z178" s="21"/>
      <x:c r="AA178" s="18"/>
      <x:c r="AB178" s="23" t="str">
        <x:f>IF(A178="","",IF(AND(LEFT(A178,8)&lt;&gt;"https://",LEFT(A178,7)&lt;&gt;"http://"),"Use a full http(s) URL",IF(COUNTIFS($A$6:$A$505,SUBSTITUTE(SUBSTITUTE(SUBSTITUTE(A178,"~","~~"),"*","~*"),"?","~?"))&gt;1,"Duplicate URL: check rows",IF(OR(R178="Merge",R178="Redirect"),IF(T178="","Add destination URL",IF(A178=T178,"Destination equals source",IF(AND(LEFT(T178,8)&lt;&gt;"https://",LEFT(T178,7)&lt;&gt;"http://"),"Use a full destination URL","Validate destination and links"))),IF(R178="Remove","Review legal, support, conversion and link value","")))))</x:f>
      </x:c>
      <x:c r="AC178" s="23" t="str">
        <x:f>IF(A178="","",IF(R178="","Choose an action",IF(S178="","Add action rationale",IF(W178="","Assign action owner",IF(U178="","Set priority",IF(X178="","Set status",IF(AND(X178&lt;&gt;"Done",Y178=""),"Set due date",IF(AND(X178="Done",AA178=""),"Record completion and retest",IF(AND(R178="Keep",Z178=""),"Set next review date","")))))))))</x:f>
      </x:c>
      <x:c r="AD178" s="23" t="str">
        <x:f>IF(A178="","",IF(OR(AB178&lt;&gt;"",AC178&lt;&gt;""),1,0))</x:f>
      </x:c>
    </x:row>
    <x:row r="179" ht="44" customHeight="1">
      <x:c r="A179" s="19"/>
      <x:c r="B179" s="19"/>
      <x:c r="C179" s="18"/>
      <x:c r="D179" s="18"/>
      <x:c r="E179" s="18"/>
      <x:c r="F179" s="18"/>
      <x:c r="G179" s="18"/>
      <x:c r="H179" s="18"/>
      <x:c r="I179" s="18"/>
      <x:c r="J179" s="21"/>
      <x:c r="K179" s="21"/>
      <x:c r="L179" s="21"/>
      <x:c r="M179" s="18"/>
      <x:c r="N179" s="18"/>
      <x:c r="O179" s="18"/>
      <x:c r="P179" s="18"/>
      <x:c r="Q179" s="18"/>
      <x:c r="R179" s="18"/>
      <x:c r="S179" s="18"/>
      <x:c r="T179" s="18"/>
      <x:c r="U179" s="18"/>
      <x:c r="V179" s="22"/>
      <x:c r="W179" s="18"/>
      <x:c r="X179" s="18"/>
      <x:c r="Y179" s="21"/>
      <x:c r="Z179" s="21"/>
      <x:c r="AA179" s="18"/>
      <x:c r="AB179" s="23" t="str">
        <x:f>IF(A179="","",IF(AND(LEFT(A179,8)&lt;&gt;"https://",LEFT(A179,7)&lt;&gt;"http://"),"Use a full http(s) URL",IF(COUNTIFS($A$6:$A$505,SUBSTITUTE(SUBSTITUTE(SUBSTITUTE(A179,"~","~~"),"*","~*"),"?","~?"))&gt;1,"Duplicate URL: check rows",IF(OR(R179="Merge",R179="Redirect"),IF(T179="","Add destination URL",IF(A179=T179,"Destination equals source",IF(AND(LEFT(T179,8)&lt;&gt;"https://",LEFT(T179,7)&lt;&gt;"http://"),"Use a full destination URL","Validate destination and links"))),IF(R179="Remove","Review legal, support, conversion and link value","")))))</x:f>
      </x:c>
      <x:c r="AC179" s="23" t="str">
        <x:f>IF(A179="","",IF(R179="","Choose an action",IF(S179="","Add action rationale",IF(W179="","Assign action owner",IF(U179="","Set priority",IF(X179="","Set status",IF(AND(X179&lt;&gt;"Done",Y179=""),"Set due date",IF(AND(X179="Done",AA179=""),"Record completion and retest",IF(AND(R179="Keep",Z179=""),"Set next review date","")))))))))</x:f>
      </x:c>
      <x:c r="AD179" s="23" t="str">
        <x:f>IF(A179="","",IF(OR(AB179&lt;&gt;"",AC179&lt;&gt;""),1,0))</x:f>
      </x:c>
    </x:row>
    <x:row r="180" ht="44" customHeight="1">
      <x:c r="A180" s="19"/>
      <x:c r="B180" s="19"/>
      <x:c r="C180" s="18"/>
      <x:c r="D180" s="18"/>
      <x:c r="E180" s="18"/>
      <x:c r="F180" s="18"/>
      <x:c r="G180" s="18"/>
      <x:c r="H180" s="18"/>
      <x:c r="I180" s="18"/>
      <x:c r="J180" s="21"/>
      <x:c r="K180" s="21"/>
      <x:c r="L180" s="21"/>
      <x:c r="M180" s="18"/>
      <x:c r="N180" s="18"/>
      <x:c r="O180" s="18"/>
      <x:c r="P180" s="18"/>
      <x:c r="Q180" s="18"/>
      <x:c r="R180" s="18"/>
      <x:c r="S180" s="18"/>
      <x:c r="T180" s="18"/>
      <x:c r="U180" s="18"/>
      <x:c r="V180" s="22"/>
      <x:c r="W180" s="18"/>
      <x:c r="X180" s="18"/>
      <x:c r="Y180" s="21"/>
      <x:c r="Z180" s="21"/>
      <x:c r="AA180" s="18"/>
      <x:c r="AB180" s="23" t="str">
        <x:f>IF(A180="","",IF(AND(LEFT(A180,8)&lt;&gt;"https://",LEFT(A180,7)&lt;&gt;"http://"),"Use a full http(s) URL",IF(COUNTIFS($A$6:$A$505,SUBSTITUTE(SUBSTITUTE(SUBSTITUTE(A180,"~","~~"),"*","~*"),"?","~?"))&gt;1,"Duplicate URL: check rows",IF(OR(R180="Merge",R180="Redirect"),IF(T180="","Add destination URL",IF(A180=T180,"Destination equals source",IF(AND(LEFT(T180,8)&lt;&gt;"https://",LEFT(T180,7)&lt;&gt;"http://"),"Use a full destination URL","Validate destination and links"))),IF(R180="Remove","Review legal, support, conversion and link value","")))))</x:f>
      </x:c>
      <x:c r="AC180" s="23" t="str">
        <x:f>IF(A180="","",IF(R180="","Choose an action",IF(S180="","Add action rationale",IF(W180="","Assign action owner",IF(U180="","Set priority",IF(X180="","Set status",IF(AND(X180&lt;&gt;"Done",Y180=""),"Set due date",IF(AND(X180="Done",AA180=""),"Record completion and retest",IF(AND(R180="Keep",Z180=""),"Set next review date","")))))))))</x:f>
      </x:c>
      <x:c r="AD180" s="23" t="str">
        <x:f>IF(A180="","",IF(OR(AB180&lt;&gt;"",AC180&lt;&gt;""),1,0))</x:f>
      </x:c>
    </x:row>
    <x:row r="181" ht="44" customHeight="1">
      <x:c r="A181" s="19"/>
      <x:c r="B181" s="19"/>
      <x:c r="C181" s="18"/>
      <x:c r="D181" s="18"/>
      <x:c r="E181" s="18"/>
      <x:c r="F181" s="18"/>
      <x:c r="G181" s="18"/>
      <x:c r="H181" s="18"/>
      <x:c r="I181" s="18"/>
      <x:c r="J181" s="21"/>
      <x:c r="K181" s="21"/>
      <x:c r="L181" s="21"/>
      <x:c r="M181" s="18"/>
      <x:c r="N181" s="18"/>
      <x:c r="O181" s="18"/>
      <x:c r="P181" s="18"/>
      <x:c r="Q181" s="18"/>
      <x:c r="R181" s="18"/>
      <x:c r="S181" s="18"/>
      <x:c r="T181" s="18"/>
      <x:c r="U181" s="18"/>
      <x:c r="V181" s="22"/>
      <x:c r="W181" s="18"/>
      <x:c r="X181" s="18"/>
      <x:c r="Y181" s="21"/>
      <x:c r="Z181" s="21"/>
      <x:c r="AA181" s="18"/>
      <x:c r="AB181" s="23" t="str">
        <x:f>IF(A181="","",IF(AND(LEFT(A181,8)&lt;&gt;"https://",LEFT(A181,7)&lt;&gt;"http://"),"Use a full http(s) URL",IF(COUNTIFS($A$6:$A$505,SUBSTITUTE(SUBSTITUTE(SUBSTITUTE(A181,"~","~~"),"*","~*"),"?","~?"))&gt;1,"Duplicate URL: check rows",IF(OR(R181="Merge",R181="Redirect"),IF(T181="","Add destination URL",IF(A181=T181,"Destination equals source",IF(AND(LEFT(T181,8)&lt;&gt;"https://",LEFT(T181,7)&lt;&gt;"http://"),"Use a full destination URL","Validate destination and links"))),IF(R181="Remove","Review legal, support, conversion and link value","")))))</x:f>
      </x:c>
      <x:c r="AC181" s="23" t="str">
        <x:f>IF(A181="","",IF(R181="","Choose an action",IF(S181="","Add action rationale",IF(W181="","Assign action owner",IF(U181="","Set priority",IF(X181="","Set status",IF(AND(X181&lt;&gt;"Done",Y181=""),"Set due date",IF(AND(X181="Done",AA181=""),"Record completion and retest",IF(AND(R181="Keep",Z181=""),"Set next review date","")))))))))</x:f>
      </x:c>
      <x:c r="AD181" s="23" t="str">
        <x:f>IF(A181="","",IF(OR(AB181&lt;&gt;"",AC181&lt;&gt;""),1,0))</x:f>
      </x:c>
    </x:row>
    <x:row r="182" ht="44" customHeight="1">
      <x:c r="A182" s="19"/>
      <x:c r="B182" s="19"/>
      <x:c r="C182" s="18"/>
      <x:c r="D182" s="18"/>
      <x:c r="E182" s="18"/>
      <x:c r="F182" s="18"/>
      <x:c r="G182" s="18"/>
      <x:c r="H182" s="18"/>
      <x:c r="I182" s="18"/>
      <x:c r="J182" s="21"/>
      <x:c r="K182" s="21"/>
      <x:c r="L182" s="21"/>
      <x:c r="M182" s="18"/>
      <x:c r="N182" s="18"/>
      <x:c r="O182" s="18"/>
      <x:c r="P182" s="18"/>
      <x:c r="Q182" s="18"/>
      <x:c r="R182" s="18"/>
      <x:c r="S182" s="18"/>
      <x:c r="T182" s="18"/>
      <x:c r="U182" s="18"/>
      <x:c r="V182" s="22"/>
      <x:c r="W182" s="18"/>
      <x:c r="X182" s="18"/>
      <x:c r="Y182" s="21"/>
      <x:c r="Z182" s="21"/>
      <x:c r="AA182" s="18"/>
      <x:c r="AB182" s="23" t="str">
        <x:f>IF(A182="","",IF(AND(LEFT(A182,8)&lt;&gt;"https://",LEFT(A182,7)&lt;&gt;"http://"),"Use a full http(s) URL",IF(COUNTIFS($A$6:$A$505,SUBSTITUTE(SUBSTITUTE(SUBSTITUTE(A182,"~","~~"),"*","~*"),"?","~?"))&gt;1,"Duplicate URL: check rows",IF(OR(R182="Merge",R182="Redirect"),IF(T182="","Add destination URL",IF(A182=T182,"Destination equals source",IF(AND(LEFT(T182,8)&lt;&gt;"https://",LEFT(T182,7)&lt;&gt;"http://"),"Use a full destination URL","Validate destination and links"))),IF(R182="Remove","Review legal, support, conversion and link value","")))))</x:f>
      </x:c>
      <x:c r="AC182" s="23" t="str">
        <x:f>IF(A182="","",IF(R182="","Choose an action",IF(S182="","Add action rationale",IF(W182="","Assign action owner",IF(U182="","Set priority",IF(X182="","Set status",IF(AND(X182&lt;&gt;"Done",Y182=""),"Set due date",IF(AND(X182="Done",AA182=""),"Record completion and retest",IF(AND(R182="Keep",Z182=""),"Set next review date","")))))))))</x:f>
      </x:c>
      <x:c r="AD182" s="23" t="str">
        <x:f>IF(A182="","",IF(OR(AB182&lt;&gt;"",AC182&lt;&gt;""),1,0))</x:f>
      </x:c>
    </x:row>
    <x:row r="183" ht="44" customHeight="1">
      <x:c r="A183" s="19"/>
      <x:c r="B183" s="19"/>
      <x:c r="C183" s="18"/>
      <x:c r="D183" s="18"/>
      <x:c r="E183" s="18"/>
      <x:c r="F183" s="18"/>
      <x:c r="G183" s="18"/>
      <x:c r="H183" s="18"/>
      <x:c r="I183" s="18"/>
      <x:c r="J183" s="21"/>
      <x:c r="K183" s="21"/>
      <x:c r="L183" s="21"/>
      <x:c r="M183" s="18"/>
      <x:c r="N183" s="18"/>
      <x:c r="O183" s="18"/>
      <x:c r="P183" s="18"/>
      <x:c r="Q183" s="18"/>
      <x:c r="R183" s="18"/>
      <x:c r="S183" s="18"/>
      <x:c r="T183" s="18"/>
      <x:c r="U183" s="18"/>
      <x:c r="V183" s="22"/>
      <x:c r="W183" s="18"/>
      <x:c r="X183" s="18"/>
      <x:c r="Y183" s="21"/>
      <x:c r="Z183" s="21"/>
      <x:c r="AA183" s="18"/>
      <x:c r="AB183" s="23" t="str">
        <x:f>IF(A183="","",IF(AND(LEFT(A183,8)&lt;&gt;"https://",LEFT(A183,7)&lt;&gt;"http://"),"Use a full http(s) URL",IF(COUNTIFS($A$6:$A$505,SUBSTITUTE(SUBSTITUTE(SUBSTITUTE(A183,"~","~~"),"*","~*"),"?","~?"))&gt;1,"Duplicate URL: check rows",IF(OR(R183="Merge",R183="Redirect"),IF(T183="","Add destination URL",IF(A183=T183,"Destination equals source",IF(AND(LEFT(T183,8)&lt;&gt;"https://",LEFT(T183,7)&lt;&gt;"http://"),"Use a full destination URL","Validate destination and links"))),IF(R183="Remove","Review legal, support, conversion and link value","")))))</x:f>
      </x:c>
      <x:c r="AC183" s="23" t="str">
        <x:f>IF(A183="","",IF(R183="","Choose an action",IF(S183="","Add action rationale",IF(W183="","Assign action owner",IF(U183="","Set priority",IF(X183="","Set status",IF(AND(X183&lt;&gt;"Done",Y183=""),"Set due date",IF(AND(X183="Done",AA183=""),"Record completion and retest",IF(AND(R183="Keep",Z183=""),"Set next review date","")))))))))</x:f>
      </x:c>
      <x:c r="AD183" s="23" t="str">
        <x:f>IF(A183="","",IF(OR(AB183&lt;&gt;"",AC183&lt;&gt;""),1,0))</x:f>
      </x:c>
    </x:row>
    <x:row r="184" ht="44" customHeight="1">
      <x:c r="A184" s="19"/>
      <x:c r="B184" s="19"/>
      <x:c r="C184" s="18"/>
      <x:c r="D184" s="18"/>
      <x:c r="E184" s="18"/>
      <x:c r="F184" s="18"/>
      <x:c r="G184" s="18"/>
      <x:c r="H184" s="18"/>
      <x:c r="I184" s="18"/>
      <x:c r="J184" s="21"/>
      <x:c r="K184" s="21"/>
      <x:c r="L184" s="21"/>
      <x:c r="M184" s="18"/>
      <x:c r="N184" s="18"/>
      <x:c r="O184" s="18"/>
      <x:c r="P184" s="18"/>
      <x:c r="Q184" s="18"/>
      <x:c r="R184" s="18"/>
      <x:c r="S184" s="18"/>
      <x:c r="T184" s="18"/>
      <x:c r="U184" s="18"/>
      <x:c r="V184" s="22"/>
      <x:c r="W184" s="18"/>
      <x:c r="X184" s="18"/>
      <x:c r="Y184" s="21"/>
      <x:c r="Z184" s="21"/>
      <x:c r="AA184" s="18"/>
      <x:c r="AB184" s="23" t="str">
        <x:f>IF(A184="","",IF(AND(LEFT(A184,8)&lt;&gt;"https://",LEFT(A184,7)&lt;&gt;"http://"),"Use a full http(s) URL",IF(COUNTIFS($A$6:$A$505,SUBSTITUTE(SUBSTITUTE(SUBSTITUTE(A184,"~","~~"),"*","~*"),"?","~?"))&gt;1,"Duplicate URL: check rows",IF(OR(R184="Merge",R184="Redirect"),IF(T184="","Add destination URL",IF(A184=T184,"Destination equals source",IF(AND(LEFT(T184,8)&lt;&gt;"https://",LEFT(T184,7)&lt;&gt;"http://"),"Use a full destination URL","Validate destination and links"))),IF(R184="Remove","Review legal, support, conversion and link value","")))))</x:f>
      </x:c>
      <x:c r="AC184" s="23" t="str">
        <x:f>IF(A184="","",IF(R184="","Choose an action",IF(S184="","Add action rationale",IF(W184="","Assign action owner",IF(U184="","Set priority",IF(X184="","Set status",IF(AND(X184&lt;&gt;"Done",Y184=""),"Set due date",IF(AND(X184="Done",AA184=""),"Record completion and retest",IF(AND(R184="Keep",Z184=""),"Set next review date","")))))))))</x:f>
      </x:c>
      <x:c r="AD184" s="23" t="str">
        <x:f>IF(A184="","",IF(OR(AB184&lt;&gt;"",AC184&lt;&gt;""),1,0))</x:f>
      </x:c>
    </x:row>
    <x:row r="185" ht="44" customHeight="1">
      <x:c r="A185" s="19"/>
      <x:c r="B185" s="19"/>
      <x:c r="C185" s="18"/>
      <x:c r="D185" s="18"/>
      <x:c r="E185" s="18"/>
      <x:c r="F185" s="18"/>
      <x:c r="G185" s="18"/>
      <x:c r="H185" s="18"/>
      <x:c r="I185" s="18"/>
      <x:c r="J185" s="21"/>
      <x:c r="K185" s="21"/>
      <x:c r="L185" s="21"/>
      <x:c r="M185" s="18"/>
      <x:c r="N185" s="18"/>
      <x:c r="O185" s="18"/>
      <x:c r="P185" s="18"/>
      <x:c r="Q185" s="18"/>
      <x:c r="R185" s="18"/>
      <x:c r="S185" s="18"/>
      <x:c r="T185" s="18"/>
      <x:c r="U185" s="18"/>
      <x:c r="V185" s="22"/>
      <x:c r="W185" s="18"/>
      <x:c r="X185" s="18"/>
      <x:c r="Y185" s="21"/>
      <x:c r="Z185" s="21"/>
      <x:c r="AA185" s="18"/>
      <x:c r="AB185" s="23" t="str">
        <x:f>IF(A185="","",IF(AND(LEFT(A185,8)&lt;&gt;"https://",LEFT(A185,7)&lt;&gt;"http://"),"Use a full http(s) URL",IF(COUNTIFS($A$6:$A$505,SUBSTITUTE(SUBSTITUTE(SUBSTITUTE(A185,"~","~~"),"*","~*"),"?","~?"))&gt;1,"Duplicate URL: check rows",IF(OR(R185="Merge",R185="Redirect"),IF(T185="","Add destination URL",IF(A185=T185,"Destination equals source",IF(AND(LEFT(T185,8)&lt;&gt;"https://",LEFT(T185,7)&lt;&gt;"http://"),"Use a full destination URL","Validate destination and links"))),IF(R185="Remove","Review legal, support, conversion and link value","")))))</x:f>
      </x:c>
      <x:c r="AC185" s="23" t="str">
        <x:f>IF(A185="","",IF(R185="","Choose an action",IF(S185="","Add action rationale",IF(W185="","Assign action owner",IF(U185="","Set priority",IF(X185="","Set status",IF(AND(X185&lt;&gt;"Done",Y185=""),"Set due date",IF(AND(X185="Done",AA185=""),"Record completion and retest",IF(AND(R185="Keep",Z185=""),"Set next review date","")))))))))</x:f>
      </x:c>
      <x:c r="AD185" s="23" t="str">
        <x:f>IF(A185="","",IF(OR(AB185&lt;&gt;"",AC185&lt;&gt;""),1,0))</x:f>
      </x:c>
    </x:row>
    <x:row r="186" ht="44" customHeight="1">
      <x:c r="A186" s="19"/>
      <x:c r="B186" s="19"/>
      <x:c r="C186" s="18"/>
      <x:c r="D186" s="18"/>
      <x:c r="E186" s="18"/>
      <x:c r="F186" s="18"/>
      <x:c r="G186" s="18"/>
      <x:c r="H186" s="18"/>
      <x:c r="I186" s="18"/>
      <x:c r="J186" s="21"/>
      <x:c r="K186" s="21"/>
      <x:c r="L186" s="21"/>
      <x:c r="M186" s="18"/>
      <x:c r="N186" s="18"/>
      <x:c r="O186" s="18"/>
      <x:c r="P186" s="18"/>
      <x:c r="Q186" s="18"/>
      <x:c r="R186" s="18"/>
      <x:c r="S186" s="18"/>
      <x:c r="T186" s="18"/>
      <x:c r="U186" s="18"/>
      <x:c r="V186" s="22"/>
      <x:c r="W186" s="18"/>
      <x:c r="X186" s="18"/>
      <x:c r="Y186" s="21"/>
      <x:c r="Z186" s="21"/>
      <x:c r="AA186" s="18"/>
      <x:c r="AB186" s="23" t="str">
        <x:f>IF(A186="","",IF(AND(LEFT(A186,8)&lt;&gt;"https://",LEFT(A186,7)&lt;&gt;"http://"),"Use a full http(s) URL",IF(COUNTIFS($A$6:$A$505,SUBSTITUTE(SUBSTITUTE(SUBSTITUTE(A186,"~","~~"),"*","~*"),"?","~?"))&gt;1,"Duplicate URL: check rows",IF(OR(R186="Merge",R186="Redirect"),IF(T186="","Add destination URL",IF(A186=T186,"Destination equals source",IF(AND(LEFT(T186,8)&lt;&gt;"https://",LEFT(T186,7)&lt;&gt;"http://"),"Use a full destination URL","Validate destination and links"))),IF(R186="Remove","Review legal, support, conversion and link value","")))))</x:f>
      </x:c>
      <x:c r="AC186" s="23" t="str">
        <x:f>IF(A186="","",IF(R186="","Choose an action",IF(S186="","Add action rationale",IF(W186="","Assign action owner",IF(U186="","Set priority",IF(X186="","Set status",IF(AND(X186&lt;&gt;"Done",Y186=""),"Set due date",IF(AND(X186="Done",AA186=""),"Record completion and retest",IF(AND(R186="Keep",Z186=""),"Set next review date","")))))))))</x:f>
      </x:c>
      <x:c r="AD186" s="23" t="str">
        <x:f>IF(A186="","",IF(OR(AB186&lt;&gt;"",AC186&lt;&gt;""),1,0))</x:f>
      </x:c>
    </x:row>
    <x:row r="187" ht="44" customHeight="1">
      <x:c r="A187" s="19"/>
      <x:c r="B187" s="19"/>
      <x:c r="C187" s="18"/>
      <x:c r="D187" s="18"/>
      <x:c r="E187" s="18"/>
      <x:c r="F187" s="18"/>
      <x:c r="G187" s="18"/>
      <x:c r="H187" s="18"/>
      <x:c r="I187" s="18"/>
      <x:c r="J187" s="21"/>
      <x:c r="K187" s="21"/>
      <x:c r="L187" s="21"/>
      <x:c r="M187" s="18"/>
      <x:c r="N187" s="18"/>
      <x:c r="O187" s="18"/>
      <x:c r="P187" s="18"/>
      <x:c r="Q187" s="18"/>
      <x:c r="R187" s="18"/>
      <x:c r="S187" s="18"/>
      <x:c r="T187" s="18"/>
      <x:c r="U187" s="18"/>
      <x:c r="V187" s="22"/>
      <x:c r="W187" s="18"/>
      <x:c r="X187" s="18"/>
      <x:c r="Y187" s="21"/>
      <x:c r="Z187" s="21"/>
      <x:c r="AA187" s="18"/>
      <x:c r="AB187" s="23" t="str">
        <x:f>IF(A187="","",IF(AND(LEFT(A187,8)&lt;&gt;"https://",LEFT(A187,7)&lt;&gt;"http://"),"Use a full http(s) URL",IF(COUNTIFS($A$6:$A$505,SUBSTITUTE(SUBSTITUTE(SUBSTITUTE(A187,"~","~~"),"*","~*"),"?","~?"))&gt;1,"Duplicate URL: check rows",IF(OR(R187="Merge",R187="Redirect"),IF(T187="","Add destination URL",IF(A187=T187,"Destination equals source",IF(AND(LEFT(T187,8)&lt;&gt;"https://",LEFT(T187,7)&lt;&gt;"http://"),"Use a full destination URL","Validate destination and links"))),IF(R187="Remove","Review legal, support, conversion and link value","")))))</x:f>
      </x:c>
      <x:c r="AC187" s="23" t="str">
        <x:f>IF(A187="","",IF(R187="","Choose an action",IF(S187="","Add action rationale",IF(W187="","Assign action owner",IF(U187="","Set priority",IF(X187="","Set status",IF(AND(X187&lt;&gt;"Done",Y187=""),"Set due date",IF(AND(X187="Done",AA187=""),"Record completion and retest",IF(AND(R187="Keep",Z187=""),"Set next review date","")))))))))</x:f>
      </x:c>
      <x:c r="AD187" s="23" t="str">
        <x:f>IF(A187="","",IF(OR(AB187&lt;&gt;"",AC187&lt;&gt;""),1,0))</x:f>
      </x:c>
    </x:row>
    <x:row r="188" ht="44" customHeight="1">
      <x:c r="A188" s="19"/>
      <x:c r="B188" s="19"/>
      <x:c r="C188" s="18"/>
      <x:c r="D188" s="18"/>
      <x:c r="E188" s="18"/>
      <x:c r="F188" s="18"/>
      <x:c r="G188" s="18"/>
      <x:c r="H188" s="18"/>
      <x:c r="I188" s="18"/>
      <x:c r="J188" s="21"/>
      <x:c r="K188" s="21"/>
      <x:c r="L188" s="21"/>
      <x:c r="M188" s="18"/>
      <x:c r="N188" s="18"/>
      <x:c r="O188" s="18"/>
      <x:c r="P188" s="18"/>
      <x:c r="Q188" s="18"/>
      <x:c r="R188" s="18"/>
      <x:c r="S188" s="18"/>
      <x:c r="T188" s="18"/>
      <x:c r="U188" s="18"/>
      <x:c r="V188" s="22"/>
      <x:c r="W188" s="18"/>
      <x:c r="X188" s="18"/>
      <x:c r="Y188" s="21"/>
      <x:c r="Z188" s="21"/>
      <x:c r="AA188" s="18"/>
      <x:c r="AB188" s="23" t="str">
        <x:f>IF(A188="","",IF(AND(LEFT(A188,8)&lt;&gt;"https://",LEFT(A188,7)&lt;&gt;"http://"),"Use a full http(s) URL",IF(COUNTIFS($A$6:$A$505,SUBSTITUTE(SUBSTITUTE(SUBSTITUTE(A188,"~","~~"),"*","~*"),"?","~?"))&gt;1,"Duplicate URL: check rows",IF(OR(R188="Merge",R188="Redirect"),IF(T188="","Add destination URL",IF(A188=T188,"Destination equals source",IF(AND(LEFT(T188,8)&lt;&gt;"https://",LEFT(T188,7)&lt;&gt;"http://"),"Use a full destination URL","Validate destination and links"))),IF(R188="Remove","Review legal, support, conversion and link value","")))))</x:f>
      </x:c>
      <x:c r="AC188" s="23" t="str">
        <x:f>IF(A188="","",IF(R188="","Choose an action",IF(S188="","Add action rationale",IF(W188="","Assign action owner",IF(U188="","Set priority",IF(X188="","Set status",IF(AND(X188&lt;&gt;"Done",Y188=""),"Set due date",IF(AND(X188="Done",AA188=""),"Record completion and retest",IF(AND(R188="Keep",Z188=""),"Set next review date","")))))))))</x:f>
      </x:c>
      <x:c r="AD188" s="23" t="str">
        <x:f>IF(A188="","",IF(OR(AB188&lt;&gt;"",AC188&lt;&gt;""),1,0))</x:f>
      </x:c>
    </x:row>
    <x:row r="189" ht="44" customHeight="1">
      <x:c r="A189" s="19"/>
      <x:c r="B189" s="19"/>
      <x:c r="C189" s="18"/>
      <x:c r="D189" s="18"/>
      <x:c r="E189" s="18"/>
      <x:c r="F189" s="18"/>
      <x:c r="G189" s="18"/>
      <x:c r="H189" s="18"/>
      <x:c r="I189" s="18"/>
      <x:c r="J189" s="21"/>
      <x:c r="K189" s="21"/>
      <x:c r="L189" s="21"/>
      <x:c r="M189" s="18"/>
      <x:c r="N189" s="18"/>
      <x:c r="O189" s="18"/>
      <x:c r="P189" s="18"/>
      <x:c r="Q189" s="18"/>
      <x:c r="R189" s="18"/>
      <x:c r="S189" s="18"/>
      <x:c r="T189" s="18"/>
      <x:c r="U189" s="18"/>
      <x:c r="V189" s="22"/>
      <x:c r="W189" s="18"/>
      <x:c r="X189" s="18"/>
      <x:c r="Y189" s="21"/>
      <x:c r="Z189" s="21"/>
      <x:c r="AA189" s="18"/>
      <x:c r="AB189" s="23" t="str">
        <x:f>IF(A189="","",IF(AND(LEFT(A189,8)&lt;&gt;"https://",LEFT(A189,7)&lt;&gt;"http://"),"Use a full http(s) URL",IF(COUNTIFS($A$6:$A$505,SUBSTITUTE(SUBSTITUTE(SUBSTITUTE(A189,"~","~~"),"*","~*"),"?","~?"))&gt;1,"Duplicate URL: check rows",IF(OR(R189="Merge",R189="Redirect"),IF(T189="","Add destination URL",IF(A189=T189,"Destination equals source",IF(AND(LEFT(T189,8)&lt;&gt;"https://",LEFT(T189,7)&lt;&gt;"http://"),"Use a full destination URL","Validate destination and links"))),IF(R189="Remove","Review legal, support, conversion and link value","")))))</x:f>
      </x:c>
      <x:c r="AC189" s="23" t="str">
        <x:f>IF(A189="","",IF(R189="","Choose an action",IF(S189="","Add action rationale",IF(W189="","Assign action owner",IF(U189="","Set priority",IF(X189="","Set status",IF(AND(X189&lt;&gt;"Done",Y189=""),"Set due date",IF(AND(X189="Done",AA189=""),"Record completion and retest",IF(AND(R189="Keep",Z189=""),"Set next review date","")))))))))</x:f>
      </x:c>
      <x:c r="AD189" s="23" t="str">
        <x:f>IF(A189="","",IF(OR(AB189&lt;&gt;"",AC189&lt;&gt;""),1,0))</x:f>
      </x:c>
    </x:row>
    <x:row r="190" ht="44" customHeight="1">
      <x:c r="A190" s="19"/>
      <x:c r="B190" s="19"/>
      <x:c r="C190" s="18"/>
      <x:c r="D190" s="18"/>
      <x:c r="E190" s="18"/>
      <x:c r="F190" s="18"/>
      <x:c r="G190" s="18"/>
      <x:c r="H190" s="18"/>
      <x:c r="I190" s="18"/>
      <x:c r="J190" s="21"/>
      <x:c r="K190" s="21"/>
      <x:c r="L190" s="21"/>
      <x:c r="M190" s="18"/>
      <x:c r="N190" s="18"/>
      <x:c r="O190" s="18"/>
      <x:c r="P190" s="18"/>
      <x:c r="Q190" s="18"/>
      <x:c r="R190" s="18"/>
      <x:c r="S190" s="18"/>
      <x:c r="T190" s="18"/>
      <x:c r="U190" s="18"/>
      <x:c r="V190" s="22"/>
      <x:c r="W190" s="18"/>
      <x:c r="X190" s="18"/>
      <x:c r="Y190" s="21"/>
      <x:c r="Z190" s="21"/>
      <x:c r="AA190" s="18"/>
      <x:c r="AB190" s="23" t="str">
        <x:f>IF(A190="","",IF(AND(LEFT(A190,8)&lt;&gt;"https://",LEFT(A190,7)&lt;&gt;"http://"),"Use a full http(s) URL",IF(COUNTIFS($A$6:$A$505,SUBSTITUTE(SUBSTITUTE(SUBSTITUTE(A190,"~","~~"),"*","~*"),"?","~?"))&gt;1,"Duplicate URL: check rows",IF(OR(R190="Merge",R190="Redirect"),IF(T190="","Add destination URL",IF(A190=T190,"Destination equals source",IF(AND(LEFT(T190,8)&lt;&gt;"https://",LEFT(T190,7)&lt;&gt;"http://"),"Use a full destination URL","Validate destination and links"))),IF(R190="Remove","Review legal, support, conversion and link value","")))))</x:f>
      </x:c>
      <x:c r="AC190" s="23" t="str">
        <x:f>IF(A190="","",IF(R190="","Choose an action",IF(S190="","Add action rationale",IF(W190="","Assign action owner",IF(U190="","Set priority",IF(X190="","Set status",IF(AND(X190&lt;&gt;"Done",Y190=""),"Set due date",IF(AND(X190="Done",AA190=""),"Record completion and retest",IF(AND(R190="Keep",Z190=""),"Set next review date","")))))))))</x:f>
      </x:c>
      <x:c r="AD190" s="23" t="str">
        <x:f>IF(A190="","",IF(OR(AB190&lt;&gt;"",AC190&lt;&gt;""),1,0))</x:f>
      </x:c>
    </x:row>
    <x:row r="191" ht="44" customHeight="1">
      <x:c r="A191" s="19"/>
      <x:c r="B191" s="19"/>
      <x:c r="C191" s="18"/>
      <x:c r="D191" s="18"/>
      <x:c r="E191" s="18"/>
      <x:c r="F191" s="18"/>
      <x:c r="G191" s="18"/>
      <x:c r="H191" s="18"/>
      <x:c r="I191" s="18"/>
      <x:c r="J191" s="21"/>
      <x:c r="K191" s="21"/>
      <x:c r="L191" s="21"/>
      <x:c r="M191" s="18"/>
      <x:c r="N191" s="18"/>
      <x:c r="O191" s="18"/>
      <x:c r="P191" s="18"/>
      <x:c r="Q191" s="18"/>
      <x:c r="R191" s="18"/>
      <x:c r="S191" s="18"/>
      <x:c r="T191" s="18"/>
      <x:c r="U191" s="18"/>
      <x:c r="V191" s="22"/>
      <x:c r="W191" s="18"/>
      <x:c r="X191" s="18"/>
      <x:c r="Y191" s="21"/>
      <x:c r="Z191" s="21"/>
      <x:c r="AA191" s="18"/>
      <x:c r="AB191" s="23" t="str">
        <x:f>IF(A191="","",IF(AND(LEFT(A191,8)&lt;&gt;"https://",LEFT(A191,7)&lt;&gt;"http://"),"Use a full http(s) URL",IF(COUNTIFS($A$6:$A$505,SUBSTITUTE(SUBSTITUTE(SUBSTITUTE(A191,"~","~~"),"*","~*"),"?","~?"))&gt;1,"Duplicate URL: check rows",IF(OR(R191="Merge",R191="Redirect"),IF(T191="","Add destination URL",IF(A191=T191,"Destination equals source",IF(AND(LEFT(T191,8)&lt;&gt;"https://",LEFT(T191,7)&lt;&gt;"http://"),"Use a full destination URL","Validate destination and links"))),IF(R191="Remove","Review legal, support, conversion and link value","")))))</x:f>
      </x:c>
      <x:c r="AC191" s="23" t="str">
        <x:f>IF(A191="","",IF(R191="","Choose an action",IF(S191="","Add action rationale",IF(W191="","Assign action owner",IF(U191="","Set priority",IF(X191="","Set status",IF(AND(X191&lt;&gt;"Done",Y191=""),"Set due date",IF(AND(X191="Done",AA191=""),"Record completion and retest",IF(AND(R191="Keep",Z191=""),"Set next review date","")))))))))</x:f>
      </x:c>
      <x:c r="AD191" s="23" t="str">
        <x:f>IF(A191="","",IF(OR(AB191&lt;&gt;"",AC191&lt;&gt;""),1,0))</x:f>
      </x:c>
    </x:row>
    <x:row r="192" ht="44" customHeight="1">
      <x:c r="A192" s="19"/>
      <x:c r="B192" s="19"/>
      <x:c r="C192" s="18"/>
      <x:c r="D192" s="18"/>
      <x:c r="E192" s="18"/>
      <x:c r="F192" s="18"/>
      <x:c r="G192" s="18"/>
      <x:c r="H192" s="18"/>
      <x:c r="I192" s="18"/>
      <x:c r="J192" s="21"/>
      <x:c r="K192" s="21"/>
      <x:c r="L192" s="21"/>
      <x:c r="M192" s="18"/>
      <x:c r="N192" s="18"/>
      <x:c r="O192" s="18"/>
      <x:c r="P192" s="18"/>
      <x:c r="Q192" s="18"/>
      <x:c r="R192" s="18"/>
      <x:c r="S192" s="18"/>
      <x:c r="T192" s="18"/>
      <x:c r="U192" s="18"/>
      <x:c r="V192" s="22"/>
      <x:c r="W192" s="18"/>
      <x:c r="X192" s="18"/>
      <x:c r="Y192" s="21"/>
      <x:c r="Z192" s="21"/>
      <x:c r="AA192" s="18"/>
      <x:c r="AB192" s="23" t="str">
        <x:f>IF(A192="","",IF(AND(LEFT(A192,8)&lt;&gt;"https://",LEFT(A192,7)&lt;&gt;"http://"),"Use a full http(s) URL",IF(COUNTIFS($A$6:$A$505,SUBSTITUTE(SUBSTITUTE(SUBSTITUTE(A192,"~","~~"),"*","~*"),"?","~?"))&gt;1,"Duplicate URL: check rows",IF(OR(R192="Merge",R192="Redirect"),IF(T192="","Add destination URL",IF(A192=T192,"Destination equals source",IF(AND(LEFT(T192,8)&lt;&gt;"https://",LEFT(T192,7)&lt;&gt;"http://"),"Use a full destination URL","Validate destination and links"))),IF(R192="Remove","Review legal, support, conversion and link value","")))))</x:f>
      </x:c>
      <x:c r="AC192" s="23" t="str">
        <x:f>IF(A192="","",IF(R192="","Choose an action",IF(S192="","Add action rationale",IF(W192="","Assign action owner",IF(U192="","Set priority",IF(X192="","Set status",IF(AND(X192&lt;&gt;"Done",Y192=""),"Set due date",IF(AND(X192="Done",AA192=""),"Record completion and retest",IF(AND(R192="Keep",Z192=""),"Set next review date","")))))))))</x:f>
      </x:c>
      <x:c r="AD192" s="23" t="str">
        <x:f>IF(A192="","",IF(OR(AB192&lt;&gt;"",AC192&lt;&gt;""),1,0))</x:f>
      </x:c>
    </x:row>
    <x:row r="193" ht="44" customHeight="1">
      <x:c r="A193" s="19"/>
      <x:c r="B193" s="19"/>
      <x:c r="C193" s="18"/>
      <x:c r="D193" s="18"/>
      <x:c r="E193" s="18"/>
      <x:c r="F193" s="18"/>
      <x:c r="G193" s="18"/>
      <x:c r="H193" s="18"/>
      <x:c r="I193" s="18"/>
      <x:c r="J193" s="21"/>
      <x:c r="K193" s="21"/>
      <x:c r="L193" s="21"/>
      <x:c r="M193" s="18"/>
      <x:c r="N193" s="18"/>
      <x:c r="O193" s="18"/>
      <x:c r="P193" s="18"/>
      <x:c r="Q193" s="18"/>
      <x:c r="R193" s="18"/>
      <x:c r="S193" s="18"/>
      <x:c r="T193" s="18"/>
      <x:c r="U193" s="18"/>
      <x:c r="V193" s="22"/>
      <x:c r="W193" s="18"/>
      <x:c r="X193" s="18"/>
      <x:c r="Y193" s="21"/>
      <x:c r="Z193" s="21"/>
      <x:c r="AA193" s="18"/>
      <x:c r="AB193" s="23" t="str">
        <x:f>IF(A193="","",IF(AND(LEFT(A193,8)&lt;&gt;"https://",LEFT(A193,7)&lt;&gt;"http://"),"Use a full http(s) URL",IF(COUNTIFS($A$6:$A$505,SUBSTITUTE(SUBSTITUTE(SUBSTITUTE(A193,"~","~~"),"*","~*"),"?","~?"))&gt;1,"Duplicate URL: check rows",IF(OR(R193="Merge",R193="Redirect"),IF(T193="","Add destination URL",IF(A193=T193,"Destination equals source",IF(AND(LEFT(T193,8)&lt;&gt;"https://",LEFT(T193,7)&lt;&gt;"http://"),"Use a full destination URL","Validate destination and links"))),IF(R193="Remove","Review legal, support, conversion and link value","")))))</x:f>
      </x:c>
      <x:c r="AC193" s="23" t="str">
        <x:f>IF(A193="","",IF(R193="","Choose an action",IF(S193="","Add action rationale",IF(W193="","Assign action owner",IF(U193="","Set priority",IF(X193="","Set status",IF(AND(X193&lt;&gt;"Done",Y193=""),"Set due date",IF(AND(X193="Done",AA193=""),"Record completion and retest",IF(AND(R193="Keep",Z193=""),"Set next review date","")))))))))</x:f>
      </x:c>
      <x:c r="AD193" s="23" t="str">
        <x:f>IF(A193="","",IF(OR(AB193&lt;&gt;"",AC193&lt;&gt;""),1,0))</x:f>
      </x:c>
    </x:row>
    <x:row r="194" ht="44" customHeight="1">
      <x:c r="A194" s="19"/>
      <x:c r="B194" s="19"/>
      <x:c r="C194" s="18"/>
      <x:c r="D194" s="18"/>
      <x:c r="E194" s="18"/>
      <x:c r="F194" s="18"/>
      <x:c r="G194" s="18"/>
      <x:c r="H194" s="18"/>
      <x:c r="I194" s="18"/>
      <x:c r="J194" s="21"/>
      <x:c r="K194" s="21"/>
      <x:c r="L194" s="21"/>
      <x:c r="M194" s="18"/>
      <x:c r="N194" s="18"/>
      <x:c r="O194" s="18"/>
      <x:c r="P194" s="18"/>
      <x:c r="Q194" s="18"/>
      <x:c r="R194" s="18"/>
      <x:c r="S194" s="18"/>
      <x:c r="T194" s="18"/>
      <x:c r="U194" s="18"/>
      <x:c r="V194" s="22"/>
      <x:c r="W194" s="18"/>
      <x:c r="X194" s="18"/>
      <x:c r="Y194" s="21"/>
      <x:c r="Z194" s="21"/>
      <x:c r="AA194" s="18"/>
      <x:c r="AB194" s="23" t="str">
        <x:f>IF(A194="","",IF(AND(LEFT(A194,8)&lt;&gt;"https://",LEFT(A194,7)&lt;&gt;"http://"),"Use a full http(s) URL",IF(COUNTIFS($A$6:$A$505,SUBSTITUTE(SUBSTITUTE(SUBSTITUTE(A194,"~","~~"),"*","~*"),"?","~?"))&gt;1,"Duplicate URL: check rows",IF(OR(R194="Merge",R194="Redirect"),IF(T194="","Add destination URL",IF(A194=T194,"Destination equals source",IF(AND(LEFT(T194,8)&lt;&gt;"https://",LEFT(T194,7)&lt;&gt;"http://"),"Use a full destination URL","Validate destination and links"))),IF(R194="Remove","Review legal, support, conversion and link value","")))))</x:f>
      </x:c>
      <x:c r="AC194" s="23" t="str">
        <x:f>IF(A194="","",IF(R194="","Choose an action",IF(S194="","Add action rationale",IF(W194="","Assign action owner",IF(U194="","Set priority",IF(X194="","Set status",IF(AND(X194&lt;&gt;"Done",Y194=""),"Set due date",IF(AND(X194="Done",AA194=""),"Record completion and retest",IF(AND(R194="Keep",Z194=""),"Set next review date","")))))))))</x:f>
      </x:c>
      <x:c r="AD194" s="23" t="str">
        <x:f>IF(A194="","",IF(OR(AB194&lt;&gt;"",AC194&lt;&gt;""),1,0))</x:f>
      </x:c>
    </x:row>
    <x:row r="195" ht="44" customHeight="1">
      <x:c r="A195" s="19"/>
      <x:c r="B195" s="19"/>
      <x:c r="C195" s="18"/>
      <x:c r="D195" s="18"/>
      <x:c r="E195" s="18"/>
      <x:c r="F195" s="18"/>
      <x:c r="G195" s="18"/>
      <x:c r="H195" s="18"/>
      <x:c r="I195" s="18"/>
      <x:c r="J195" s="21"/>
      <x:c r="K195" s="21"/>
      <x:c r="L195" s="21"/>
      <x:c r="M195" s="18"/>
      <x:c r="N195" s="18"/>
      <x:c r="O195" s="18"/>
      <x:c r="P195" s="18"/>
      <x:c r="Q195" s="18"/>
      <x:c r="R195" s="18"/>
      <x:c r="S195" s="18"/>
      <x:c r="T195" s="18"/>
      <x:c r="U195" s="18"/>
      <x:c r="V195" s="22"/>
      <x:c r="W195" s="18"/>
      <x:c r="X195" s="18"/>
      <x:c r="Y195" s="21"/>
      <x:c r="Z195" s="21"/>
      <x:c r="AA195" s="18"/>
      <x:c r="AB195" s="23" t="str">
        <x:f>IF(A195="","",IF(AND(LEFT(A195,8)&lt;&gt;"https://",LEFT(A195,7)&lt;&gt;"http://"),"Use a full http(s) URL",IF(COUNTIFS($A$6:$A$505,SUBSTITUTE(SUBSTITUTE(SUBSTITUTE(A195,"~","~~"),"*","~*"),"?","~?"))&gt;1,"Duplicate URL: check rows",IF(OR(R195="Merge",R195="Redirect"),IF(T195="","Add destination URL",IF(A195=T195,"Destination equals source",IF(AND(LEFT(T195,8)&lt;&gt;"https://",LEFT(T195,7)&lt;&gt;"http://"),"Use a full destination URL","Validate destination and links"))),IF(R195="Remove","Review legal, support, conversion and link value","")))))</x:f>
      </x:c>
      <x:c r="AC195" s="23" t="str">
        <x:f>IF(A195="","",IF(R195="","Choose an action",IF(S195="","Add action rationale",IF(W195="","Assign action owner",IF(U195="","Set priority",IF(X195="","Set status",IF(AND(X195&lt;&gt;"Done",Y195=""),"Set due date",IF(AND(X195="Done",AA195=""),"Record completion and retest",IF(AND(R195="Keep",Z195=""),"Set next review date","")))))))))</x:f>
      </x:c>
      <x:c r="AD195" s="23" t="str">
        <x:f>IF(A195="","",IF(OR(AB195&lt;&gt;"",AC195&lt;&gt;""),1,0))</x:f>
      </x:c>
    </x:row>
    <x:row r="196" ht="44" customHeight="1">
      <x:c r="A196" s="19"/>
      <x:c r="B196" s="19"/>
      <x:c r="C196" s="18"/>
      <x:c r="D196" s="18"/>
      <x:c r="E196" s="18"/>
      <x:c r="F196" s="18"/>
      <x:c r="G196" s="18"/>
      <x:c r="H196" s="18"/>
      <x:c r="I196" s="18"/>
      <x:c r="J196" s="21"/>
      <x:c r="K196" s="21"/>
      <x:c r="L196" s="21"/>
      <x:c r="M196" s="18"/>
      <x:c r="N196" s="18"/>
      <x:c r="O196" s="18"/>
      <x:c r="P196" s="18"/>
      <x:c r="Q196" s="18"/>
      <x:c r="R196" s="18"/>
      <x:c r="S196" s="18"/>
      <x:c r="T196" s="18"/>
      <x:c r="U196" s="18"/>
      <x:c r="V196" s="22"/>
      <x:c r="W196" s="18"/>
      <x:c r="X196" s="18"/>
      <x:c r="Y196" s="21"/>
      <x:c r="Z196" s="21"/>
      <x:c r="AA196" s="18"/>
      <x:c r="AB196" s="23" t="str">
        <x:f>IF(A196="","",IF(AND(LEFT(A196,8)&lt;&gt;"https://",LEFT(A196,7)&lt;&gt;"http://"),"Use a full http(s) URL",IF(COUNTIFS($A$6:$A$505,SUBSTITUTE(SUBSTITUTE(SUBSTITUTE(A196,"~","~~"),"*","~*"),"?","~?"))&gt;1,"Duplicate URL: check rows",IF(OR(R196="Merge",R196="Redirect"),IF(T196="","Add destination URL",IF(A196=T196,"Destination equals source",IF(AND(LEFT(T196,8)&lt;&gt;"https://",LEFT(T196,7)&lt;&gt;"http://"),"Use a full destination URL","Validate destination and links"))),IF(R196="Remove","Review legal, support, conversion and link value","")))))</x:f>
      </x:c>
      <x:c r="AC196" s="23" t="str">
        <x:f>IF(A196="","",IF(R196="","Choose an action",IF(S196="","Add action rationale",IF(W196="","Assign action owner",IF(U196="","Set priority",IF(X196="","Set status",IF(AND(X196&lt;&gt;"Done",Y196=""),"Set due date",IF(AND(X196="Done",AA196=""),"Record completion and retest",IF(AND(R196="Keep",Z196=""),"Set next review date","")))))))))</x:f>
      </x:c>
      <x:c r="AD196" s="23" t="str">
        <x:f>IF(A196="","",IF(OR(AB196&lt;&gt;"",AC196&lt;&gt;""),1,0))</x:f>
      </x:c>
    </x:row>
    <x:row r="197" ht="44" customHeight="1">
      <x:c r="A197" s="19"/>
      <x:c r="B197" s="19"/>
      <x:c r="C197" s="18"/>
      <x:c r="D197" s="18"/>
      <x:c r="E197" s="18"/>
      <x:c r="F197" s="18"/>
      <x:c r="G197" s="18"/>
      <x:c r="H197" s="18"/>
      <x:c r="I197" s="18"/>
      <x:c r="J197" s="21"/>
      <x:c r="K197" s="21"/>
      <x:c r="L197" s="21"/>
      <x:c r="M197" s="18"/>
      <x:c r="N197" s="18"/>
      <x:c r="O197" s="18"/>
      <x:c r="P197" s="18"/>
      <x:c r="Q197" s="18"/>
      <x:c r="R197" s="18"/>
      <x:c r="S197" s="18"/>
      <x:c r="T197" s="18"/>
      <x:c r="U197" s="18"/>
      <x:c r="V197" s="22"/>
      <x:c r="W197" s="18"/>
      <x:c r="X197" s="18"/>
      <x:c r="Y197" s="21"/>
      <x:c r="Z197" s="21"/>
      <x:c r="AA197" s="18"/>
      <x:c r="AB197" s="23" t="str">
        <x:f>IF(A197="","",IF(AND(LEFT(A197,8)&lt;&gt;"https://",LEFT(A197,7)&lt;&gt;"http://"),"Use a full http(s) URL",IF(COUNTIFS($A$6:$A$505,SUBSTITUTE(SUBSTITUTE(SUBSTITUTE(A197,"~","~~"),"*","~*"),"?","~?"))&gt;1,"Duplicate URL: check rows",IF(OR(R197="Merge",R197="Redirect"),IF(T197="","Add destination URL",IF(A197=T197,"Destination equals source",IF(AND(LEFT(T197,8)&lt;&gt;"https://",LEFT(T197,7)&lt;&gt;"http://"),"Use a full destination URL","Validate destination and links"))),IF(R197="Remove","Review legal, support, conversion and link value","")))))</x:f>
      </x:c>
      <x:c r="AC197" s="23" t="str">
        <x:f>IF(A197="","",IF(R197="","Choose an action",IF(S197="","Add action rationale",IF(W197="","Assign action owner",IF(U197="","Set priority",IF(X197="","Set status",IF(AND(X197&lt;&gt;"Done",Y197=""),"Set due date",IF(AND(X197="Done",AA197=""),"Record completion and retest",IF(AND(R197="Keep",Z197=""),"Set next review date","")))))))))</x:f>
      </x:c>
      <x:c r="AD197" s="23" t="str">
        <x:f>IF(A197="","",IF(OR(AB197&lt;&gt;"",AC197&lt;&gt;""),1,0))</x:f>
      </x:c>
    </x:row>
    <x:row r="198" ht="44" customHeight="1">
      <x:c r="A198" s="19"/>
      <x:c r="B198" s="19"/>
      <x:c r="C198" s="18"/>
      <x:c r="D198" s="18"/>
      <x:c r="E198" s="18"/>
      <x:c r="F198" s="18"/>
      <x:c r="G198" s="18"/>
      <x:c r="H198" s="18"/>
      <x:c r="I198" s="18"/>
      <x:c r="J198" s="21"/>
      <x:c r="K198" s="21"/>
      <x:c r="L198" s="21"/>
      <x:c r="M198" s="18"/>
      <x:c r="N198" s="18"/>
      <x:c r="O198" s="18"/>
      <x:c r="P198" s="18"/>
      <x:c r="Q198" s="18"/>
      <x:c r="R198" s="18"/>
      <x:c r="S198" s="18"/>
      <x:c r="T198" s="18"/>
      <x:c r="U198" s="18"/>
      <x:c r="V198" s="22"/>
      <x:c r="W198" s="18"/>
      <x:c r="X198" s="18"/>
      <x:c r="Y198" s="21"/>
      <x:c r="Z198" s="21"/>
      <x:c r="AA198" s="18"/>
      <x:c r="AB198" s="23" t="str">
        <x:f>IF(A198="","",IF(AND(LEFT(A198,8)&lt;&gt;"https://",LEFT(A198,7)&lt;&gt;"http://"),"Use a full http(s) URL",IF(COUNTIFS($A$6:$A$505,SUBSTITUTE(SUBSTITUTE(SUBSTITUTE(A198,"~","~~"),"*","~*"),"?","~?"))&gt;1,"Duplicate URL: check rows",IF(OR(R198="Merge",R198="Redirect"),IF(T198="","Add destination URL",IF(A198=T198,"Destination equals source",IF(AND(LEFT(T198,8)&lt;&gt;"https://",LEFT(T198,7)&lt;&gt;"http://"),"Use a full destination URL","Validate destination and links"))),IF(R198="Remove","Review legal, support, conversion and link value","")))))</x:f>
      </x:c>
      <x:c r="AC198" s="23" t="str">
        <x:f>IF(A198="","",IF(R198="","Choose an action",IF(S198="","Add action rationale",IF(W198="","Assign action owner",IF(U198="","Set priority",IF(X198="","Set status",IF(AND(X198&lt;&gt;"Done",Y198=""),"Set due date",IF(AND(X198="Done",AA198=""),"Record completion and retest",IF(AND(R198="Keep",Z198=""),"Set next review date","")))))))))</x:f>
      </x:c>
      <x:c r="AD198" s="23" t="str">
        <x:f>IF(A198="","",IF(OR(AB198&lt;&gt;"",AC198&lt;&gt;""),1,0))</x:f>
      </x:c>
    </x:row>
    <x:row r="199" ht="44" customHeight="1">
      <x:c r="A199" s="19"/>
      <x:c r="B199" s="19"/>
      <x:c r="C199" s="18"/>
      <x:c r="D199" s="18"/>
      <x:c r="E199" s="18"/>
      <x:c r="F199" s="18"/>
      <x:c r="G199" s="18"/>
      <x:c r="H199" s="18"/>
      <x:c r="I199" s="18"/>
      <x:c r="J199" s="21"/>
      <x:c r="K199" s="21"/>
      <x:c r="L199" s="21"/>
      <x:c r="M199" s="18"/>
      <x:c r="N199" s="18"/>
      <x:c r="O199" s="18"/>
      <x:c r="P199" s="18"/>
      <x:c r="Q199" s="18"/>
      <x:c r="R199" s="18"/>
      <x:c r="S199" s="18"/>
      <x:c r="T199" s="18"/>
      <x:c r="U199" s="18"/>
      <x:c r="V199" s="22"/>
      <x:c r="W199" s="18"/>
      <x:c r="X199" s="18"/>
      <x:c r="Y199" s="21"/>
      <x:c r="Z199" s="21"/>
      <x:c r="AA199" s="18"/>
      <x:c r="AB199" s="23" t="str">
        <x:f>IF(A199="","",IF(AND(LEFT(A199,8)&lt;&gt;"https://",LEFT(A199,7)&lt;&gt;"http://"),"Use a full http(s) URL",IF(COUNTIFS($A$6:$A$505,SUBSTITUTE(SUBSTITUTE(SUBSTITUTE(A199,"~","~~"),"*","~*"),"?","~?"))&gt;1,"Duplicate URL: check rows",IF(OR(R199="Merge",R199="Redirect"),IF(T199="","Add destination URL",IF(A199=T199,"Destination equals source",IF(AND(LEFT(T199,8)&lt;&gt;"https://",LEFT(T199,7)&lt;&gt;"http://"),"Use a full destination URL","Validate destination and links"))),IF(R199="Remove","Review legal, support, conversion and link value","")))))</x:f>
      </x:c>
      <x:c r="AC199" s="23" t="str">
        <x:f>IF(A199="","",IF(R199="","Choose an action",IF(S199="","Add action rationale",IF(W199="","Assign action owner",IF(U199="","Set priority",IF(X199="","Set status",IF(AND(X199&lt;&gt;"Done",Y199=""),"Set due date",IF(AND(X199="Done",AA199=""),"Record completion and retest",IF(AND(R199="Keep",Z199=""),"Set next review date","")))))))))</x:f>
      </x:c>
      <x:c r="AD199" s="23" t="str">
        <x:f>IF(A199="","",IF(OR(AB199&lt;&gt;"",AC199&lt;&gt;""),1,0))</x:f>
      </x:c>
    </x:row>
    <x:row r="200" ht="44" customHeight="1">
      <x:c r="A200" s="19"/>
      <x:c r="B200" s="19"/>
      <x:c r="C200" s="18"/>
      <x:c r="D200" s="18"/>
      <x:c r="E200" s="18"/>
      <x:c r="F200" s="18"/>
      <x:c r="G200" s="18"/>
      <x:c r="H200" s="18"/>
      <x:c r="I200" s="18"/>
      <x:c r="J200" s="21"/>
      <x:c r="K200" s="21"/>
      <x:c r="L200" s="21"/>
      <x:c r="M200" s="18"/>
      <x:c r="N200" s="18"/>
      <x:c r="O200" s="18"/>
      <x:c r="P200" s="18"/>
      <x:c r="Q200" s="18"/>
      <x:c r="R200" s="18"/>
      <x:c r="S200" s="18"/>
      <x:c r="T200" s="18"/>
      <x:c r="U200" s="18"/>
      <x:c r="V200" s="22"/>
      <x:c r="W200" s="18"/>
      <x:c r="X200" s="18"/>
      <x:c r="Y200" s="21"/>
      <x:c r="Z200" s="21"/>
      <x:c r="AA200" s="18"/>
      <x:c r="AB200" s="23" t="str">
        <x:f>IF(A200="","",IF(AND(LEFT(A200,8)&lt;&gt;"https://",LEFT(A200,7)&lt;&gt;"http://"),"Use a full http(s) URL",IF(COUNTIFS($A$6:$A$505,SUBSTITUTE(SUBSTITUTE(SUBSTITUTE(A200,"~","~~"),"*","~*"),"?","~?"))&gt;1,"Duplicate URL: check rows",IF(OR(R200="Merge",R200="Redirect"),IF(T200="","Add destination URL",IF(A200=T200,"Destination equals source",IF(AND(LEFT(T200,8)&lt;&gt;"https://",LEFT(T200,7)&lt;&gt;"http://"),"Use a full destination URL","Validate destination and links"))),IF(R200="Remove","Review legal, support, conversion and link value","")))))</x:f>
      </x:c>
      <x:c r="AC200" s="23" t="str">
        <x:f>IF(A200="","",IF(R200="","Choose an action",IF(S200="","Add action rationale",IF(W200="","Assign action owner",IF(U200="","Set priority",IF(X200="","Set status",IF(AND(X200&lt;&gt;"Done",Y200=""),"Set due date",IF(AND(X200="Done",AA200=""),"Record completion and retest",IF(AND(R200="Keep",Z200=""),"Set next review date","")))))))))</x:f>
      </x:c>
      <x:c r="AD200" s="23" t="str">
        <x:f>IF(A200="","",IF(OR(AB200&lt;&gt;"",AC200&lt;&gt;""),1,0))</x:f>
      </x:c>
    </x:row>
    <x:row r="201" ht="44" customHeight="1">
      <x:c r="A201" s="19"/>
      <x:c r="B201" s="19"/>
      <x:c r="C201" s="18"/>
      <x:c r="D201" s="18"/>
      <x:c r="E201" s="18"/>
      <x:c r="F201" s="18"/>
      <x:c r="G201" s="18"/>
      <x:c r="H201" s="18"/>
      <x:c r="I201" s="18"/>
      <x:c r="J201" s="21"/>
      <x:c r="K201" s="21"/>
      <x:c r="L201" s="21"/>
      <x:c r="M201" s="18"/>
      <x:c r="N201" s="18"/>
      <x:c r="O201" s="18"/>
      <x:c r="P201" s="18"/>
      <x:c r="Q201" s="18"/>
      <x:c r="R201" s="18"/>
      <x:c r="S201" s="18"/>
      <x:c r="T201" s="18"/>
      <x:c r="U201" s="18"/>
      <x:c r="V201" s="22"/>
      <x:c r="W201" s="18"/>
      <x:c r="X201" s="18"/>
      <x:c r="Y201" s="21"/>
      <x:c r="Z201" s="21"/>
      <x:c r="AA201" s="18"/>
      <x:c r="AB201" s="23" t="str">
        <x:f>IF(A201="","",IF(AND(LEFT(A201,8)&lt;&gt;"https://",LEFT(A201,7)&lt;&gt;"http://"),"Use a full http(s) URL",IF(COUNTIFS($A$6:$A$505,SUBSTITUTE(SUBSTITUTE(SUBSTITUTE(A201,"~","~~"),"*","~*"),"?","~?"))&gt;1,"Duplicate URL: check rows",IF(OR(R201="Merge",R201="Redirect"),IF(T201="","Add destination URL",IF(A201=T201,"Destination equals source",IF(AND(LEFT(T201,8)&lt;&gt;"https://",LEFT(T201,7)&lt;&gt;"http://"),"Use a full destination URL","Validate destination and links"))),IF(R201="Remove","Review legal, support, conversion and link value","")))))</x:f>
      </x:c>
      <x:c r="AC201" s="23" t="str">
        <x:f>IF(A201="","",IF(R201="","Choose an action",IF(S201="","Add action rationale",IF(W201="","Assign action owner",IF(U201="","Set priority",IF(X201="","Set status",IF(AND(X201&lt;&gt;"Done",Y201=""),"Set due date",IF(AND(X201="Done",AA201=""),"Record completion and retest",IF(AND(R201="Keep",Z201=""),"Set next review date","")))))))))</x:f>
      </x:c>
      <x:c r="AD201" s="23" t="str">
        <x:f>IF(A201="","",IF(OR(AB201&lt;&gt;"",AC201&lt;&gt;""),1,0))</x:f>
      </x:c>
    </x:row>
    <x:row r="202" ht="44" customHeight="1">
      <x:c r="A202" s="19"/>
      <x:c r="B202" s="19"/>
      <x:c r="C202" s="18"/>
      <x:c r="D202" s="18"/>
      <x:c r="E202" s="18"/>
      <x:c r="F202" s="18"/>
      <x:c r="G202" s="18"/>
      <x:c r="H202" s="18"/>
      <x:c r="I202" s="18"/>
      <x:c r="J202" s="21"/>
      <x:c r="K202" s="21"/>
      <x:c r="L202" s="21"/>
      <x:c r="M202" s="18"/>
      <x:c r="N202" s="18"/>
      <x:c r="O202" s="18"/>
      <x:c r="P202" s="18"/>
      <x:c r="Q202" s="18"/>
      <x:c r="R202" s="18"/>
      <x:c r="S202" s="18"/>
      <x:c r="T202" s="18"/>
      <x:c r="U202" s="18"/>
      <x:c r="V202" s="22"/>
      <x:c r="W202" s="18"/>
      <x:c r="X202" s="18"/>
      <x:c r="Y202" s="21"/>
      <x:c r="Z202" s="21"/>
      <x:c r="AA202" s="18"/>
      <x:c r="AB202" s="23" t="str">
        <x:f>IF(A202="","",IF(AND(LEFT(A202,8)&lt;&gt;"https://",LEFT(A202,7)&lt;&gt;"http://"),"Use a full http(s) URL",IF(COUNTIFS($A$6:$A$505,SUBSTITUTE(SUBSTITUTE(SUBSTITUTE(A202,"~","~~"),"*","~*"),"?","~?"))&gt;1,"Duplicate URL: check rows",IF(OR(R202="Merge",R202="Redirect"),IF(T202="","Add destination URL",IF(A202=T202,"Destination equals source",IF(AND(LEFT(T202,8)&lt;&gt;"https://",LEFT(T202,7)&lt;&gt;"http://"),"Use a full destination URL","Validate destination and links"))),IF(R202="Remove","Review legal, support, conversion and link value","")))))</x:f>
      </x:c>
      <x:c r="AC202" s="23" t="str">
        <x:f>IF(A202="","",IF(R202="","Choose an action",IF(S202="","Add action rationale",IF(W202="","Assign action owner",IF(U202="","Set priority",IF(X202="","Set status",IF(AND(X202&lt;&gt;"Done",Y202=""),"Set due date",IF(AND(X202="Done",AA202=""),"Record completion and retest",IF(AND(R202="Keep",Z202=""),"Set next review date","")))))))))</x:f>
      </x:c>
      <x:c r="AD202" s="23" t="str">
        <x:f>IF(A202="","",IF(OR(AB202&lt;&gt;"",AC202&lt;&gt;""),1,0))</x:f>
      </x:c>
    </x:row>
    <x:row r="203" ht="44" customHeight="1">
      <x:c r="A203" s="19"/>
      <x:c r="B203" s="19"/>
      <x:c r="C203" s="18"/>
      <x:c r="D203" s="18"/>
      <x:c r="E203" s="18"/>
      <x:c r="F203" s="18"/>
      <x:c r="G203" s="18"/>
      <x:c r="H203" s="18"/>
      <x:c r="I203" s="18"/>
      <x:c r="J203" s="21"/>
      <x:c r="K203" s="21"/>
      <x:c r="L203" s="21"/>
      <x:c r="M203" s="18"/>
      <x:c r="N203" s="18"/>
      <x:c r="O203" s="18"/>
      <x:c r="P203" s="18"/>
      <x:c r="Q203" s="18"/>
      <x:c r="R203" s="18"/>
      <x:c r="S203" s="18"/>
      <x:c r="T203" s="18"/>
      <x:c r="U203" s="18"/>
      <x:c r="V203" s="22"/>
      <x:c r="W203" s="18"/>
      <x:c r="X203" s="18"/>
      <x:c r="Y203" s="21"/>
      <x:c r="Z203" s="21"/>
      <x:c r="AA203" s="18"/>
      <x:c r="AB203" s="23" t="str">
        <x:f>IF(A203="","",IF(AND(LEFT(A203,8)&lt;&gt;"https://",LEFT(A203,7)&lt;&gt;"http://"),"Use a full http(s) URL",IF(COUNTIFS($A$6:$A$505,SUBSTITUTE(SUBSTITUTE(SUBSTITUTE(A203,"~","~~"),"*","~*"),"?","~?"))&gt;1,"Duplicate URL: check rows",IF(OR(R203="Merge",R203="Redirect"),IF(T203="","Add destination URL",IF(A203=T203,"Destination equals source",IF(AND(LEFT(T203,8)&lt;&gt;"https://",LEFT(T203,7)&lt;&gt;"http://"),"Use a full destination URL","Validate destination and links"))),IF(R203="Remove","Review legal, support, conversion and link value","")))))</x:f>
      </x:c>
      <x:c r="AC203" s="23" t="str">
        <x:f>IF(A203="","",IF(R203="","Choose an action",IF(S203="","Add action rationale",IF(W203="","Assign action owner",IF(U203="","Set priority",IF(X203="","Set status",IF(AND(X203&lt;&gt;"Done",Y203=""),"Set due date",IF(AND(X203="Done",AA203=""),"Record completion and retest",IF(AND(R203="Keep",Z203=""),"Set next review date","")))))))))</x:f>
      </x:c>
      <x:c r="AD203" s="23" t="str">
        <x:f>IF(A203="","",IF(OR(AB203&lt;&gt;"",AC203&lt;&gt;""),1,0))</x:f>
      </x:c>
    </x:row>
    <x:row r="204" ht="44" customHeight="1">
      <x:c r="A204" s="19"/>
      <x:c r="B204" s="19"/>
      <x:c r="C204" s="18"/>
      <x:c r="D204" s="18"/>
      <x:c r="E204" s="18"/>
      <x:c r="F204" s="18"/>
      <x:c r="G204" s="18"/>
      <x:c r="H204" s="18"/>
      <x:c r="I204" s="18"/>
      <x:c r="J204" s="21"/>
      <x:c r="K204" s="21"/>
      <x:c r="L204" s="21"/>
      <x:c r="M204" s="18"/>
      <x:c r="N204" s="18"/>
      <x:c r="O204" s="18"/>
      <x:c r="P204" s="18"/>
      <x:c r="Q204" s="18"/>
      <x:c r="R204" s="18"/>
      <x:c r="S204" s="18"/>
      <x:c r="T204" s="18"/>
      <x:c r="U204" s="18"/>
      <x:c r="V204" s="22"/>
      <x:c r="W204" s="18"/>
      <x:c r="X204" s="18"/>
      <x:c r="Y204" s="21"/>
      <x:c r="Z204" s="21"/>
      <x:c r="AA204" s="18"/>
      <x:c r="AB204" s="23" t="str">
        <x:f>IF(A204="","",IF(AND(LEFT(A204,8)&lt;&gt;"https://",LEFT(A204,7)&lt;&gt;"http://"),"Use a full http(s) URL",IF(COUNTIFS($A$6:$A$505,SUBSTITUTE(SUBSTITUTE(SUBSTITUTE(A204,"~","~~"),"*","~*"),"?","~?"))&gt;1,"Duplicate URL: check rows",IF(OR(R204="Merge",R204="Redirect"),IF(T204="","Add destination URL",IF(A204=T204,"Destination equals source",IF(AND(LEFT(T204,8)&lt;&gt;"https://",LEFT(T204,7)&lt;&gt;"http://"),"Use a full destination URL","Validate destination and links"))),IF(R204="Remove","Review legal, support, conversion and link value","")))))</x:f>
      </x:c>
      <x:c r="AC204" s="23" t="str">
        <x:f>IF(A204="","",IF(R204="","Choose an action",IF(S204="","Add action rationale",IF(W204="","Assign action owner",IF(U204="","Set priority",IF(X204="","Set status",IF(AND(X204&lt;&gt;"Done",Y204=""),"Set due date",IF(AND(X204="Done",AA204=""),"Record completion and retest",IF(AND(R204="Keep",Z204=""),"Set next review date","")))))))))</x:f>
      </x:c>
      <x:c r="AD204" s="23" t="str">
        <x:f>IF(A204="","",IF(OR(AB204&lt;&gt;"",AC204&lt;&gt;""),1,0))</x:f>
      </x:c>
    </x:row>
    <x:row r="205" ht="44" customHeight="1">
      <x:c r="A205" s="19"/>
      <x:c r="B205" s="19"/>
      <x:c r="C205" s="18"/>
      <x:c r="D205" s="18"/>
      <x:c r="E205" s="18"/>
      <x:c r="F205" s="18"/>
      <x:c r="G205" s="18"/>
      <x:c r="H205" s="18"/>
      <x:c r="I205" s="18"/>
      <x:c r="J205" s="21"/>
      <x:c r="K205" s="21"/>
      <x:c r="L205" s="21"/>
      <x:c r="M205" s="18"/>
      <x:c r="N205" s="18"/>
      <x:c r="O205" s="18"/>
      <x:c r="P205" s="18"/>
      <x:c r="Q205" s="18"/>
      <x:c r="R205" s="18"/>
      <x:c r="S205" s="18"/>
      <x:c r="T205" s="18"/>
      <x:c r="U205" s="18"/>
      <x:c r="V205" s="22"/>
      <x:c r="W205" s="18"/>
      <x:c r="X205" s="18"/>
      <x:c r="Y205" s="21"/>
      <x:c r="Z205" s="21"/>
      <x:c r="AA205" s="18"/>
      <x:c r="AB205" s="23" t="str">
        <x:f>IF(A205="","",IF(AND(LEFT(A205,8)&lt;&gt;"https://",LEFT(A205,7)&lt;&gt;"http://"),"Use a full http(s) URL",IF(COUNTIFS($A$6:$A$505,SUBSTITUTE(SUBSTITUTE(SUBSTITUTE(A205,"~","~~"),"*","~*"),"?","~?"))&gt;1,"Duplicate URL: check rows",IF(OR(R205="Merge",R205="Redirect"),IF(T205="","Add destination URL",IF(A205=T205,"Destination equals source",IF(AND(LEFT(T205,8)&lt;&gt;"https://",LEFT(T205,7)&lt;&gt;"http://"),"Use a full destination URL","Validate destination and links"))),IF(R205="Remove","Review legal, support, conversion and link value","")))))</x:f>
      </x:c>
      <x:c r="AC205" s="23" t="str">
        <x:f>IF(A205="","",IF(R205="","Choose an action",IF(S205="","Add action rationale",IF(W205="","Assign action owner",IF(U205="","Set priority",IF(X205="","Set status",IF(AND(X205&lt;&gt;"Done",Y205=""),"Set due date",IF(AND(X205="Done",AA205=""),"Record completion and retest",IF(AND(R205="Keep",Z205=""),"Set next review date","")))))))))</x:f>
      </x:c>
      <x:c r="AD205" s="23" t="str">
        <x:f>IF(A205="","",IF(OR(AB205&lt;&gt;"",AC205&lt;&gt;""),1,0))</x:f>
      </x:c>
    </x:row>
    <x:row r="206" ht="44" customHeight="1">
      <x:c r="A206" s="19"/>
      <x:c r="B206" s="19"/>
      <x:c r="C206" s="18"/>
      <x:c r="D206" s="18"/>
      <x:c r="E206" s="18"/>
      <x:c r="F206" s="18"/>
      <x:c r="G206" s="18"/>
      <x:c r="H206" s="18"/>
      <x:c r="I206" s="18"/>
      <x:c r="J206" s="21"/>
      <x:c r="K206" s="21"/>
      <x:c r="L206" s="21"/>
      <x:c r="M206" s="18"/>
      <x:c r="N206" s="18"/>
      <x:c r="O206" s="18"/>
      <x:c r="P206" s="18"/>
      <x:c r="Q206" s="18"/>
      <x:c r="R206" s="18"/>
      <x:c r="S206" s="18"/>
      <x:c r="T206" s="18"/>
      <x:c r="U206" s="18"/>
      <x:c r="V206" s="22"/>
      <x:c r="W206" s="18"/>
      <x:c r="X206" s="18"/>
      <x:c r="Y206" s="21"/>
      <x:c r="Z206" s="21"/>
      <x:c r="AA206" s="18"/>
      <x:c r="AB206" s="23" t="str">
        <x:f>IF(A206="","",IF(AND(LEFT(A206,8)&lt;&gt;"https://",LEFT(A206,7)&lt;&gt;"http://"),"Use a full http(s) URL",IF(COUNTIFS($A$6:$A$505,SUBSTITUTE(SUBSTITUTE(SUBSTITUTE(A206,"~","~~"),"*","~*"),"?","~?"))&gt;1,"Duplicate URL: check rows",IF(OR(R206="Merge",R206="Redirect"),IF(T206="","Add destination URL",IF(A206=T206,"Destination equals source",IF(AND(LEFT(T206,8)&lt;&gt;"https://",LEFT(T206,7)&lt;&gt;"http://"),"Use a full destination URL","Validate destination and links"))),IF(R206="Remove","Review legal, support, conversion and link value","")))))</x:f>
      </x:c>
      <x:c r="AC206" s="23" t="str">
        <x:f>IF(A206="","",IF(R206="","Choose an action",IF(S206="","Add action rationale",IF(W206="","Assign action owner",IF(U206="","Set priority",IF(X206="","Set status",IF(AND(X206&lt;&gt;"Done",Y206=""),"Set due date",IF(AND(X206="Done",AA206=""),"Record completion and retest",IF(AND(R206="Keep",Z206=""),"Set next review date","")))))))))</x:f>
      </x:c>
      <x:c r="AD206" s="23" t="str">
        <x:f>IF(A206="","",IF(OR(AB206&lt;&gt;"",AC206&lt;&gt;""),1,0))</x:f>
      </x:c>
    </x:row>
    <x:row r="207" ht="44" customHeight="1">
      <x:c r="A207" s="19"/>
      <x:c r="B207" s="19"/>
      <x:c r="C207" s="18"/>
      <x:c r="D207" s="18"/>
      <x:c r="E207" s="18"/>
      <x:c r="F207" s="18"/>
      <x:c r="G207" s="18"/>
      <x:c r="H207" s="18"/>
      <x:c r="I207" s="18"/>
      <x:c r="J207" s="21"/>
      <x:c r="K207" s="21"/>
      <x:c r="L207" s="21"/>
      <x:c r="M207" s="18"/>
      <x:c r="N207" s="18"/>
      <x:c r="O207" s="18"/>
      <x:c r="P207" s="18"/>
      <x:c r="Q207" s="18"/>
      <x:c r="R207" s="18"/>
      <x:c r="S207" s="18"/>
      <x:c r="T207" s="18"/>
      <x:c r="U207" s="18"/>
      <x:c r="V207" s="22"/>
      <x:c r="W207" s="18"/>
      <x:c r="X207" s="18"/>
      <x:c r="Y207" s="21"/>
      <x:c r="Z207" s="21"/>
      <x:c r="AA207" s="18"/>
      <x:c r="AB207" s="23" t="str">
        <x:f>IF(A207="","",IF(AND(LEFT(A207,8)&lt;&gt;"https://",LEFT(A207,7)&lt;&gt;"http://"),"Use a full http(s) URL",IF(COUNTIFS($A$6:$A$505,SUBSTITUTE(SUBSTITUTE(SUBSTITUTE(A207,"~","~~"),"*","~*"),"?","~?"))&gt;1,"Duplicate URL: check rows",IF(OR(R207="Merge",R207="Redirect"),IF(T207="","Add destination URL",IF(A207=T207,"Destination equals source",IF(AND(LEFT(T207,8)&lt;&gt;"https://",LEFT(T207,7)&lt;&gt;"http://"),"Use a full destination URL","Validate destination and links"))),IF(R207="Remove","Review legal, support, conversion and link value","")))))</x:f>
      </x:c>
      <x:c r="AC207" s="23" t="str">
        <x:f>IF(A207="","",IF(R207="","Choose an action",IF(S207="","Add action rationale",IF(W207="","Assign action owner",IF(U207="","Set priority",IF(X207="","Set status",IF(AND(X207&lt;&gt;"Done",Y207=""),"Set due date",IF(AND(X207="Done",AA207=""),"Record completion and retest",IF(AND(R207="Keep",Z207=""),"Set next review date","")))))))))</x:f>
      </x:c>
      <x:c r="AD207" s="23" t="str">
        <x:f>IF(A207="","",IF(OR(AB207&lt;&gt;"",AC207&lt;&gt;""),1,0))</x:f>
      </x:c>
    </x:row>
    <x:row r="208" ht="44" customHeight="1">
      <x:c r="A208" s="19"/>
      <x:c r="B208" s="19"/>
      <x:c r="C208" s="18"/>
      <x:c r="D208" s="18"/>
      <x:c r="E208" s="18"/>
      <x:c r="F208" s="18"/>
      <x:c r="G208" s="18"/>
      <x:c r="H208" s="18"/>
      <x:c r="I208" s="18"/>
      <x:c r="J208" s="21"/>
      <x:c r="K208" s="21"/>
      <x:c r="L208" s="21"/>
      <x:c r="M208" s="18"/>
      <x:c r="N208" s="18"/>
      <x:c r="O208" s="18"/>
      <x:c r="P208" s="18"/>
      <x:c r="Q208" s="18"/>
      <x:c r="R208" s="18"/>
      <x:c r="S208" s="18"/>
      <x:c r="T208" s="18"/>
      <x:c r="U208" s="18"/>
      <x:c r="V208" s="22"/>
      <x:c r="W208" s="18"/>
      <x:c r="X208" s="18"/>
      <x:c r="Y208" s="21"/>
      <x:c r="Z208" s="21"/>
      <x:c r="AA208" s="18"/>
      <x:c r="AB208" s="23" t="str">
        <x:f>IF(A208="","",IF(AND(LEFT(A208,8)&lt;&gt;"https://",LEFT(A208,7)&lt;&gt;"http://"),"Use a full http(s) URL",IF(COUNTIFS($A$6:$A$505,SUBSTITUTE(SUBSTITUTE(SUBSTITUTE(A208,"~","~~"),"*","~*"),"?","~?"))&gt;1,"Duplicate URL: check rows",IF(OR(R208="Merge",R208="Redirect"),IF(T208="","Add destination URL",IF(A208=T208,"Destination equals source",IF(AND(LEFT(T208,8)&lt;&gt;"https://",LEFT(T208,7)&lt;&gt;"http://"),"Use a full destination URL","Validate destination and links"))),IF(R208="Remove","Review legal, support, conversion and link value","")))))</x:f>
      </x:c>
      <x:c r="AC208" s="23" t="str">
        <x:f>IF(A208="","",IF(R208="","Choose an action",IF(S208="","Add action rationale",IF(W208="","Assign action owner",IF(U208="","Set priority",IF(X208="","Set status",IF(AND(X208&lt;&gt;"Done",Y208=""),"Set due date",IF(AND(X208="Done",AA208=""),"Record completion and retest",IF(AND(R208="Keep",Z208=""),"Set next review date","")))))))))</x:f>
      </x:c>
      <x:c r="AD208" s="23" t="str">
        <x:f>IF(A208="","",IF(OR(AB208&lt;&gt;"",AC208&lt;&gt;""),1,0))</x:f>
      </x:c>
    </x:row>
    <x:row r="209" ht="44" customHeight="1">
      <x:c r="A209" s="19"/>
      <x:c r="B209" s="19"/>
      <x:c r="C209" s="18"/>
      <x:c r="D209" s="18"/>
      <x:c r="E209" s="18"/>
      <x:c r="F209" s="18"/>
      <x:c r="G209" s="18"/>
      <x:c r="H209" s="18"/>
      <x:c r="I209" s="18"/>
      <x:c r="J209" s="21"/>
      <x:c r="K209" s="21"/>
      <x:c r="L209" s="21"/>
      <x:c r="M209" s="18"/>
      <x:c r="N209" s="18"/>
      <x:c r="O209" s="18"/>
      <x:c r="P209" s="18"/>
      <x:c r="Q209" s="18"/>
      <x:c r="R209" s="18"/>
      <x:c r="S209" s="18"/>
      <x:c r="T209" s="18"/>
      <x:c r="U209" s="18"/>
      <x:c r="V209" s="22"/>
      <x:c r="W209" s="18"/>
      <x:c r="X209" s="18"/>
      <x:c r="Y209" s="21"/>
      <x:c r="Z209" s="21"/>
      <x:c r="AA209" s="18"/>
      <x:c r="AB209" s="23" t="str">
        <x:f>IF(A209="","",IF(AND(LEFT(A209,8)&lt;&gt;"https://",LEFT(A209,7)&lt;&gt;"http://"),"Use a full http(s) URL",IF(COUNTIFS($A$6:$A$505,SUBSTITUTE(SUBSTITUTE(SUBSTITUTE(A209,"~","~~"),"*","~*"),"?","~?"))&gt;1,"Duplicate URL: check rows",IF(OR(R209="Merge",R209="Redirect"),IF(T209="","Add destination URL",IF(A209=T209,"Destination equals source",IF(AND(LEFT(T209,8)&lt;&gt;"https://",LEFT(T209,7)&lt;&gt;"http://"),"Use a full destination URL","Validate destination and links"))),IF(R209="Remove","Review legal, support, conversion and link value","")))))</x:f>
      </x:c>
      <x:c r="AC209" s="23" t="str">
        <x:f>IF(A209="","",IF(R209="","Choose an action",IF(S209="","Add action rationale",IF(W209="","Assign action owner",IF(U209="","Set priority",IF(X209="","Set status",IF(AND(X209&lt;&gt;"Done",Y209=""),"Set due date",IF(AND(X209="Done",AA209=""),"Record completion and retest",IF(AND(R209="Keep",Z209=""),"Set next review date","")))))))))</x:f>
      </x:c>
      <x:c r="AD209" s="23" t="str">
        <x:f>IF(A209="","",IF(OR(AB209&lt;&gt;"",AC209&lt;&gt;""),1,0))</x:f>
      </x:c>
    </x:row>
    <x:row r="210" ht="44" customHeight="1">
      <x:c r="A210" s="19"/>
      <x:c r="B210" s="19"/>
      <x:c r="C210" s="18"/>
      <x:c r="D210" s="18"/>
      <x:c r="E210" s="18"/>
      <x:c r="F210" s="18"/>
      <x:c r="G210" s="18"/>
      <x:c r="H210" s="18"/>
      <x:c r="I210" s="18"/>
      <x:c r="J210" s="21"/>
      <x:c r="K210" s="21"/>
      <x:c r="L210" s="21"/>
      <x:c r="M210" s="18"/>
      <x:c r="N210" s="18"/>
      <x:c r="O210" s="18"/>
      <x:c r="P210" s="18"/>
      <x:c r="Q210" s="18"/>
      <x:c r="R210" s="18"/>
      <x:c r="S210" s="18"/>
      <x:c r="T210" s="18"/>
      <x:c r="U210" s="18"/>
      <x:c r="V210" s="22"/>
      <x:c r="W210" s="18"/>
      <x:c r="X210" s="18"/>
      <x:c r="Y210" s="21"/>
      <x:c r="Z210" s="21"/>
      <x:c r="AA210" s="18"/>
      <x:c r="AB210" s="23" t="str">
        <x:f>IF(A210="","",IF(AND(LEFT(A210,8)&lt;&gt;"https://",LEFT(A210,7)&lt;&gt;"http://"),"Use a full http(s) URL",IF(COUNTIFS($A$6:$A$505,SUBSTITUTE(SUBSTITUTE(SUBSTITUTE(A210,"~","~~"),"*","~*"),"?","~?"))&gt;1,"Duplicate URL: check rows",IF(OR(R210="Merge",R210="Redirect"),IF(T210="","Add destination URL",IF(A210=T210,"Destination equals source",IF(AND(LEFT(T210,8)&lt;&gt;"https://",LEFT(T210,7)&lt;&gt;"http://"),"Use a full destination URL","Validate destination and links"))),IF(R210="Remove","Review legal, support, conversion and link value","")))))</x:f>
      </x:c>
      <x:c r="AC210" s="23" t="str">
        <x:f>IF(A210="","",IF(R210="","Choose an action",IF(S210="","Add action rationale",IF(W210="","Assign action owner",IF(U210="","Set priority",IF(X210="","Set status",IF(AND(X210&lt;&gt;"Done",Y210=""),"Set due date",IF(AND(X210="Done",AA210=""),"Record completion and retest",IF(AND(R210="Keep",Z210=""),"Set next review date","")))))))))</x:f>
      </x:c>
      <x:c r="AD210" s="23" t="str">
        <x:f>IF(A210="","",IF(OR(AB210&lt;&gt;"",AC210&lt;&gt;""),1,0))</x:f>
      </x:c>
    </x:row>
    <x:row r="211" ht="44" customHeight="1">
      <x:c r="A211" s="19"/>
      <x:c r="B211" s="19"/>
      <x:c r="C211" s="18"/>
      <x:c r="D211" s="18"/>
      <x:c r="E211" s="18"/>
      <x:c r="F211" s="18"/>
      <x:c r="G211" s="18"/>
      <x:c r="H211" s="18"/>
      <x:c r="I211" s="18"/>
      <x:c r="J211" s="21"/>
      <x:c r="K211" s="21"/>
      <x:c r="L211" s="21"/>
      <x:c r="M211" s="18"/>
      <x:c r="N211" s="18"/>
      <x:c r="O211" s="18"/>
      <x:c r="P211" s="18"/>
      <x:c r="Q211" s="18"/>
      <x:c r="R211" s="18"/>
      <x:c r="S211" s="18"/>
      <x:c r="T211" s="18"/>
      <x:c r="U211" s="18"/>
      <x:c r="V211" s="22"/>
      <x:c r="W211" s="18"/>
      <x:c r="X211" s="18"/>
      <x:c r="Y211" s="21"/>
      <x:c r="Z211" s="21"/>
      <x:c r="AA211" s="18"/>
      <x:c r="AB211" s="23" t="str">
        <x:f>IF(A211="","",IF(AND(LEFT(A211,8)&lt;&gt;"https://",LEFT(A211,7)&lt;&gt;"http://"),"Use a full http(s) URL",IF(COUNTIFS($A$6:$A$505,SUBSTITUTE(SUBSTITUTE(SUBSTITUTE(A211,"~","~~"),"*","~*"),"?","~?"))&gt;1,"Duplicate URL: check rows",IF(OR(R211="Merge",R211="Redirect"),IF(T211="","Add destination URL",IF(A211=T211,"Destination equals source",IF(AND(LEFT(T211,8)&lt;&gt;"https://",LEFT(T211,7)&lt;&gt;"http://"),"Use a full destination URL","Validate destination and links"))),IF(R211="Remove","Review legal, support, conversion and link value","")))))</x:f>
      </x:c>
      <x:c r="AC211" s="23" t="str">
        <x:f>IF(A211="","",IF(R211="","Choose an action",IF(S211="","Add action rationale",IF(W211="","Assign action owner",IF(U211="","Set priority",IF(X211="","Set status",IF(AND(X211&lt;&gt;"Done",Y211=""),"Set due date",IF(AND(X211="Done",AA211=""),"Record completion and retest",IF(AND(R211="Keep",Z211=""),"Set next review date","")))))))))</x:f>
      </x:c>
      <x:c r="AD211" s="23" t="str">
        <x:f>IF(A211="","",IF(OR(AB211&lt;&gt;"",AC211&lt;&gt;""),1,0))</x:f>
      </x:c>
    </x:row>
    <x:row r="212" ht="44" customHeight="1">
      <x:c r="A212" s="19"/>
      <x:c r="B212" s="19"/>
      <x:c r="C212" s="18"/>
      <x:c r="D212" s="18"/>
      <x:c r="E212" s="18"/>
      <x:c r="F212" s="18"/>
      <x:c r="G212" s="18"/>
      <x:c r="H212" s="18"/>
      <x:c r="I212" s="18"/>
      <x:c r="J212" s="21"/>
      <x:c r="K212" s="21"/>
      <x:c r="L212" s="21"/>
      <x:c r="M212" s="18"/>
      <x:c r="N212" s="18"/>
      <x:c r="O212" s="18"/>
      <x:c r="P212" s="18"/>
      <x:c r="Q212" s="18"/>
      <x:c r="R212" s="18"/>
      <x:c r="S212" s="18"/>
      <x:c r="T212" s="18"/>
      <x:c r="U212" s="18"/>
      <x:c r="V212" s="22"/>
      <x:c r="W212" s="18"/>
      <x:c r="X212" s="18"/>
      <x:c r="Y212" s="21"/>
      <x:c r="Z212" s="21"/>
      <x:c r="AA212" s="18"/>
      <x:c r="AB212" s="23" t="str">
        <x:f>IF(A212="","",IF(AND(LEFT(A212,8)&lt;&gt;"https://",LEFT(A212,7)&lt;&gt;"http://"),"Use a full http(s) URL",IF(COUNTIFS($A$6:$A$505,SUBSTITUTE(SUBSTITUTE(SUBSTITUTE(A212,"~","~~"),"*","~*"),"?","~?"))&gt;1,"Duplicate URL: check rows",IF(OR(R212="Merge",R212="Redirect"),IF(T212="","Add destination URL",IF(A212=T212,"Destination equals source",IF(AND(LEFT(T212,8)&lt;&gt;"https://",LEFT(T212,7)&lt;&gt;"http://"),"Use a full destination URL","Validate destination and links"))),IF(R212="Remove","Review legal, support, conversion and link value","")))))</x:f>
      </x:c>
      <x:c r="AC212" s="23" t="str">
        <x:f>IF(A212="","",IF(R212="","Choose an action",IF(S212="","Add action rationale",IF(W212="","Assign action owner",IF(U212="","Set priority",IF(X212="","Set status",IF(AND(X212&lt;&gt;"Done",Y212=""),"Set due date",IF(AND(X212="Done",AA212=""),"Record completion and retest",IF(AND(R212="Keep",Z212=""),"Set next review date","")))))))))</x:f>
      </x:c>
      <x:c r="AD212" s="23" t="str">
        <x:f>IF(A212="","",IF(OR(AB212&lt;&gt;"",AC212&lt;&gt;""),1,0))</x:f>
      </x:c>
    </x:row>
    <x:row r="213" ht="44" customHeight="1">
      <x:c r="A213" s="19"/>
      <x:c r="B213" s="19"/>
      <x:c r="C213" s="18"/>
      <x:c r="D213" s="18"/>
      <x:c r="E213" s="18"/>
      <x:c r="F213" s="18"/>
      <x:c r="G213" s="18"/>
      <x:c r="H213" s="18"/>
      <x:c r="I213" s="18"/>
      <x:c r="J213" s="21"/>
      <x:c r="K213" s="21"/>
      <x:c r="L213" s="21"/>
      <x:c r="M213" s="18"/>
      <x:c r="N213" s="18"/>
      <x:c r="O213" s="18"/>
      <x:c r="P213" s="18"/>
      <x:c r="Q213" s="18"/>
      <x:c r="R213" s="18"/>
      <x:c r="S213" s="18"/>
      <x:c r="T213" s="18"/>
      <x:c r="U213" s="18"/>
      <x:c r="V213" s="22"/>
      <x:c r="W213" s="18"/>
      <x:c r="X213" s="18"/>
      <x:c r="Y213" s="21"/>
      <x:c r="Z213" s="21"/>
      <x:c r="AA213" s="18"/>
      <x:c r="AB213" s="23" t="str">
        <x:f>IF(A213="","",IF(AND(LEFT(A213,8)&lt;&gt;"https://",LEFT(A213,7)&lt;&gt;"http://"),"Use a full http(s) URL",IF(COUNTIFS($A$6:$A$505,SUBSTITUTE(SUBSTITUTE(SUBSTITUTE(A213,"~","~~"),"*","~*"),"?","~?"))&gt;1,"Duplicate URL: check rows",IF(OR(R213="Merge",R213="Redirect"),IF(T213="","Add destination URL",IF(A213=T213,"Destination equals source",IF(AND(LEFT(T213,8)&lt;&gt;"https://",LEFT(T213,7)&lt;&gt;"http://"),"Use a full destination URL","Validate destination and links"))),IF(R213="Remove","Review legal, support, conversion and link value","")))))</x:f>
      </x:c>
      <x:c r="AC213" s="23" t="str">
        <x:f>IF(A213="","",IF(R213="","Choose an action",IF(S213="","Add action rationale",IF(W213="","Assign action owner",IF(U213="","Set priority",IF(X213="","Set status",IF(AND(X213&lt;&gt;"Done",Y213=""),"Set due date",IF(AND(X213="Done",AA213=""),"Record completion and retest",IF(AND(R213="Keep",Z213=""),"Set next review date","")))))))))</x:f>
      </x:c>
      <x:c r="AD213" s="23" t="str">
        <x:f>IF(A213="","",IF(OR(AB213&lt;&gt;"",AC213&lt;&gt;""),1,0))</x:f>
      </x:c>
    </x:row>
    <x:row r="214" ht="44" customHeight="1">
      <x:c r="A214" s="19"/>
      <x:c r="B214" s="19"/>
      <x:c r="C214" s="18"/>
      <x:c r="D214" s="18"/>
      <x:c r="E214" s="18"/>
      <x:c r="F214" s="18"/>
      <x:c r="G214" s="18"/>
      <x:c r="H214" s="18"/>
      <x:c r="I214" s="18"/>
      <x:c r="J214" s="21"/>
      <x:c r="K214" s="21"/>
      <x:c r="L214" s="21"/>
      <x:c r="M214" s="18"/>
      <x:c r="N214" s="18"/>
      <x:c r="O214" s="18"/>
      <x:c r="P214" s="18"/>
      <x:c r="Q214" s="18"/>
      <x:c r="R214" s="18"/>
      <x:c r="S214" s="18"/>
      <x:c r="T214" s="18"/>
      <x:c r="U214" s="18"/>
      <x:c r="V214" s="22"/>
      <x:c r="W214" s="18"/>
      <x:c r="X214" s="18"/>
      <x:c r="Y214" s="21"/>
      <x:c r="Z214" s="21"/>
      <x:c r="AA214" s="18"/>
      <x:c r="AB214" s="23" t="str">
        <x:f>IF(A214="","",IF(AND(LEFT(A214,8)&lt;&gt;"https://",LEFT(A214,7)&lt;&gt;"http://"),"Use a full http(s) URL",IF(COUNTIFS($A$6:$A$505,SUBSTITUTE(SUBSTITUTE(SUBSTITUTE(A214,"~","~~"),"*","~*"),"?","~?"))&gt;1,"Duplicate URL: check rows",IF(OR(R214="Merge",R214="Redirect"),IF(T214="","Add destination URL",IF(A214=T214,"Destination equals source",IF(AND(LEFT(T214,8)&lt;&gt;"https://",LEFT(T214,7)&lt;&gt;"http://"),"Use a full destination URL","Validate destination and links"))),IF(R214="Remove","Review legal, support, conversion and link value","")))))</x:f>
      </x:c>
      <x:c r="AC214" s="23" t="str">
        <x:f>IF(A214="","",IF(R214="","Choose an action",IF(S214="","Add action rationale",IF(W214="","Assign action owner",IF(U214="","Set priority",IF(X214="","Set status",IF(AND(X214&lt;&gt;"Done",Y214=""),"Set due date",IF(AND(X214="Done",AA214=""),"Record completion and retest",IF(AND(R214="Keep",Z214=""),"Set next review date","")))))))))</x:f>
      </x:c>
      <x:c r="AD214" s="23" t="str">
        <x:f>IF(A214="","",IF(OR(AB214&lt;&gt;"",AC214&lt;&gt;""),1,0))</x:f>
      </x:c>
    </x:row>
    <x:row r="215" ht="44" customHeight="1">
      <x:c r="A215" s="19"/>
      <x:c r="B215" s="19"/>
      <x:c r="C215" s="18"/>
      <x:c r="D215" s="18"/>
      <x:c r="E215" s="18"/>
      <x:c r="F215" s="18"/>
      <x:c r="G215" s="18"/>
      <x:c r="H215" s="18"/>
      <x:c r="I215" s="18"/>
      <x:c r="J215" s="21"/>
      <x:c r="K215" s="21"/>
      <x:c r="L215" s="21"/>
      <x:c r="M215" s="18"/>
      <x:c r="N215" s="18"/>
      <x:c r="O215" s="18"/>
      <x:c r="P215" s="18"/>
      <x:c r="Q215" s="18"/>
      <x:c r="R215" s="18"/>
      <x:c r="S215" s="18"/>
      <x:c r="T215" s="18"/>
      <x:c r="U215" s="18"/>
      <x:c r="V215" s="22"/>
      <x:c r="W215" s="18"/>
      <x:c r="X215" s="18"/>
      <x:c r="Y215" s="21"/>
      <x:c r="Z215" s="21"/>
      <x:c r="AA215" s="18"/>
      <x:c r="AB215" s="23" t="str">
        <x:f>IF(A215="","",IF(AND(LEFT(A215,8)&lt;&gt;"https://",LEFT(A215,7)&lt;&gt;"http://"),"Use a full http(s) URL",IF(COUNTIFS($A$6:$A$505,SUBSTITUTE(SUBSTITUTE(SUBSTITUTE(A215,"~","~~"),"*","~*"),"?","~?"))&gt;1,"Duplicate URL: check rows",IF(OR(R215="Merge",R215="Redirect"),IF(T215="","Add destination URL",IF(A215=T215,"Destination equals source",IF(AND(LEFT(T215,8)&lt;&gt;"https://",LEFT(T215,7)&lt;&gt;"http://"),"Use a full destination URL","Validate destination and links"))),IF(R215="Remove","Review legal, support, conversion and link value","")))))</x:f>
      </x:c>
      <x:c r="AC215" s="23" t="str">
        <x:f>IF(A215="","",IF(R215="","Choose an action",IF(S215="","Add action rationale",IF(W215="","Assign action owner",IF(U215="","Set priority",IF(X215="","Set status",IF(AND(X215&lt;&gt;"Done",Y215=""),"Set due date",IF(AND(X215="Done",AA215=""),"Record completion and retest",IF(AND(R215="Keep",Z215=""),"Set next review date","")))))))))</x:f>
      </x:c>
      <x:c r="AD215" s="23" t="str">
        <x:f>IF(A215="","",IF(OR(AB215&lt;&gt;"",AC215&lt;&gt;""),1,0))</x:f>
      </x:c>
    </x:row>
    <x:row r="216" ht="44" customHeight="1">
      <x:c r="A216" s="19"/>
      <x:c r="B216" s="19"/>
      <x:c r="C216" s="18"/>
      <x:c r="D216" s="18"/>
      <x:c r="E216" s="18"/>
      <x:c r="F216" s="18"/>
      <x:c r="G216" s="18"/>
      <x:c r="H216" s="18"/>
      <x:c r="I216" s="18"/>
      <x:c r="J216" s="21"/>
      <x:c r="K216" s="21"/>
      <x:c r="L216" s="21"/>
      <x:c r="M216" s="18"/>
      <x:c r="N216" s="18"/>
      <x:c r="O216" s="18"/>
      <x:c r="P216" s="18"/>
      <x:c r="Q216" s="18"/>
      <x:c r="R216" s="18"/>
      <x:c r="S216" s="18"/>
      <x:c r="T216" s="18"/>
      <x:c r="U216" s="18"/>
      <x:c r="V216" s="22"/>
      <x:c r="W216" s="18"/>
      <x:c r="X216" s="18"/>
      <x:c r="Y216" s="21"/>
      <x:c r="Z216" s="21"/>
      <x:c r="AA216" s="18"/>
      <x:c r="AB216" s="23" t="str">
        <x:f>IF(A216="","",IF(AND(LEFT(A216,8)&lt;&gt;"https://",LEFT(A216,7)&lt;&gt;"http://"),"Use a full http(s) URL",IF(COUNTIFS($A$6:$A$505,SUBSTITUTE(SUBSTITUTE(SUBSTITUTE(A216,"~","~~"),"*","~*"),"?","~?"))&gt;1,"Duplicate URL: check rows",IF(OR(R216="Merge",R216="Redirect"),IF(T216="","Add destination URL",IF(A216=T216,"Destination equals source",IF(AND(LEFT(T216,8)&lt;&gt;"https://",LEFT(T216,7)&lt;&gt;"http://"),"Use a full destination URL","Validate destination and links"))),IF(R216="Remove","Review legal, support, conversion and link value","")))))</x:f>
      </x:c>
      <x:c r="AC216" s="23" t="str">
        <x:f>IF(A216="","",IF(R216="","Choose an action",IF(S216="","Add action rationale",IF(W216="","Assign action owner",IF(U216="","Set priority",IF(X216="","Set status",IF(AND(X216&lt;&gt;"Done",Y216=""),"Set due date",IF(AND(X216="Done",AA216=""),"Record completion and retest",IF(AND(R216="Keep",Z216=""),"Set next review date","")))))))))</x:f>
      </x:c>
      <x:c r="AD216" s="23" t="str">
        <x:f>IF(A216="","",IF(OR(AB216&lt;&gt;"",AC216&lt;&gt;""),1,0))</x:f>
      </x:c>
    </x:row>
    <x:row r="217" ht="44" customHeight="1">
      <x:c r="A217" s="19"/>
      <x:c r="B217" s="19"/>
      <x:c r="C217" s="18"/>
      <x:c r="D217" s="18"/>
      <x:c r="E217" s="18"/>
      <x:c r="F217" s="18"/>
      <x:c r="G217" s="18"/>
      <x:c r="H217" s="18"/>
      <x:c r="I217" s="18"/>
      <x:c r="J217" s="21"/>
      <x:c r="K217" s="21"/>
      <x:c r="L217" s="21"/>
      <x:c r="M217" s="18"/>
      <x:c r="N217" s="18"/>
      <x:c r="O217" s="18"/>
      <x:c r="P217" s="18"/>
      <x:c r="Q217" s="18"/>
      <x:c r="R217" s="18"/>
      <x:c r="S217" s="18"/>
      <x:c r="T217" s="18"/>
      <x:c r="U217" s="18"/>
      <x:c r="V217" s="22"/>
      <x:c r="W217" s="18"/>
      <x:c r="X217" s="18"/>
      <x:c r="Y217" s="21"/>
      <x:c r="Z217" s="21"/>
      <x:c r="AA217" s="18"/>
      <x:c r="AB217" s="23" t="str">
        <x:f>IF(A217="","",IF(AND(LEFT(A217,8)&lt;&gt;"https://",LEFT(A217,7)&lt;&gt;"http://"),"Use a full http(s) URL",IF(COUNTIFS($A$6:$A$505,SUBSTITUTE(SUBSTITUTE(SUBSTITUTE(A217,"~","~~"),"*","~*"),"?","~?"))&gt;1,"Duplicate URL: check rows",IF(OR(R217="Merge",R217="Redirect"),IF(T217="","Add destination URL",IF(A217=T217,"Destination equals source",IF(AND(LEFT(T217,8)&lt;&gt;"https://",LEFT(T217,7)&lt;&gt;"http://"),"Use a full destination URL","Validate destination and links"))),IF(R217="Remove","Review legal, support, conversion and link value","")))))</x:f>
      </x:c>
      <x:c r="AC217" s="23" t="str">
        <x:f>IF(A217="","",IF(R217="","Choose an action",IF(S217="","Add action rationale",IF(W217="","Assign action owner",IF(U217="","Set priority",IF(X217="","Set status",IF(AND(X217&lt;&gt;"Done",Y217=""),"Set due date",IF(AND(X217="Done",AA217=""),"Record completion and retest",IF(AND(R217="Keep",Z217=""),"Set next review date","")))))))))</x:f>
      </x:c>
      <x:c r="AD217" s="23" t="str">
        <x:f>IF(A217="","",IF(OR(AB217&lt;&gt;"",AC217&lt;&gt;""),1,0))</x:f>
      </x:c>
    </x:row>
    <x:row r="218" ht="44" customHeight="1">
      <x:c r="A218" s="19"/>
      <x:c r="B218" s="19"/>
      <x:c r="C218" s="18"/>
      <x:c r="D218" s="18"/>
      <x:c r="E218" s="18"/>
      <x:c r="F218" s="18"/>
      <x:c r="G218" s="18"/>
      <x:c r="H218" s="18"/>
      <x:c r="I218" s="18"/>
      <x:c r="J218" s="21"/>
      <x:c r="K218" s="21"/>
      <x:c r="L218" s="21"/>
      <x:c r="M218" s="18"/>
      <x:c r="N218" s="18"/>
      <x:c r="O218" s="18"/>
      <x:c r="P218" s="18"/>
      <x:c r="Q218" s="18"/>
      <x:c r="R218" s="18"/>
      <x:c r="S218" s="18"/>
      <x:c r="T218" s="18"/>
      <x:c r="U218" s="18"/>
      <x:c r="V218" s="22"/>
      <x:c r="W218" s="18"/>
      <x:c r="X218" s="18"/>
      <x:c r="Y218" s="21"/>
      <x:c r="Z218" s="21"/>
      <x:c r="AA218" s="18"/>
      <x:c r="AB218" s="23" t="str">
        <x:f>IF(A218="","",IF(AND(LEFT(A218,8)&lt;&gt;"https://",LEFT(A218,7)&lt;&gt;"http://"),"Use a full http(s) URL",IF(COUNTIFS($A$6:$A$505,SUBSTITUTE(SUBSTITUTE(SUBSTITUTE(A218,"~","~~"),"*","~*"),"?","~?"))&gt;1,"Duplicate URL: check rows",IF(OR(R218="Merge",R218="Redirect"),IF(T218="","Add destination URL",IF(A218=T218,"Destination equals source",IF(AND(LEFT(T218,8)&lt;&gt;"https://",LEFT(T218,7)&lt;&gt;"http://"),"Use a full destination URL","Validate destination and links"))),IF(R218="Remove","Review legal, support, conversion and link value","")))))</x:f>
      </x:c>
      <x:c r="AC218" s="23" t="str">
        <x:f>IF(A218="","",IF(R218="","Choose an action",IF(S218="","Add action rationale",IF(W218="","Assign action owner",IF(U218="","Set priority",IF(X218="","Set status",IF(AND(X218&lt;&gt;"Done",Y218=""),"Set due date",IF(AND(X218="Done",AA218=""),"Record completion and retest",IF(AND(R218="Keep",Z218=""),"Set next review date","")))))))))</x:f>
      </x:c>
      <x:c r="AD218" s="23" t="str">
        <x:f>IF(A218="","",IF(OR(AB218&lt;&gt;"",AC218&lt;&gt;""),1,0))</x:f>
      </x:c>
    </x:row>
    <x:row r="219" ht="44" customHeight="1">
      <x:c r="A219" s="19"/>
      <x:c r="B219" s="19"/>
      <x:c r="C219" s="18"/>
      <x:c r="D219" s="18"/>
      <x:c r="E219" s="18"/>
      <x:c r="F219" s="18"/>
      <x:c r="G219" s="18"/>
      <x:c r="H219" s="18"/>
      <x:c r="I219" s="18"/>
      <x:c r="J219" s="21"/>
      <x:c r="K219" s="21"/>
      <x:c r="L219" s="21"/>
      <x:c r="M219" s="18"/>
      <x:c r="N219" s="18"/>
      <x:c r="O219" s="18"/>
      <x:c r="P219" s="18"/>
      <x:c r="Q219" s="18"/>
      <x:c r="R219" s="18"/>
      <x:c r="S219" s="18"/>
      <x:c r="T219" s="18"/>
      <x:c r="U219" s="18"/>
      <x:c r="V219" s="22"/>
      <x:c r="W219" s="18"/>
      <x:c r="X219" s="18"/>
      <x:c r="Y219" s="21"/>
      <x:c r="Z219" s="21"/>
      <x:c r="AA219" s="18"/>
      <x:c r="AB219" s="23" t="str">
        <x:f>IF(A219="","",IF(AND(LEFT(A219,8)&lt;&gt;"https://",LEFT(A219,7)&lt;&gt;"http://"),"Use a full http(s) URL",IF(COUNTIFS($A$6:$A$505,SUBSTITUTE(SUBSTITUTE(SUBSTITUTE(A219,"~","~~"),"*","~*"),"?","~?"))&gt;1,"Duplicate URL: check rows",IF(OR(R219="Merge",R219="Redirect"),IF(T219="","Add destination URL",IF(A219=T219,"Destination equals source",IF(AND(LEFT(T219,8)&lt;&gt;"https://",LEFT(T219,7)&lt;&gt;"http://"),"Use a full destination URL","Validate destination and links"))),IF(R219="Remove","Review legal, support, conversion and link value","")))))</x:f>
      </x:c>
      <x:c r="AC219" s="23" t="str">
        <x:f>IF(A219="","",IF(R219="","Choose an action",IF(S219="","Add action rationale",IF(W219="","Assign action owner",IF(U219="","Set priority",IF(X219="","Set status",IF(AND(X219&lt;&gt;"Done",Y219=""),"Set due date",IF(AND(X219="Done",AA219=""),"Record completion and retest",IF(AND(R219="Keep",Z219=""),"Set next review date","")))))))))</x:f>
      </x:c>
      <x:c r="AD219" s="23" t="str">
        <x:f>IF(A219="","",IF(OR(AB219&lt;&gt;"",AC219&lt;&gt;""),1,0))</x:f>
      </x:c>
    </x:row>
    <x:row r="220" ht="44" customHeight="1">
      <x:c r="A220" s="19"/>
      <x:c r="B220" s="19"/>
      <x:c r="C220" s="18"/>
      <x:c r="D220" s="18"/>
      <x:c r="E220" s="18"/>
      <x:c r="F220" s="18"/>
      <x:c r="G220" s="18"/>
      <x:c r="H220" s="18"/>
      <x:c r="I220" s="18"/>
      <x:c r="J220" s="21"/>
      <x:c r="K220" s="21"/>
      <x:c r="L220" s="21"/>
      <x:c r="M220" s="18"/>
      <x:c r="N220" s="18"/>
      <x:c r="O220" s="18"/>
      <x:c r="P220" s="18"/>
      <x:c r="Q220" s="18"/>
      <x:c r="R220" s="18"/>
      <x:c r="S220" s="18"/>
      <x:c r="T220" s="18"/>
      <x:c r="U220" s="18"/>
      <x:c r="V220" s="22"/>
      <x:c r="W220" s="18"/>
      <x:c r="X220" s="18"/>
      <x:c r="Y220" s="21"/>
      <x:c r="Z220" s="21"/>
      <x:c r="AA220" s="18"/>
      <x:c r="AB220" s="23" t="str">
        <x:f>IF(A220="","",IF(AND(LEFT(A220,8)&lt;&gt;"https://",LEFT(A220,7)&lt;&gt;"http://"),"Use a full http(s) URL",IF(COUNTIFS($A$6:$A$505,SUBSTITUTE(SUBSTITUTE(SUBSTITUTE(A220,"~","~~"),"*","~*"),"?","~?"))&gt;1,"Duplicate URL: check rows",IF(OR(R220="Merge",R220="Redirect"),IF(T220="","Add destination URL",IF(A220=T220,"Destination equals source",IF(AND(LEFT(T220,8)&lt;&gt;"https://",LEFT(T220,7)&lt;&gt;"http://"),"Use a full destination URL","Validate destination and links"))),IF(R220="Remove","Review legal, support, conversion and link value","")))))</x:f>
      </x:c>
      <x:c r="AC220" s="23" t="str">
        <x:f>IF(A220="","",IF(R220="","Choose an action",IF(S220="","Add action rationale",IF(W220="","Assign action owner",IF(U220="","Set priority",IF(X220="","Set status",IF(AND(X220&lt;&gt;"Done",Y220=""),"Set due date",IF(AND(X220="Done",AA220=""),"Record completion and retest",IF(AND(R220="Keep",Z220=""),"Set next review date","")))))))))</x:f>
      </x:c>
      <x:c r="AD220" s="23" t="str">
        <x:f>IF(A220="","",IF(OR(AB220&lt;&gt;"",AC220&lt;&gt;""),1,0))</x:f>
      </x:c>
    </x:row>
    <x:row r="221" ht="44" customHeight="1">
      <x:c r="A221" s="19"/>
      <x:c r="B221" s="19"/>
      <x:c r="C221" s="18"/>
      <x:c r="D221" s="18"/>
      <x:c r="E221" s="18"/>
      <x:c r="F221" s="18"/>
      <x:c r="G221" s="18"/>
      <x:c r="H221" s="18"/>
      <x:c r="I221" s="18"/>
      <x:c r="J221" s="21"/>
      <x:c r="K221" s="21"/>
      <x:c r="L221" s="21"/>
      <x:c r="M221" s="18"/>
      <x:c r="N221" s="18"/>
      <x:c r="O221" s="18"/>
      <x:c r="P221" s="18"/>
      <x:c r="Q221" s="18"/>
      <x:c r="R221" s="18"/>
      <x:c r="S221" s="18"/>
      <x:c r="T221" s="18"/>
      <x:c r="U221" s="18"/>
      <x:c r="V221" s="22"/>
      <x:c r="W221" s="18"/>
      <x:c r="X221" s="18"/>
      <x:c r="Y221" s="21"/>
      <x:c r="Z221" s="21"/>
      <x:c r="AA221" s="18"/>
      <x:c r="AB221" s="23" t="str">
        <x:f>IF(A221="","",IF(AND(LEFT(A221,8)&lt;&gt;"https://",LEFT(A221,7)&lt;&gt;"http://"),"Use a full http(s) URL",IF(COUNTIFS($A$6:$A$505,SUBSTITUTE(SUBSTITUTE(SUBSTITUTE(A221,"~","~~"),"*","~*"),"?","~?"))&gt;1,"Duplicate URL: check rows",IF(OR(R221="Merge",R221="Redirect"),IF(T221="","Add destination URL",IF(A221=T221,"Destination equals source",IF(AND(LEFT(T221,8)&lt;&gt;"https://",LEFT(T221,7)&lt;&gt;"http://"),"Use a full destination URL","Validate destination and links"))),IF(R221="Remove","Review legal, support, conversion and link value","")))))</x:f>
      </x:c>
      <x:c r="AC221" s="23" t="str">
        <x:f>IF(A221="","",IF(R221="","Choose an action",IF(S221="","Add action rationale",IF(W221="","Assign action owner",IF(U221="","Set priority",IF(X221="","Set status",IF(AND(X221&lt;&gt;"Done",Y221=""),"Set due date",IF(AND(X221="Done",AA221=""),"Record completion and retest",IF(AND(R221="Keep",Z221=""),"Set next review date","")))))))))</x:f>
      </x:c>
      <x:c r="AD221" s="23" t="str">
        <x:f>IF(A221="","",IF(OR(AB221&lt;&gt;"",AC221&lt;&gt;""),1,0))</x:f>
      </x:c>
    </x:row>
    <x:row r="222" ht="44" customHeight="1">
      <x:c r="A222" s="19"/>
      <x:c r="B222" s="19"/>
      <x:c r="C222" s="18"/>
      <x:c r="D222" s="18"/>
      <x:c r="E222" s="18"/>
      <x:c r="F222" s="18"/>
      <x:c r="G222" s="18"/>
      <x:c r="H222" s="18"/>
      <x:c r="I222" s="18"/>
      <x:c r="J222" s="21"/>
      <x:c r="K222" s="21"/>
      <x:c r="L222" s="21"/>
      <x:c r="M222" s="18"/>
      <x:c r="N222" s="18"/>
      <x:c r="O222" s="18"/>
      <x:c r="P222" s="18"/>
      <x:c r="Q222" s="18"/>
      <x:c r="R222" s="18"/>
      <x:c r="S222" s="18"/>
      <x:c r="T222" s="18"/>
      <x:c r="U222" s="18"/>
      <x:c r="V222" s="22"/>
      <x:c r="W222" s="18"/>
      <x:c r="X222" s="18"/>
      <x:c r="Y222" s="21"/>
      <x:c r="Z222" s="21"/>
      <x:c r="AA222" s="18"/>
      <x:c r="AB222" s="23" t="str">
        <x:f>IF(A222="","",IF(AND(LEFT(A222,8)&lt;&gt;"https://",LEFT(A222,7)&lt;&gt;"http://"),"Use a full http(s) URL",IF(COUNTIFS($A$6:$A$505,SUBSTITUTE(SUBSTITUTE(SUBSTITUTE(A222,"~","~~"),"*","~*"),"?","~?"))&gt;1,"Duplicate URL: check rows",IF(OR(R222="Merge",R222="Redirect"),IF(T222="","Add destination URL",IF(A222=T222,"Destination equals source",IF(AND(LEFT(T222,8)&lt;&gt;"https://",LEFT(T222,7)&lt;&gt;"http://"),"Use a full destination URL","Validate destination and links"))),IF(R222="Remove","Review legal, support, conversion and link value","")))))</x:f>
      </x:c>
      <x:c r="AC222" s="23" t="str">
        <x:f>IF(A222="","",IF(R222="","Choose an action",IF(S222="","Add action rationale",IF(W222="","Assign action owner",IF(U222="","Set priority",IF(X222="","Set status",IF(AND(X222&lt;&gt;"Done",Y222=""),"Set due date",IF(AND(X222="Done",AA222=""),"Record completion and retest",IF(AND(R222="Keep",Z222=""),"Set next review date","")))))))))</x:f>
      </x:c>
      <x:c r="AD222" s="23" t="str">
        <x:f>IF(A222="","",IF(OR(AB222&lt;&gt;"",AC222&lt;&gt;""),1,0))</x:f>
      </x:c>
    </x:row>
    <x:row r="223" ht="44" customHeight="1">
      <x:c r="A223" s="19"/>
      <x:c r="B223" s="19"/>
      <x:c r="C223" s="18"/>
      <x:c r="D223" s="18"/>
      <x:c r="E223" s="18"/>
      <x:c r="F223" s="18"/>
      <x:c r="G223" s="18"/>
      <x:c r="H223" s="18"/>
      <x:c r="I223" s="18"/>
      <x:c r="J223" s="21"/>
      <x:c r="K223" s="21"/>
      <x:c r="L223" s="21"/>
      <x:c r="M223" s="18"/>
      <x:c r="N223" s="18"/>
      <x:c r="O223" s="18"/>
      <x:c r="P223" s="18"/>
      <x:c r="Q223" s="18"/>
      <x:c r="R223" s="18"/>
      <x:c r="S223" s="18"/>
      <x:c r="T223" s="18"/>
      <x:c r="U223" s="18"/>
      <x:c r="V223" s="22"/>
      <x:c r="W223" s="18"/>
      <x:c r="X223" s="18"/>
      <x:c r="Y223" s="21"/>
      <x:c r="Z223" s="21"/>
      <x:c r="AA223" s="18"/>
      <x:c r="AB223" s="23" t="str">
        <x:f>IF(A223="","",IF(AND(LEFT(A223,8)&lt;&gt;"https://",LEFT(A223,7)&lt;&gt;"http://"),"Use a full http(s) URL",IF(COUNTIFS($A$6:$A$505,SUBSTITUTE(SUBSTITUTE(SUBSTITUTE(A223,"~","~~"),"*","~*"),"?","~?"))&gt;1,"Duplicate URL: check rows",IF(OR(R223="Merge",R223="Redirect"),IF(T223="","Add destination URL",IF(A223=T223,"Destination equals source",IF(AND(LEFT(T223,8)&lt;&gt;"https://",LEFT(T223,7)&lt;&gt;"http://"),"Use a full destination URL","Validate destination and links"))),IF(R223="Remove","Review legal, support, conversion and link value","")))))</x:f>
      </x:c>
      <x:c r="AC223" s="23" t="str">
        <x:f>IF(A223="","",IF(R223="","Choose an action",IF(S223="","Add action rationale",IF(W223="","Assign action owner",IF(U223="","Set priority",IF(X223="","Set status",IF(AND(X223&lt;&gt;"Done",Y223=""),"Set due date",IF(AND(X223="Done",AA223=""),"Record completion and retest",IF(AND(R223="Keep",Z223=""),"Set next review date","")))))))))</x:f>
      </x:c>
      <x:c r="AD223" s="23" t="str">
        <x:f>IF(A223="","",IF(OR(AB223&lt;&gt;"",AC223&lt;&gt;""),1,0))</x:f>
      </x:c>
    </x:row>
    <x:row r="224" ht="44" customHeight="1">
      <x:c r="A224" s="19"/>
      <x:c r="B224" s="19"/>
      <x:c r="C224" s="18"/>
      <x:c r="D224" s="18"/>
      <x:c r="E224" s="18"/>
      <x:c r="F224" s="18"/>
      <x:c r="G224" s="18"/>
      <x:c r="H224" s="18"/>
      <x:c r="I224" s="18"/>
      <x:c r="J224" s="21"/>
      <x:c r="K224" s="21"/>
      <x:c r="L224" s="21"/>
      <x:c r="M224" s="18"/>
      <x:c r="N224" s="18"/>
      <x:c r="O224" s="18"/>
      <x:c r="P224" s="18"/>
      <x:c r="Q224" s="18"/>
      <x:c r="R224" s="18"/>
      <x:c r="S224" s="18"/>
      <x:c r="T224" s="18"/>
      <x:c r="U224" s="18"/>
      <x:c r="V224" s="22"/>
      <x:c r="W224" s="18"/>
      <x:c r="X224" s="18"/>
      <x:c r="Y224" s="21"/>
      <x:c r="Z224" s="21"/>
      <x:c r="AA224" s="18"/>
      <x:c r="AB224" s="23" t="str">
        <x:f>IF(A224="","",IF(AND(LEFT(A224,8)&lt;&gt;"https://",LEFT(A224,7)&lt;&gt;"http://"),"Use a full http(s) URL",IF(COUNTIFS($A$6:$A$505,SUBSTITUTE(SUBSTITUTE(SUBSTITUTE(A224,"~","~~"),"*","~*"),"?","~?"))&gt;1,"Duplicate URL: check rows",IF(OR(R224="Merge",R224="Redirect"),IF(T224="","Add destination URL",IF(A224=T224,"Destination equals source",IF(AND(LEFT(T224,8)&lt;&gt;"https://",LEFT(T224,7)&lt;&gt;"http://"),"Use a full destination URL","Validate destination and links"))),IF(R224="Remove","Review legal, support, conversion and link value","")))))</x:f>
      </x:c>
      <x:c r="AC224" s="23" t="str">
        <x:f>IF(A224="","",IF(R224="","Choose an action",IF(S224="","Add action rationale",IF(W224="","Assign action owner",IF(U224="","Set priority",IF(X224="","Set status",IF(AND(X224&lt;&gt;"Done",Y224=""),"Set due date",IF(AND(X224="Done",AA224=""),"Record completion and retest",IF(AND(R224="Keep",Z224=""),"Set next review date","")))))))))</x:f>
      </x:c>
      <x:c r="AD224" s="23" t="str">
        <x:f>IF(A224="","",IF(OR(AB224&lt;&gt;"",AC224&lt;&gt;""),1,0))</x:f>
      </x:c>
    </x:row>
    <x:row r="225" ht="44" customHeight="1">
      <x:c r="A225" s="19"/>
      <x:c r="B225" s="19"/>
      <x:c r="C225" s="18"/>
      <x:c r="D225" s="18"/>
      <x:c r="E225" s="18"/>
      <x:c r="F225" s="18"/>
      <x:c r="G225" s="18"/>
      <x:c r="H225" s="18"/>
      <x:c r="I225" s="18"/>
      <x:c r="J225" s="21"/>
      <x:c r="K225" s="21"/>
      <x:c r="L225" s="21"/>
      <x:c r="M225" s="18"/>
      <x:c r="N225" s="18"/>
      <x:c r="O225" s="18"/>
      <x:c r="P225" s="18"/>
      <x:c r="Q225" s="18"/>
      <x:c r="R225" s="18"/>
      <x:c r="S225" s="18"/>
      <x:c r="T225" s="18"/>
      <x:c r="U225" s="18"/>
      <x:c r="V225" s="22"/>
      <x:c r="W225" s="18"/>
      <x:c r="X225" s="18"/>
      <x:c r="Y225" s="21"/>
      <x:c r="Z225" s="21"/>
      <x:c r="AA225" s="18"/>
      <x:c r="AB225" s="23" t="str">
        <x:f>IF(A225="","",IF(AND(LEFT(A225,8)&lt;&gt;"https://",LEFT(A225,7)&lt;&gt;"http://"),"Use a full http(s) URL",IF(COUNTIFS($A$6:$A$505,SUBSTITUTE(SUBSTITUTE(SUBSTITUTE(A225,"~","~~"),"*","~*"),"?","~?"))&gt;1,"Duplicate URL: check rows",IF(OR(R225="Merge",R225="Redirect"),IF(T225="","Add destination URL",IF(A225=T225,"Destination equals source",IF(AND(LEFT(T225,8)&lt;&gt;"https://",LEFT(T225,7)&lt;&gt;"http://"),"Use a full destination URL","Validate destination and links"))),IF(R225="Remove","Review legal, support, conversion and link value","")))))</x:f>
      </x:c>
      <x:c r="AC225" s="23" t="str">
        <x:f>IF(A225="","",IF(R225="","Choose an action",IF(S225="","Add action rationale",IF(W225="","Assign action owner",IF(U225="","Set priority",IF(X225="","Set status",IF(AND(X225&lt;&gt;"Done",Y225=""),"Set due date",IF(AND(X225="Done",AA225=""),"Record completion and retest",IF(AND(R225="Keep",Z225=""),"Set next review date","")))))))))</x:f>
      </x:c>
      <x:c r="AD225" s="23" t="str">
        <x:f>IF(A225="","",IF(OR(AB225&lt;&gt;"",AC225&lt;&gt;""),1,0))</x:f>
      </x:c>
    </x:row>
    <x:row r="226" ht="44" customHeight="1">
      <x:c r="A226" s="19"/>
      <x:c r="B226" s="19"/>
      <x:c r="C226" s="18"/>
      <x:c r="D226" s="18"/>
      <x:c r="E226" s="18"/>
      <x:c r="F226" s="18"/>
      <x:c r="G226" s="18"/>
      <x:c r="H226" s="18"/>
      <x:c r="I226" s="18"/>
      <x:c r="J226" s="21"/>
      <x:c r="K226" s="21"/>
      <x:c r="L226" s="21"/>
      <x:c r="M226" s="18"/>
      <x:c r="N226" s="18"/>
      <x:c r="O226" s="18"/>
      <x:c r="P226" s="18"/>
      <x:c r="Q226" s="18"/>
      <x:c r="R226" s="18"/>
      <x:c r="S226" s="18"/>
      <x:c r="T226" s="18"/>
      <x:c r="U226" s="18"/>
      <x:c r="V226" s="22"/>
      <x:c r="W226" s="18"/>
      <x:c r="X226" s="18"/>
      <x:c r="Y226" s="21"/>
      <x:c r="Z226" s="21"/>
      <x:c r="AA226" s="18"/>
      <x:c r="AB226" s="23" t="str">
        <x:f>IF(A226="","",IF(AND(LEFT(A226,8)&lt;&gt;"https://",LEFT(A226,7)&lt;&gt;"http://"),"Use a full http(s) URL",IF(COUNTIFS($A$6:$A$505,SUBSTITUTE(SUBSTITUTE(SUBSTITUTE(A226,"~","~~"),"*","~*"),"?","~?"))&gt;1,"Duplicate URL: check rows",IF(OR(R226="Merge",R226="Redirect"),IF(T226="","Add destination URL",IF(A226=T226,"Destination equals source",IF(AND(LEFT(T226,8)&lt;&gt;"https://",LEFT(T226,7)&lt;&gt;"http://"),"Use a full destination URL","Validate destination and links"))),IF(R226="Remove","Review legal, support, conversion and link value","")))))</x:f>
      </x:c>
      <x:c r="AC226" s="23" t="str">
        <x:f>IF(A226="","",IF(R226="","Choose an action",IF(S226="","Add action rationale",IF(W226="","Assign action owner",IF(U226="","Set priority",IF(X226="","Set status",IF(AND(X226&lt;&gt;"Done",Y226=""),"Set due date",IF(AND(X226="Done",AA226=""),"Record completion and retest",IF(AND(R226="Keep",Z226=""),"Set next review date","")))))))))</x:f>
      </x:c>
      <x:c r="AD226" s="23" t="str">
        <x:f>IF(A226="","",IF(OR(AB226&lt;&gt;"",AC226&lt;&gt;""),1,0))</x:f>
      </x:c>
    </x:row>
    <x:row r="227" ht="44" customHeight="1">
      <x:c r="A227" s="19"/>
      <x:c r="B227" s="19"/>
      <x:c r="C227" s="18"/>
      <x:c r="D227" s="18"/>
      <x:c r="E227" s="18"/>
      <x:c r="F227" s="18"/>
      <x:c r="G227" s="18"/>
      <x:c r="H227" s="18"/>
      <x:c r="I227" s="18"/>
      <x:c r="J227" s="21"/>
      <x:c r="K227" s="21"/>
      <x:c r="L227" s="21"/>
      <x:c r="M227" s="18"/>
      <x:c r="N227" s="18"/>
      <x:c r="O227" s="18"/>
      <x:c r="P227" s="18"/>
      <x:c r="Q227" s="18"/>
      <x:c r="R227" s="18"/>
      <x:c r="S227" s="18"/>
      <x:c r="T227" s="18"/>
      <x:c r="U227" s="18"/>
      <x:c r="V227" s="22"/>
      <x:c r="W227" s="18"/>
      <x:c r="X227" s="18"/>
      <x:c r="Y227" s="21"/>
      <x:c r="Z227" s="21"/>
      <x:c r="AA227" s="18"/>
      <x:c r="AB227" s="23" t="str">
        <x:f>IF(A227="","",IF(AND(LEFT(A227,8)&lt;&gt;"https://",LEFT(A227,7)&lt;&gt;"http://"),"Use a full http(s) URL",IF(COUNTIFS($A$6:$A$505,SUBSTITUTE(SUBSTITUTE(SUBSTITUTE(A227,"~","~~"),"*","~*"),"?","~?"))&gt;1,"Duplicate URL: check rows",IF(OR(R227="Merge",R227="Redirect"),IF(T227="","Add destination URL",IF(A227=T227,"Destination equals source",IF(AND(LEFT(T227,8)&lt;&gt;"https://",LEFT(T227,7)&lt;&gt;"http://"),"Use a full destination URL","Validate destination and links"))),IF(R227="Remove","Review legal, support, conversion and link value","")))))</x:f>
      </x:c>
      <x:c r="AC227" s="23" t="str">
        <x:f>IF(A227="","",IF(R227="","Choose an action",IF(S227="","Add action rationale",IF(W227="","Assign action owner",IF(U227="","Set priority",IF(X227="","Set status",IF(AND(X227&lt;&gt;"Done",Y227=""),"Set due date",IF(AND(X227="Done",AA227=""),"Record completion and retest",IF(AND(R227="Keep",Z227=""),"Set next review date","")))))))))</x:f>
      </x:c>
      <x:c r="AD227" s="23" t="str">
        <x:f>IF(A227="","",IF(OR(AB227&lt;&gt;"",AC227&lt;&gt;""),1,0))</x:f>
      </x:c>
    </x:row>
    <x:row r="228" ht="44" customHeight="1">
      <x:c r="A228" s="19"/>
      <x:c r="B228" s="19"/>
      <x:c r="C228" s="18"/>
      <x:c r="D228" s="18"/>
      <x:c r="E228" s="18"/>
      <x:c r="F228" s="18"/>
      <x:c r="G228" s="18"/>
      <x:c r="H228" s="18"/>
      <x:c r="I228" s="18"/>
      <x:c r="J228" s="21"/>
      <x:c r="K228" s="21"/>
      <x:c r="L228" s="21"/>
      <x:c r="M228" s="18"/>
      <x:c r="N228" s="18"/>
      <x:c r="O228" s="18"/>
      <x:c r="P228" s="18"/>
      <x:c r="Q228" s="18"/>
      <x:c r="R228" s="18"/>
      <x:c r="S228" s="18"/>
      <x:c r="T228" s="18"/>
      <x:c r="U228" s="18"/>
      <x:c r="V228" s="22"/>
      <x:c r="W228" s="18"/>
      <x:c r="X228" s="18"/>
      <x:c r="Y228" s="21"/>
      <x:c r="Z228" s="21"/>
      <x:c r="AA228" s="18"/>
      <x:c r="AB228" s="23" t="str">
        <x:f>IF(A228="","",IF(AND(LEFT(A228,8)&lt;&gt;"https://",LEFT(A228,7)&lt;&gt;"http://"),"Use a full http(s) URL",IF(COUNTIFS($A$6:$A$505,SUBSTITUTE(SUBSTITUTE(SUBSTITUTE(A228,"~","~~"),"*","~*"),"?","~?"))&gt;1,"Duplicate URL: check rows",IF(OR(R228="Merge",R228="Redirect"),IF(T228="","Add destination URL",IF(A228=T228,"Destination equals source",IF(AND(LEFT(T228,8)&lt;&gt;"https://",LEFT(T228,7)&lt;&gt;"http://"),"Use a full destination URL","Validate destination and links"))),IF(R228="Remove","Review legal, support, conversion and link value","")))))</x:f>
      </x:c>
      <x:c r="AC228" s="23" t="str">
        <x:f>IF(A228="","",IF(R228="","Choose an action",IF(S228="","Add action rationale",IF(W228="","Assign action owner",IF(U228="","Set priority",IF(X228="","Set status",IF(AND(X228&lt;&gt;"Done",Y228=""),"Set due date",IF(AND(X228="Done",AA228=""),"Record completion and retest",IF(AND(R228="Keep",Z228=""),"Set next review date","")))))))))</x:f>
      </x:c>
      <x:c r="AD228" s="23" t="str">
        <x:f>IF(A228="","",IF(OR(AB228&lt;&gt;"",AC228&lt;&gt;""),1,0))</x:f>
      </x:c>
    </x:row>
    <x:row r="229" ht="44" customHeight="1">
      <x:c r="A229" s="19"/>
      <x:c r="B229" s="19"/>
      <x:c r="C229" s="18"/>
      <x:c r="D229" s="18"/>
      <x:c r="E229" s="18"/>
      <x:c r="F229" s="18"/>
      <x:c r="G229" s="18"/>
      <x:c r="H229" s="18"/>
      <x:c r="I229" s="18"/>
      <x:c r="J229" s="21"/>
      <x:c r="K229" s="21"/>
      <x:c r="L229" s="21"/>
      <x:c r="M229" s="18"/>
      <x:c r="N229" s="18"/>
      <x:c r="O229" s="18"/>
      <x:c r="P229" s="18"/>
      <x:c r="Q229" s="18"/>
      <x:c r="R229" s="18"/>
      <x:c r="S229" s="18"/>
      <x:c r="T229" s="18"/>
      <x:c r="U229" s="18"/>
      <x:c r="V229" s="22"/>
      <x:c r="W229" s="18"/>
      <x:c r="X229" s="18"/>
      <x:c r="Y229" s="21"/>
      <x:c r="Z229" s="21"/>
      <x:c r="AA229" s="18"/>
      <x:c r="AB229" s="23" t="str">
        <x:f>IF(A229="","",IF(AND(LEFT(A229,8)&lt;&gt;"https://",LEFT(A229,7)&lt;&gt;"http://"),"Use a full http(s) URL",IF(COUNTIFS($A$6:$A$505,SUBSTITUTE(SUBSTITUTE(SUBSTITUTE(A229,"~","~~"),"*","~*"),"?","~?"))&gt;1,"Duplicate URL: check rows",IF(OR(R229="Merge",R229="Redirect"),IF(T229="","Add destination URL",IF(A229=T229,"Destination equals source",IF(AND(LEFT(T229,8)&lt;&gt;"https://",LEFT(T229,7)&lt;&gt;"http://"),"Use a full destination URL","Validate destination and links"))),IF(R229="Remove","Review legal, support, conversion and link value","")))))</x:f>
      </x:c>
      <x:c r="AC229" s="23" t="str">
        <x:f>IF(A229="","",IF(R229="","Choose an action",IF(S229="","Add action rationale",IF(W229="","Assign action owner",IF(U229="","Set priority",IF(X229="","Set status",IF(AND(X229&lt;&gt;"Done",Y229=""),"Set due date",IF(AND(X229="Done",AA229=""),"Record completion and retest",IF(AND(R229="Keep",Z229=""),"Set next review date","")))))))))</x:f>
      </x:c>
      <x:c r="AD229" s="23" t="str">
        <x:f>IF(A229="","",IF(OR(AB229&lt;&gt;"",AC229&lt;&gt;""),1,0))</x:f>
      </x:c>
    </x:row>
    <x:row r="230" ht="44" customHeight="1">
      <x:c r="A230" s="19"/>
      <x:c r="B230" s="19"/>
      <x:c r="C230" s="18"/>
      <x:c r="D230" s="18"/>
      <x:c r="E230" s="18"/>
      <x:c r="F230" s="18"/>
      <x:c r="G230" s="18"/>
      <x:c r="H230" s="18"/>
      <x:c r="I230" s="18"/>
      <x:c r="J230" s="21"/>
      <x:c r="K230" s="21"/>
      <x:c r="L230" s="21"/>
      <x:c r="M230" s="18"/>
      <x:c r="N230" s="18"/>
      <x:c r="O230" s="18"/>
      <x:c r="P230" s="18"/>
      <x:c r="Q230" s="18"/>
      <x:c r="R230" s="18"/>
      <x:c r="S230" s="18"/>
      <x:c r="T230" s="18"/>
      <x:c r="U230" s="18"/>
      <x:c r="V230" s="22"/>
      <x:c r="W230" s="18"/>
      <x:c r="X230" s="18"/>
      <x:c r="Y230" s="21"/>
      <x:c r="Z230" s="21"/>
      <x:c r="AA230" s="18"/>
      <x:c r="AB230" s="23" t="str">
        <x:f>IF(A230="","",IF(AND(LEFT(A230,8)&lt;&gt;"https://",LEFT(A230,7)&lt;&gt;"http://"),"Use a full http(s) URL",IF(COUNTIFS($A$6:$A$505,SUBSTITUTE(SUBSTITUTE(SUBSTITUTE(A230,"~","~~"),"*","~*"),"?","~?"))&gt;1,"Duplicate URL: check rows",IF(OR(R230="Merge",R230="Redirect"),IF(T230="","Add destination URL",IF(A230=T230,"Destination equals source",IF(AND(LEFT(T230,8)&lt;&gt;"https://",LEFT(T230,7)&lt;&gt;"http://"),"Use a full destination URL","Validate destination and links"))),IF(R230="Remove","Review legal, support, conversion and link value","")))))</x:f>
      </x:c>
      <x:c r="AC230" s="23" t="str">
        <x:f>IF(A230="","",IF(R230="","Choose an action",IF(S230="","Add action rationale",IF(W230="","Assign action owner",IF(U230="","Set priority",IF(X230="","Set status",IF(AND(X230&lt;&gt;"Done",Y230=""),"Set due date",IF(AND(X230="Done",AA230=""),"Record completion and retest",IF(AND(R230="Keep",Z230=""),"Set next review date","")))))))))</x:f>
      </x:c>
      <x:c r="AD230" s="23" t="str">
        <x:f>IF(A230="","",IF(OR(AB230&lt;&gt;"",AC230&lt;&gt;""),1,0))</x:f>
      </x:c>
    </x:row>
    <x:row r="231" ht="44" customHeight="1">
      <x:c r="A231" s="19"/>
      <x:c r="B231" s="19"/>
      <x:c r="C231" s="18"/>
      <x:c r="D231" s="18"/>
      <x:c r="E231" s="18"/>
      <x:c r="F231" s="18"/>
      <x:c r="G231" s="18"/>
      <x:c r="H231" s="18"/>
      <x:c r="I231" s="18"/>
      <x:c r="J231" s="21"/>
      <x:c r="K231" s="21"/>
      <x:c r="L231" s="21"/>
      <x:c r="M231" s="18"/>
      <x:c r="N231" s="18"/>
      <x:c r="O231" s="18"/>
      <x:c r="P231" s="18"/>
      <x:c r="Q231" s="18"/>
      <x:c r="R231" s="18"/>
      <x:c r="S231" s="18"/>
      <x:c r="T231" s="18"/>
      <x:c r="U231" s="18"/>
      <x:c r="V231" s="22"/>
      <x:c r="W231" s="18"/>
      <x:c r="X231" s="18"/>
      <x:c r="Y231" s="21"/>
      <x:c r="Z231" s="21"/>
      <x:c r="AA231" s="18"/>
      <x:c r="AB231" s="23" t="str">
        <x:f>IF(A231="","",IF(AND(LEFT(A231,8)&lt;&gt;"https://",LEFT(A231,7)&lt;&gt;"http://"),"Use a full http(s) URL",IF(COUNTIFS($A$6:$A$505,SUBSTITUTE(SUBSTITUTE(SUBSTITUTE(A231,"~","~~"),"*","~*"),"?","~?"))&gt;1,"Duplicate URL: check rows",IF(OR(R231="Merge",R231="Redirect"),IF(T231="","Add destination URL",IF(A231=T231,"Destination equals source",IF(AND(LEFT(T231,8)&lt;&gt;"https://",LEFT(T231,7)&lt;&gt;"http://"),"Use a full destination URL","Validate destination and links"))),IF(R231="Remove","Review legal, support, conversion and link value","")))))</x:f>
      </x:c>
      <x:c r="AC231" s="23" t="str">
        <x:f>IF(A231="","",IF(R231="","Choose an action",IF(S231="","Add action rationale",IF(W231="","Assign action owner",IF(U231="","Set priority",IF(X231="","Set status",IF(AND(X231&lt;&gt;"Done",Y231=""),"Set due date",IF(AND(X231="Done",AA231=""),"Record completion and retest",IF(AND(R231="Keep",Z231=""),"Set next review date","")))))))))</x:f>
      </x:c>
      <x:c r="AD231" s="23" t="str">
        <x:f>IF(A231="","",IF(OR(AB231&lt;&gt;"",AC231&lt;&gt;""),1,0))</x:f>
      </x:c>
    </x:row>
    <x:row r="232" ht="44" customHeight="1">
      <x:c r="A232" s="19"/>
      <x:c r="B232" s="19"/>
      <x:c r="C232" s="18"/>
      <x:c r="D232" s="18"/>
      <x:c r="E232" s="18"/>
      <x:c r="F232" s="18"/>
      <x:c r="G232" s="18"/>
      <x:c r="H232" s="18"/>
      <x:c r="I232" s="18"/>
      <x:c r="J232" s="21"/>
      <x:c r="K232" s="21"/>
      <x:c r="L232" s="21"/>
      <x:c r="M232" s="18"/>
      <x:c r="N232" s="18"/>
      <x:c r="O232" s="18"/>
      <x:c r="P232" s="18"/>
      <x:c r="Q232" s="18"/>
      <x:c r="R232" s="18"/>
      <x:c r="S232" s="18"/>
      <x:c r="T232" s="18"/>
      <x:c r="U232" s="18"/>
      <x:c r="V232" s="22"/>
      <x:c r="W232" s="18"/>
      <x:c r="X232" s="18"/>
      <x:c r="Y232" s="21"/>
      <x:c r="Z232" s="21"/>
      <x:c r="AA232" s="18"/>
      <x:c r="AB232" s="23" t="str">
        <x:f>IF(A232="","",IF(AND(LEFT(A232,8)&lt;&gt;"https://",LEFT(A232,7)&lt;&gt;"http://"),"Use a full http(s) URL",IF(COUNTIFS($A$6:$A$505,SUBSTITUTE(SUBSTITUTE(SUBSTITUTE(A232,"~","~~"),"*","~*"),"?","~?"))&gt;1,"Duplicate URL: check rows",IF(OR(R232="Merge",R232="Redirect"),IF(T232="","Add destination URL",IF(A232=T232,"Destination equals source",IF(AND(LEFT(T232,8)&lt;&gt;"https://",LEFT(T232,7)&lt;&gt;"http://"),"Use a full destination URL","Validate destination and links"))),IF(R232="Remove","Review legal, support, conversion and link value","")))))</x:f>
      </x:c>
      <x:c r="AC232" s="23" t="str">
        <x:f>IF(A232="","",IF(R232="","Choose an action",IF(S232="","Add action rationale",IF(W232="","Assign action owner",IF(U232="","Set priority",IF(X232="","Set status",IF(AND(X232&lt;&gt;"Done",Y232=""),"Set due date",IF(AND(X232="Done",AA232=""),"Record completion and retest",IF(AND(R232="Keep",Z232=""),"Set next review date","")))))))))</x:f>
      </x:c>
      <x:c r="AD232" s="23" t="str">
        <x:f>IF(A232="","",IF(OR(AB232&lt;&gt;"",AC232&lt;&gt;""),1,0))</x:f>
      </x:c>
    </x:row>
    <x:row r="233" ht="44" customHeight="1">
      <x:c r="A233" s="19"/>
      <x:c r="B233" s="19"/>
      <x:c r="C233" s="18"/>
      <x:c r="D233" s="18"/>
      <x:c r="E233" s="18"/>
      <x:c r="F233" s="18"/>
      <x:c r="G233" s="18"/>
      <x:c r="H233" s="18"/>
      <x:c r="I233" s="18"/>
      <x:c r="J233" s="21"/>
      <x:c r="K233" s="21"/>
      <x:c r="L233" s="21"/>
      <x:c r="M233" s="18"/>
      <x:c r="N233" s="18"/>
      <x:c r="O233" s="18"/>
      <x:c r="P233" s="18"/>
      <x:c r="Q233" s="18"/>
      <x:c r="R233" s="18"/>
      <x:c r="S233" s="18"/>
      <x:c r="T233" s="18"/>
      <x:c r="U233" s="18"/>
      <x:c r="V233" s="22"/>
      <x:c r="W233" s="18"/>
      <x:c r="X233" s="18"/>
      <x:c r="Y233" s="21"/>
      <x:c r="Z233" s="21"/>
      <x:c r="AA233" s="18"/>
      <x:c r="AB233" s="23" t="str">
        <x:f>IF(A233="","",IF(AND(LEFT(A233,8)&lt;&gt;"https://",LEFT(A233,7)&lt;&gt;"http://"),"Use a full http(s) URL",IF(COUNTIFS($A$6:$A$505,SUBSTITUTE(SUBSTITUTE(SUBSTITUTE(A233,"~","~~"),"*","~*"),"?","~?"))&gt;1,"Duplicate URL: check rows",IF(OR(R233="Merge",R233="Redirect"),IF(T233="","Add destination URL",IF(A233=T233,"Destination equals source",IF(AND(LEFT(T233,8)&lt;&gt;"https://",LEFT(T233,7)&lt;&gt;"http://"),"Use a full destination URL","Validate destination and links"))),IF(R233="Remove","Review legal, support, conversion and link value","")))))</x:f>
      </x:c>
      <x:c r="AC233" s="23" t="str">
        <x:f>IF(A233="","",IF(R233="","Choose an action",IF(S233="","Add action rationale",IF(W233="","Assign action owner",IF(U233="","Set priority",IF(X233="","Set status",IF(AND(X233&lt;&gt;"Done",Y233=""),"Set due date",IF(AND(X233="Done",AA233=""),"Record completion and retest",IF(AND(R233="Keep",Z233=""),"Set next review date","")))))))))</x:f>
      </x:c>
      <x:c r="AD233" s="23" t="str">
        <x:f>IF(A233="","",IF(OR(AB233&lt;&gt;"",AC233&lt;&gt;""),1,0))</x:f>
      </x:c>
    </x:row>
    <x:row r="234" ht="44" customHeight="1">
      <x:c r="A234" s="19"/>
      <x:c r="B234" s="19"/>
      <x:c r="C234" s="18"/>
      <x:c r="D234" s="18"/>
      <x:c r="E234" s="18"/>
      <x:c r="F234" s="18"/>
      <x:c r="G234" s="18"/>
      <x:c r="H234" s="18"/>
      <x:c r="I234" s="18"/>
      <x:c r="J234" s="21"/>
      <x:c r="K234" s="21"/>
      <x:c r="L234" s="21"/>
      <x:c r="M234" s="18"/>
      <x:c r="N234" s="18"/>
      <x:c r="O234" s="18"/>
      <x:c r="P234" s="18"/>
      <x:c r="Q234" s="18"/>
      <x:c r="R234" s="18"/>
      <x:c r="S234" s="18"/>
      <x:c r="T234" s="18"/>
      <x:c r="U234" s="18"/>
      <x:c r="V234" s="22"/>
      <x:c r="W234" s="18"/>
      <x:c r="X234" s="18"/>
      <x:c r="Y234" s="21"/>
      <x:c r="Z234" s="21"/>
      <x:c r="AA234" s="18"/>
      <x:c r="AB234" s="23" t="str">
        <x:f>IF(A234="","",IF(AND(LEFT(A234,8)&lt;&gt;"https://",LEFT(A234,7)&lt;&gt;"http://"),"Use a full http(s) URL",IF(COUNTIFS($A$6:$A$505,SUBSTITUTE(SUBSTITUTE(SUBSTITUTE(A234,"~","~~"),"*","~*"),"?","~?"))&gt;1,"Duplicate URL: check rows",IF(OR(R234="Merge",R234="Redirect"),IF(T234="","Add destination URL",IF(A234=T234,"Destination equals source",IF(AND(LEFT(T234,8)&lt;&gt;"https://",LEFT(T234,7)&lt;&gt;"http://"),"Use a full destination URL","Validate destination and links"))),IF(R234="Remove","Review legal, support, conversion and link value","")))))</x:f>
      </x:c>
      <x:c r="AC234" s="23" t="str">
        <x:f>IF(A234="","",IF(R234="","Choose an action",IF(S234="","Add action rationale",IF(W234="","Assign action owner",IF(U234="","Set priority",IF(X234="","Set status",IF(AND(X234&lt;&gt;"Done",Y234=""),"Set due date",IF(AND(X234="Done",AA234=""),"Record completion and retest",IF(AND(R234="Keep",Z234=""),"Set next review date","")))))))))</x:f>
      </x:c>
      <x:c r="AD234" s="23" t="str">
        <x:f>IF(A234="","",IF(OR(AB234&lt;&gt;"",AC234&lt;&gt;""),1,0))</x:f>
      </x:c>
    </x:row>
    <x:row r="235" ht="44" customHeight="1">
      <x:c r="A235" s="19"/>
      <x:c r="B235" s="19"/>
      <x:c r="C235" s="18"/>
      <x:c r="D235" s="18"/>
      <x:c r="E235" s="18"/>
      <x:c r="F235" s="18"/>
      <x:c r="G235" s="18"/>
      <x:c r="H235" s="18"/>
      <x:c r="I235" s="18"/>
      <x:c r="J235" s="21"/>
      <x:c r="K235" s="21"/>
      <x:c r="L235" s="21"/>
      <x:c r="M235" s="18"/>
      <x:c r="N235" s="18"/>
      <x:c r="O235" s="18"/>
      <x:c r="P235" s="18"/>
      <x:c r="Q235" s="18"/>
      <x:c r="R235" s="18"/>
      <x:c r="S235" s="18"/>
      <x:c r="T235" s="18"/>
      <x:c r="U235" s="18"/>
      <x:c r="V235" s="22"/>
      <x:c r="W235" s="18"/>
      <x:c r="X235" s="18"/>
      <x:c r="Y235" s="21"/>
      <x:c r="Z235" s="21"/>
      <x:c r="AA235" s="18"/>
      <x:c r="AB235" s="23" t="str">
        <x:f>IF(A235="","",IF(AND(LEFT(A235,8)&lt;&gt;"https://",LEFT(A235,7)&lt;&gt;"http://"),"Use a full http(s) URL",IF(COUNTIFS($A$6:$A$505,SUBSTITUTE(SUBSTITUTE(SUBSTITUTE(A235,"~","~~"),"*","~*"),"?","~?"))&gt;1,"Duplicate URL: check rows",IF(OR(R235="Merge",R235="Redirect"),IF(T235="","Add destination URL",IF(A235=T235,"Destination equals source",IF(AND(LEFT(T235,8)&lt;&gt;"https://",LEFT(T235,7)&lt;&gt;"http://"),"Use a full destination URL","Validate destination and links"))),IF(R235="Remove","Review legal, support, conversion and link value","")))))</x:f>
      </x:c>
      <x:c r="AC235" s="23" t="str">
        <x:f>IF(A235="","",IF(R235="","Choose an action",IF(S235="","Add action rationale",IF(W235="","Assign action owner",IF(U235="","Set priority",IF(X235="","Set status",IF(AND(X235&lt;&gt;"Done",Y235=""),"Set due date",IF(AND(X235="Done",AA235=""),"Record completion and retest",IF(AND(R235="Keep",Z235=""),"Set next review date","")))))))))</x:f>
      </x:c>
      <x:c r="AD235" s="23" t="str">
        <x:f>IF(A235="","",IF(OR(AB235&lt;&gt;"",AC235&lt;&gt;""),1,0))</x:f>
      </x:c>
    </x:row>
    <x:row r="236" ht="44" customHeight="1">
      <x:c r="A236" s="19"/>
      <x:c r="B236" s="19"/>
      <x:c r="C236" s="18"/>
      <x:c r="D236" s="18"/>
      <x:c r="E236" s="18"/>
      <x:c r="F236" s="18"/>
      <x:c r="G236" s="18"/>
      <x:c r="H236" s="18"/>
      <x:c r="I236" s="18"/>
      <x:c r="J236" s="21"/>
      <x:c r="K236" s="21"/>
      <x:c r="L236" s="21"/>
      <x:c r="M236" s="18"/>
      <x:c r="N236" s="18"/>
      <x:c r="O236" s="18"/>
      <x:c r="P236" s="18"/>
      <x:c r="Q236" s="18"/>
      <x:c r="R236" s="18"/>
      <x:c r="S236" s="18"/>
      <x:c r="T236" s="18"/>
      <x:c r="U236" s="18"/>
      <x:c r="V236" s="22"/>
      <x:c r="W236" s="18"/>
      <x:c r="X236" s="18"/>
      <x:c r="Y236" s="21"/>
      <x:c r="Z236" s="21"/>
      <x:c r="AA236" s="18"/>
      <x:c r="AB236" s="23" t="str">
        <x:f>IF(A236="","",IF(AND(LEFT(A236,8)&lt;&gt;"https://",LEFT(A236,7)&lt;&gt;"http://"),"Use a full http(s) URL",IF(COUNTIFS($A$6:$A$505,SUBSTITUTE(SUBSTITUTE(SUBSTITUTE(A236,"~","~~"),"*","~*"),"?","~?"))&gt;1,"Duplicate URL: check rows",IF(OR(R236="Merge",R236="Redirect"),IF(T236="","Add destination URL",IF(A236=T236,"Destination equals source",IF(AND(LEFT(T236,8)&lt;&gt;"https://",LEFT(T236,7)&lt;&gt;"http://"),"Use a full destination URL","Validate destination and links"))),IF(R236="Remove","Review legal, support, conversion and link value","")))))</x:f>
      </x:c>
      <x:c r="AC236" s="23" t="str">
        <x:f>IF(A236="","",IF(R236="","Choose an action",IF(S236="","Add action rationale",IF(W236="","Assign action owner",IF(U236="","Set priority",IF(X236="","Set status",IF(AND(X236&lt;&gt;"Done",Y236=""),"Set due date",IF(AND(X236="Done",AA236=""),"Record completion and retest",IF(AND(R236="Keep",Z236=""),"Set next review date","")))))))))</x:f>
      </x:c>
      <x:c r="AD236" s="23" t="str">
        <x:f>IF(A236="","",IF(OR(AB236&lt;&gt;"",AC236&lt;&gt;""),1,0))</x:f>
      </x:c>
    </x:row>
    <x:row r="237" ht="44" customHeight="1">
      <x:c r="A237" s="19"/>
      <x:c r="B237" s="19"/>
      <x:c r="C237" s="18"/>
      <x:c r="D237" s="18"/>
      <x:c r="E237" s="18"/>
      <x:c r="F237" s="18"/>
      <x:c r="G237" s="18"/>
      <x:c r="H237" s="18"/>
      <x:c r="I237" s="18"/>
      <x:c r="J237" s="21"/>
      <x:c r="K237" s="21"/>
      <x:c r="L237" s="21"/>
      <x:c r="M237" s="18"/>
      <x:c r="N237" s="18"/>
      <x:c r="O237" s="18"/>
      <x:c r="P237" s="18"/>
      <x:c r="Q237" s="18"/>
      <x:c r="R237" s="18"/>
      <x:c r="S237" s="18"/>
      <x:c r="T237" s="18"/>
      <x:c r="U237" s="18"/>
      <x:c r="V237" s="22"/>
      <x:c r="W237" s="18"/>
      <x:c r="X237" s="18"/>
      <x:c r="Y237" s="21"/>
      <x:c r="Z237" s="21"/>
      <x:c r="AA237" s="18"/>
      <x:c r="AB237" s="23" t="str">
        <x:f>IF(A237="","",IF(AND(LEFT(A237,8)&lt;&gt;"https://",LEFT(A237,7)&lt;&gt;"http://"),"Use a full http(s) URL",IF(COUNTIFS($A$6:$A$505,SUBSTITUTE(SUBSTITUTE(SUBSTITUTE(A237,"~","~~"),"*","~*"),"?","~?"))&gt;1,"Duplicate URL: check rows",IF(OR(R237="Merge",R237="Redirect"),IF(T237="","Add destination URL",IF(A237=T237,"Destination equals source",IF(AND(LEFT(T237,8)&lt;&gt;"https://",LEFT(T237,7)&lt;&gt;"http://"),"Use a full destination URL","Validate destination and links"))),IF(R237="Remove","Review legal, support, conversion and link value","")))))</x:f>
      </x:c>
      <x:c r="AC237" s="23" t="str">
        <x:f>IF(A237="","",IF(R237="","Choose an action",IF(S237="","Add action rationale",IF(W237="","Assign action owner",IF(U237="","Set priority",IF(X237="","Set status",IF(AND(X237&lt;&gt;"Done",Y237=""),"Set due date",IF(AND(X237="Done",AA237=""),"Record completion and retest",IF(AND(R237="Keep",Z237=""),"Set next review date","")))))))))</x:f>
      </x:c>
      <x:c r="AD237" s="23" t="str">
        <x:f>IF(A237="","",IF(OR(AB237&lt;&gt;"",AC237&lt;&gt;""),1,0))</x:f>
      </x:c>
    </x:row>
    <x:row r="238" ht="44" customHeight="1">
      <x:c r="A238" s="19"/>
      <x:c r="B238" s="19"/>
      <x:c r="C238" s="18"/>
      <x:c r="D238" s="18"/>
      <x:c r="E238" s="18"/>
      <x:c r="F238" s="18"/>
      <x:c r="G238" s="18"/>
      <x:c r="H238" s="18"/>
      <x:c r="I238" s="18"/>
      <x:c r="J238" s="21"/>
      <x:c r="K238" s="21"/>
      <x:c r="L238" s="21"/>
      <x:c r="M238" s="18"/>
      <x:c r="N238" s="18"/>
      <x:c r="O238" s="18"/>
      <x:c r="P238" s="18"/>
      <x:c r="Q238" s="18"/>
      <x:c r="R238" s="18"/>
      <x:c r="S238" s="18"/>
      <x:c r="T238" s="18"/>
      <x:c r="U238" s="18"/>
      <x:c r="V238" s="22"/>
      <x:c r="W238" s="18"/>
      <x:c r="X238" s="18"/>
      <x:c r="Y238" s="21"/>
      <x:c r="Z238" s="21"/>
      <x:c r="AA238" s="18"/>
      <x:c r="AB238" s="23" t="str">
        <x:f>IF(A238="","",IF(AND(LEFT(A238,8)&lt;&gt;"https://",LEFT(A238,7)&lt;&gt;"http://"),"Use a full http(s) URL",IF(COUNTIFS($A$6:$A$505,SUBSTITUTE(SUBSTITUTE(SUBSTITUTE(A238,"~","~~"),"*","~*"),"?","~?"))&gt;1,"Duplicate URL: check rows",IF(OR(R238="Merge",R238="Redirect"),IF(T238="","Add destination URL",IF(A238=T238,"Destination equals source",IF(AND(LEFT(T238,8)&lt;&gt;"https://",LEFT(T238,7)&lt;&gt;"http://"),"Use a full destination URL","Validate destination and links"))),IF(R238="Remove","Review legal, support, conversion and link value","")))))</x:f>
      </x:c>
      <x:c r="AC238" s="23" t="str">
        <x:f>IF(A238="","",IF(R238="","Choose an action",IF(S238="","Add action rationale",IF(W238="","Assign action owner",IF(U238="","Set priority",IF(X238="","Set status",IF(AND(X238&lt;&gt;"Done",Y238=""),"Set due date",IF(AND(X238="Done",AA238=""),"Record completion and retest",IF(AND(R238="Keep",Z238=""),"Set next review date","")))))))))</x:f>
      </x:c>
      <x:c r="AD238" s="23" t="str">
        <x:f>IF(A238="","",IF(OR(AB238&lt;&gt;"",AC238&lt;&gt;""),1,0))</x:f>
      </x:c>
    </x:row>
    <x:row r="239" ht="44" customHeight="1">
      <x:c r="A239" s="19"/>
      <x:c r="B239" s="19"/>
      <x:c r="C239" s="18"/>
      <x:c r="D239" s="18"/>
      <x:c r="E239" s="18"/>
      <x:c r="F239" s="18"/>
      <x:c r="G239" s="18"/>
      <x:c r="H239" s="18"/>
      <x:c r="I239" s="18"/>
      <x:c r="J239" s="21"/>
      <x:c r="K239" s="21"/>
      <x:c r="L239" s="21"/>
      <x:c r="M239" s="18"/>
      <x:c r="N239" s="18"/>
      <x:c r="O239" s="18"/>
      <x:c r="P239" s="18"/>
      <x:c r="Q239" s="18"/>
      <x:c r="R239" s="18"/>
      <x:c r="S239" s="18"/>
      <x:c r="T239" s="18"/>
      <x:c r="U239" s="18"/>
      <x:c r="V239" s="22"/>
      <x:c r="W239" s="18"/>
      <x:c r="X239" s="18"/>
      <x:c r="Y239" s="21"/>
      <x:c r="Z239" s="21"/>
      <x:c r="AA239" s="18"/>
      <x:c r="AB239" s="23" t="str">
        <x:f>IF(A239="","",IF(AND(LEFT(A239,8)&lt;&gt;"https://",LEFT(A239,7)&lt;&gt;"http://"),"Use a full http(s) URL",IF(COUNTIFS($A$6:$A$505,SUBSTITUTE(SUBSTITUTE(SUBSTITUTE(A239,"~","~~"),"*","~*"),"?","~?"))&gt;1,"Duplicate URL: check rows",IF(OR(R239="Merge",R239="Redirect"),IF(T239="","Add destination URL",IF(A239=T239,"Destination equals source",IF(AND(LEFT(T239,8)&lt;&gt;"https://",LEFT(T239,7)&lt;&gt;"http://"),"Use a full destination URL","Validate destination and links"))),IF(R239="Remove","Review legal, support, conversion and link value","")))))</x:f>
      </x:c>
      <x:c r="AC239" s="23" t="str">
        <x:f>IF(A239="","",IF(R239="","Choose an action",IF(S239="","Add action rationale",IF(W239="","Assign action owner",IF(U239="","Set priority",IF(X239="","Set status",IF(AND(X239&lt;&gt;"Done",Y239=""),"Set due date",IF(AND(X239="Done",AA239=""),"Record completion and retest",IF(AND(R239="Keep",Z239=""),"Set next review date","")))))))))</x:f>
      </x:c>
      <x:c r="AD239" s="23" t="str">
        <x:f>IF(A239="","",IF(OR(AB239&lt;&gt;"",AC239&lt;&gt;""),1,0))</x:f>
      </x:c>
    </x:row>
    <x:row r="240" ht="44" customHeight="1">
      <x:c r="A240" s="19"/>
      <x:c r="B240" s="19"/>
      <x:c r="C240" s="18"/>
      <x:c r="D240" s="18"/>
      <x:c r="E240" s="18"/>
      <x:c r="F240" s="18"/>
      <x:c r="G240" s="18"/>
      <x:c r="H240" s="18"/>
      <x:c r="I240" s="18"/>
      <x:c r="J240" s="21"/>
      <x:c r="K240" s="21"/>
      <x:c r="L240" s="21"/>
      <x:c r="M240" s="18"/>
      <x:c r="N240" s="18"/>
      <x:c r="O240" s="18"/>
      <x:c r="P240" s="18"/>
      <x:c r="Q240" s="18"/>
      <x:c r="R240" s="18"/>
      <x:c r="S240" s="18"/>
      <x:c r="T240" s="18"/>
      <x:c r="U240" s="18"/>
      <x:c r="V240" s="22"/>
      <x:c r="W240" s="18"/>
      <x:c r="X240" s="18"/>
      <x:c r="Y240" s="21"/>
      <x:c r="Z240" s="21"/>
      <x:c r="AA240" s="18"/>
      <x:c r="AB240" s="23" t="str">
        <x:f>IF(A240="","",IF(AND(LEFT(A240,8)&lt;&gt;"https://",LEFT(A240,7)&lt;&gt;"http://"),"Use a full http(s) URL",IF(COUNTIFS($A$6:$A$505,SUBSTITUTE(SUBSTITUTE(SUBSTITUTE(A240,"~","~~"),"*","~*"),"?","~?"))&gt;1,"Duplicate URL: check rows",IF(OR(R240="Merge",R240="Redirect"),IF(T240="","Add destination URL",IF(A240=T240,"Destination equals source",IF(AND(LEFT(T240,8)&lt;&gt;"https://",LEFT(T240,7)&lt;&gt;"http://"),"Use a full destination URL","Validate destination and links"))),IF(R240="Remove","Review legal, support, conversion and link value","")))))</x:f>
      </x:c>
      <x:c r="AC240" s="23" t="str">
        <x:f>IF(A240="","",IF(R240="","Choose an action",IF(S240="","Add action rationale",IF(W240="","Assign action owner",IF(U240="","Set priority",IF(X240="","Set status",IF(AND(X240&lt;&gt;"Done",Y240=""),"Set due date",IF(AND(X240="Done",AA240=""),"Record completion and retest",IF(AND(R240="Keep",Z240=""),"Set next review date","")))))))))</x:f>
      </x:c>
      <x:c r="AD240" s="23" t="str">
        <x:f>IF(A240="","",IF(OR(AB240&lt;&gt;"",AC240&lt;&gt;""),1,0))</x:f>
      </x:c>
    </x:row>
    <x:row r="241" ht="44" customHeight="1">
      <x:c r="A241" s="19"/>
      <x:c r="B241" s="19"/>
      <x:c r="C241" s="18"/>
      <x:c r="D241" s="18"/>
      <x:c r="E241" s="18"/>
      <x:c r="F241" s="18"/>
      <x:c r="G241" s="18"/>
      <x:c r="H241" s="18"/>
      <x:c r="I241" s="18"/>
      <x:c r="J241" s="21"/>
      <x:c r="K241" s="21"/>
      <x:c r="L241" s="21"/>
      <x:c r="M241" s="18"/>
      <x:c r="N241" s="18"/>
      <x:c r="O241" s="18"/>
      <x:c r="P241" s="18"/>
      <x:c r="Q241" s="18"/>
      <x:c r="R241" s="18"/>
      <x:c r="S241" s="18"/>
      <x:c r="T241" s="18"/>
      <x:c r="U241" s="18"/>
      <x:c r="V241" s="22"/>
      <x:c r="W241" s="18"/>
      <x:c r="X241" s="18"/>
      <x:c r="Y241" s="21"/>
      <x:c r="Z241" s="21"/>
      <x:c r="AA241" s="18"/>
      <x:c r="AB241" s="23" t="str">
        <x:f>IF(A241="","",IF(AND(LEFT(A241,8)&lt;&gt;"https://",LEFT(A241,7)&lt;&gt;"http://"),"Use a full http(s) URL",IF(COUNTIFS($A$6:$A$505,SUBSTITUTE(SUBSTITUTE(SUBSTITUTE(A241,"~","~~"),"*","~*"),"?","~?"))&gt;1,"Duplicate URL: check rows",IF(OR(R241="Merge",R241="Redirect"),IF(T241="","Add destination URL",IF(A241=T241,"Destination equals source",IF(AND(LEFT(T241,8)&lt;&gt;"https://",LEFT(T241,7)&lt;&gt;"http://"),"Use a full destination URL","Validate destination and links"))),IF(R241="Remove","Review legal, support, conversion and link value","")))))</x:f>
      </x:c>
      <x:c r="AC241" s="23" t="str">
        <x:f>IF(A241="","",IF(R241="","Choose an action",IF(S241="","Add action rationale",IF(W241="","Assign action owner",IF(U241="","Set priority",IF(X241="","Set status",IF(AND(X241&lt;&gt;"Done",Y241=""),"Set due date",IF(AND(X241="Done",AA241=""),"Record completion and retest",IF(AND(R241="Keep",Z241=""),"Set next review date","")))))))))</x:f>
      </x:c>
      <x:c r="AD241" s="23" t="str">
        <x:f>IF(A241="","",IF(OR(AB241&lt;&gt;"",AC241&lt;&gt;""),1,0))</x:f>
      </x:c>
    </x:row>
    <x:row r="242" ht="44" customHeight="1">
      <x:c r="A242" s="19"/>
      <x:c r="B242" s="19"/>
      <x:c r="C242" s="18"/>
      <x:c r="D242" s="18"/>
      <x:c r="E242" s="18"/>
      <x:c r="F242" s="18"/>
      <x:c r="G242" s="18"/>
      <x:c r="H242" s="18"/>
      <x:c r="I242" s="18"/>
      <x:c r="J242" s="21"/>
      <x:c r="K242" s="21"/>
      <x:c r="L242" s="21"/>
      <x:c r="M242" s="18"/>
      <x:c r="N242" s="18"/>
      <x:c r="O242" s="18"/>
      <x:c r="P242" s="18"/>
      <x:c r="Q242" s="18"/>
      <x:c r="R242" s="18"/>
      <x:c r="S242" s="18"/>
      <x:c r="T242" s="18"/>
      <x:c r="U242" s="18"/>
      <x:c r="V242" s="22"/>
      <x:c r="W242" s="18"/>
      <x:c r="X242" s="18"/>
      <x:c r="Y242" s="21"/>
      <x:c r="Z242" s="21"/>
      <x:c r="AA242" s="18"/>
      <x:c r="AB242" s="23" t="str">
        <x:f>IF(A242="","",IF(AND(LEFT(A242,8)&lt;&gt;"https://",LEFT(A242,7)&lt;&gt;"http://"),"Use a full http(s) URL",IF(COUNTIFS($A$6:$A$505,SUBSTITUTE(SUBSTITUTE(SUBSTITUTE(A242,"~","~~"),"*","~*"),"?","~?"))&gt;1,"Duplicate URL: check rows",IF(OR(R242="Merge",R242="Redirect"),IF(T242="","Add destination URL",IF(A242=T242,"Destination equals source",IF(AND(LEFT(T242,8)&lt;&gt;"https://",LEFT(T242,7)&lt;&gt;"http://"),"Use a full destination URL","Validate destination and links"))),IF(R242="Remove","Review legal, support, conversion and link value","")))))</x:f>
      </x:c>
      <x:c r="AC242" s="23" t="str">
        <x:f>IF(A242="","",IF(R242="","Choose an action",IF(S242="","Add action rationale",IF(W242="","Assign action owner",IF(U242="","Set priority",IF(X242="","Set status",IF(AND(X242&lt;&gt;"Done",Y242=""),"Set due date",IF(AND(X242="Done",AA242=""),"Record completion and retest",IF(AND(R242="Keep",Z242=""),"Set next review date","")))))))))</x:f>
      </x:c>
      <x:c r="AD242" s="23" t="str">
        <x:f>IF(A242="","",IF(OR(AB242&lt;&gt;"",AC242&lt;&gt;""),1,0))</x:f>
      </x:c>
    </x:row>
    <x:row r="243" ht="44" customHeight="1">
      <x:c r="A243" s="19"/>
      <x:c r="B243" s="19"/>
      <x:c r="C243" s="18"/>
      <x:c r="D243" s="18"/>
      <x:c r="E243" s="18"/>
      <x:c r="F243" s="18"/>
      <x:c r="G243" s="18"/>
      <x:c r="H243" s="18"/>
      <x:c r="I243" s="18"/>
      <x:c r="J243" s="21"/>
      <x:c r="K243" s="21"/>
      <x:c r="L243" s="21"/>
      <x:c r="M243" s="18"/>
      <x:c r="N243" s="18"/>
      <x:c r="O243" s="18"/>
      <x:c r="P243" s="18"/>
      <x:c r="Q243" s="18"/>
      <x:c r="R243" s="18"/>
      <x:c r="S243" s="18"/>
      <x:c r="T243" s="18"/>
      <x:c r="U243" s="18"/>
      <x:c r="V243" s="22"/>
      <x:c r="W243" s="18"/>
      <x:c r="X243" s="18"/>
      <x:c r="Y243" s="21"/>
      <x:c r="Z243" s="21"/>
      <x:c r="AA243" s="18"/>
      <x:c r="AB243" s="23" t="str">
        <x:f>IF(A243="","",IF(AND(LEFT(A243,8)&lt;&gt;"https://",LEFT(A243,7)&lt;&gt;"http://"),"Use a full http(s) URL",IF(COUNTIFS($A$6:$A$505,SUBSTITUTE(SUBSTITUTE(SUBSTITUTE(A243,"~","~~"),"*","~*"),"?","~?"))&gt;1,"Duplicate URL: check rows",IF(OR(R243="Merge",R243="Redirect"),IF(T243="","Add destination URL",IF(A243=T243,"Destination equals source",IF(AND(LEFT(T243,8)&lt;&gt;"https://",LEFT(T243,7)&lt;&gt;"http://"),"Use a full destination URL","Validate destination and links"))),IF(R243="Remove","Review legal, support, conversion and link value","")))))</x:f>
      </x:c>
      <x:c r="AC243" s="23" t="str">
        <x:f>IF(A243="","",IF(R243="","Choose an action",IF(S243="","Add action rationale",IF(W243="","Assign action owner",IF(U243="","Set priority",IF(X243="","Set status",IF(AND(X243&lt;&gt;"Done",Y243=""),"Set due date",IF(AND(X243="Done",AA243=""),"Record completion and retest",IF(AND(R243="Keep",Z243=""),"Set next review date","")))))))))</x:f>
      </x:c>
      <x:c r="AD243" s="23" t="str">
        <x:f>IF(A243="","",IF(OR(AB243&lt;&gt;"",AC243&lt;&gt;""),1,0))</x:f>
      </x:c>
    </x:row>
    <x:row r="244" ht="44" customHeight="1">
      <x:c r="A244" s="19"/>
      <x:c r="B244" s="19"/>
      <x:c r="C244" s="18"/>
      <x:c r="D244" s="18"/>
      <x:c r="E244" s="18"/>
      <x:c r="F244" s="18"/>
      <x:c r="G244" s="18"/>
      <x:c r="H244" s="18"/>
      <x:c r="I244" s="18"/>
      <x:c r="J244" s="21"/>
      <x:c r="K244" s="21"/>
      <x:c r="L244" s="21"/>
      <x:c r="M244" s="18"/>
      <x:c r="N244" s="18"/>
      <x:c r="O244" s="18"/>
      <x:c r="P244" s="18"/>
      <x:c r="Q244" s="18"/>
      <x:c r="R244" s="18"/>
      <x:c r="S244" s="18"/>
      <x:c r="T244" s="18"/>
      <x:c r="U244" s="18"/>
      <x:c r="V244" s="22"/>
      <x:c r="W244" s="18"/>
      <x:c r="X244" s="18"/>
      <x:c r="Y244" s="21"/>
      <x:c r="Z244" s="21"/>
      <x:c r="AA244" s="18"/>
      <x:c r="AB244" s="23" t="str">
        <x:f>IF(A244="","",IF(AND(LEFT(A244,8)&lt;&gt;"https://",LEFT(A244,7)&lt;&gt;"http://"),"Use a full http(s) URL",IF(COUNTIFS($A$6:$A$505,SUBSTITUTE(SUBSTITUTE(SUBSTITUTE(A244,"~","~~"),"*","~*"),"?","~?"))&gt;1,"Duplicate URL: check rows",IF(OR(R244="Merge",R244="Redirect"),IF(T244="","Add destination URL",IF(A244=T244,"Destination equals source",IF(AND(LEFT(T244,8)&lt;&gt;"https://",LEFT(T244,7)&lt;&gt;"http://"),"Use a full destination URL","Validate destination and links"))),IF(R244="Remove","Review legal, support, conversion and link value","")))))</x:f>
      </x:c>
      <x:c r="AC244" s="23" t="str">
        <x:f>IF(A244="","",IF(R244="","Choose an action",IF(S244="","Add action rationale",IF(W244="","Assign action owner",IF(U244="","Set priority",IF(X244="","Set status",IF(AND(X244&lt;&gt;"Done",Y244=""),"Set due date",IF(AND(X244="Done",AA244=""),"Record completion and retest",IF(AND(R244="Keep",Z244=""),"Set next review date","")))))))))</x:f>
      </x:c>
      <x:c r="AD244" s="23" t="str">
        <x:f>IF(A244="","",IF(OR(AB244&lt;&gt;"",AC244&lt;&gt;""),1,0))</x:f>
      </x:c>
    </x:row>
    <x:row r="245" ht="44" customHeight="1">
      <x:c r="A245" s="19"/>
      <x:c r="B245" s="19"/>
      <x:c r="C245" s="18"/>
      <x:c r="D245" s="18"/>
      <x:c r="E245" s="18"/>
      <x:c r="F245" s="18"/>
      <x:c r="G245" s="18"/>
      <x:c r="H245" s="18"/>
      <x:c r="I245" s="18"/>
      <x:c r="J245" s="21"/>
      <x:c r="K245" s="21"/>
      <x:c r="L245" s="21"/>
      <x:c r="M245" s="18"/>
      <x:c r="N245" s="18"/>
      <x:c r="O245" s="18"/>
      <x:c r="P245" s="18"/>
      <x:c r="Q245" s="18"/>
      <x:c r="R245" s="18"/>
      <x:c r="S245" s="18"/>
      <x:c r="T245" s="18"/>
      <x:c r="U245" s="18"/>
      <x:c r="V245" s="22"/>
      <x:c r="W245" s="18"/>
      <x:c r="X245" s="18"/>
      <x:c r="Y245" s="21"/>
      <x:c r="Z245" s="21"/>
      <x:c r="AA245" s="18"/>
      <x:c r="AB245" s="23" t="str">
        <x:f>IF(A245="","",IF(AND(LEFT(A245,8)&lt;&gt;"https://",LEFT(A245,7)&lt;&gt;"http://"),"Use a full http(s) URL",IF(COUNTIFS($A$6:$A$505,SUBSTITUTE(SUBSTITUTE(SUBSTITUTE(A245,"~","~~"),"*","~*"),"?","~?"))&gt;1,"Duplicate URL: check rows",IF(OR(R245="Merge",R245="Redirect"),IF(T245="","Add destination URL",IF(A245=T245,"Destination equals source",IF(AND(LEFT(T245,8)&lt;&gt;"https://",LEFT(T245,7)&lt;&gt;"http://"),"Use a full destination URL","Validate destination and links"))),IF(R245="Remove","Review legal, support, conversion and link value","")))))</x:f>
      </x:c>
      <x:c r="AC245" s="23" t="str">
        <x:f>IF(A245="","",IF(R245="","Choose an action",IF(S245="","Add action rationale",IF(W245="","Assign action owner",IF(U245="","Set priority",IF(X245="","Set status",IF(AND(X245&lt;&gt;"Done",Y245=""),"Set due date",IF(AND(X245="Done",AA245=""),"Record completion and retest",IF(AND(R245="Keep",Z245=""),"Set next review date","")))))))))</x:f>
      </x:c>
      <x:c r="AD245" s="23" t="str">
        <x:f>IF(A245="","",IF(OR(AB245&lt;&gt;"",AC245&lt;&gt;""),1,0))</x:f>
      </x:c>
    </x:row>
    <x:row r="246" ht="44" customHeight="1">
      <x:c r="A246" s="19"/>
      <x:c r="B246" s="19"/>
      <x:c r="C246" s="18"/>
      <x:c r="D246" s="18"/>
      <x:c r="E246" s="18"/>
      <x:c r="F246" s="18"/>
      <x:c r="G246" s="18"/>
      <x:c r="H246" s="18"/>
      <x:c r="I246" s="18"/>
      <x:c r="J246" s="21"/>
      <x:c r="K246" s="21"/>
      <x:c r="L246" s="21"/>
      <x:c r="M246" s="18"/>
      <x:c r="N246" s="18"/>
      <x:c r="O246" s="18"/>
      <x:c r="P246" s="18"/>
      <x:c r="Q246" s="18"/>
      <x:c r="R246" s="18"/>
      <x:c r="S246" s="18"/>
      <x:c r="T246" s="18"/>
      <x:c r="U246" s="18"/>
      <x:c r="V246" s="22"/>
      <x:c r="W246" s="18"/>
      <x:c r="X246" s="18"/>
      <x:c r="Y246" s="21"/>
      <x:c r="Z246" s="21"/>
      <x:c r="AA246" s="18"/>
      <x:c r="AB246" s="23" t="str">
        <x:f>IF(A246="","",IF(AND(LEFT(A246,8)&lt;&gt;"https://",LEFT(A246,7)&lt;&gt;"http://"),"Use a full http(s) URL",IF(COUNTIFS($A$6:$A$505,SUBSTITUTE(SUBSTITUTE(SUBSTITUTE(A246,"~","~~"),"*","~*"),"?","~?"))&gt;1,"Duplicate URL: check rows",IF(OR(R246="Merge",R246="Redirect"),IF(T246="","Add destination URL",IF(A246=T246,"Destination equals source",IF(AND(LEFT(T246,8)&lt;&gt;"https://",LEFT(T246,7)&lt;&gt;"http://"),"Use a full destination URL","Validate destination and links"))),IF(R246="Remove","Review legal, support, conversion and link value","")))))</x:f>
      </x:c>
      <x:c r="AC246" s="23" t="str">
        <x:f>IF(A246="","",IF(R246="","Choose an action",IF(S246="","Add action rationale",IF(W246="","Assign action owner",IF(U246="","Set priority",IF(X246="","Set status",IF(AND(X246&lt;&gt;"Done",Y246=""),"Set due date",IF(AND(X246="Done",AA246=""),"Record completion and retest",IF(AND(R246="Keep",Z246=""),"Set next review date","")))))))))</x:f>
      </x:c>
      <x:c r="AD246" s="23" t="str">
        <x:f>IF(A246="","",IF(OR(AB246&lt;&gt;"",AC246&lt;&gt;""),1,0))</x:f>
      </x:c>
    </x:row>
    <x:row r="247" ht="44" customHeight="1">
      <x:c r="A247" s="19"/>
      <x:c r="B247" s="19"/>
      <x:c r="C247" s="18"/>
      <x:c r="D247" s="18"/>
      <x:c r="E247" s="18"/>
      <x:c r="F247" s="18"/>
      <x:c r="G247" s="18"/>
      <x:c r="H247" s="18"/>
      <x:c r="I247" s="18"/>
      <x:c r="J247" s="21"/>
      <x:c r="K247" s="21"/>
      <x:c r="L247" s="21"/>
      <x:c r="M247" s="18"/>
      <x:c r="N247" s="18"/>
      <x:c r="O247" s="18"/>
      <x:c r="P247" s="18"/>
      <x:c r="Q247" s="18"/>
      <x:c r="R247" s="18"/>
      <x:c r="S247" s="18"/>
      <x:c r="T247" s="18"/>
      <x:c r="U247" s="18"/>
      <x:c r="V247" s="22"/>
      <x:c r="W247" s="18"/>
      <x:c r="X247" s="18"/>
      <x:c r="Y247" s="21"/>
      <x:c r="Z247" s="21"/>
      <x:c r="AA247" s="18"/>
      <x:c r="AB247" s="23" t="str">
        <x:f>IF(A247="","",IF(AND(LEFT(A247,8)&lt;&gt;"https://",LEFT(A247,7)&lt;&gt;"http://"),"Use a full http(s) URL",IF(COUNTIFS($A$6:$A$505,SUBSTITUTE(SUBSTITUTE(SUBSTITUTE(A247,"~","~~"),"*","~*"),"?","~?"))&gt;1,"Duplicate URL: check rows",IF(OR(R247="Merge",R247="Redirect"),IF(T247="","Add destination URL",IF(A247=T247,"Destination equals source",IF(AND(LEFT(T247,8)&lt;&gt;"https://",LEFT(T247,7)&lt;&gt;"http://"),"Use a full destination URL","Validate destination and links"))),IF(R247="Remove","Review legal, support, conversion and link value","")))))</x:f>
      </x:c>
      <x:c r="AC247" s="23" t="str">
        <x:f>IF(A247="","",IF(R247="","Choose an action",IF(S247="","Add action rationale",IF(W247="","Assign action owner",IF(U247="","Set priority",IF(X247="","Set status",IF(AND(X247&lt;&gt;"Done",Y247=""),"Set due date",IF(AND(X247="Done",AA247=""),"Record completion and retest",IF(AND(R247="Keep",Z247=""),"Set next review date","")))))))))</x:f>
      </x:c>
      <x:c r="AD247" s="23" t="str">
        <x:f>IF(A247="","",IF(OR(AB247&lt;&gt;"",AC247&lt;&gt;""),1,0))</x:f>
      </x:c>
    </x:row>
    <x:row r="248" ht="44" customHeight="1">
      <x:c r="A248" s="19"/>
      <x:c r="B248" s="19"/>
      <x:c r="C248" s="18"/>
      <x:c r="D248" s="18"/>
      <x:c r="E248" s="18"/>
      <x:c r="F248" s="18"/>
      <x:c r="G248" s="18"/>
      <x:c r="H248" s="18"/>
      <x:c r="I248" s="18"/>
      <x:c r="J248" s="21"/>
      <x:c r="K248" s="21"/>
      <x:c r="L248" s="21"/>
      <x:c r="M248" s="18"/>
      <x:c r="N248" s="18"/>
      <x:c r="O248" s="18"/>
      <x:c r="P248" s="18"/>
      <x:c r="Q248" s="18"/>
      <x:c r="R248" s="18"/>
      <x:c r="S248" s="18"/>
      <x:c r="T248" s="18"/>
      <x:c r="U248" s="18"/>
      <x:c r="V248" s="22"/>
      <x:c r="W248" s="18"/>
      <x:c r="X248" s="18"/>
      <x:c r="Y248" s="21"/>
      <x:c r="Z248" s="21"/>
      <x:c r="AA248" s="18"/>
      <x:c r="AB248" s="23" t="str">
        <x:f>IF(A248="","",IF(AND(LEFT(A248,8)&lt;&gt;"https://",LEFT(A248,7)&lt;&gt;"http://"),"Use a full http(s) URL",IF(COUNTIFS($A$6:$A$505,SUBSTITUTE(SUBSTITUTE(SUBSTITUTE(A248,"~","~~"),"*","~*"),"?","~?"))&gt;1,"Duplicate URL: check rows",IF(OR(R248="Merge",R248="Redirect"),IF(T248="","Add destination URL",IF(A248=T248,"Destination equals source",IF(AND(LEFT(T248,8)&lt;&gt;"https://",LEFT(T248,7)&lt;&gt;"http://"),"Use a full destination URL","Validate destination and links"))),IF(R248="Remove","Review legal, support, conversion and link value","")))))</x:f>
      </x:c>
      <x:c r="AC248" s="23" t="str">
        <x:f>IF(A248="","",IF(R248="","Choose an action",IF(S248="","Add action rationale",IF(W248="","Assign action owner",IF(U248="","Set priority",IF(X248="","Set status",IF(AND(X248&lt;&gt;"Done",Y248=""),"Set due date",IF(AND(X248="Done",AA248=""),"Record completion and retest",IF(AND(R248="Keep",Z248=""),"Set next review date","")))))))))</x:f>
      </x:c>
      <x:c r="AD248" s="23" t="str">
        <x:f>IF(A248="","",IF(OR(AB248&lt;&gt;"",AC248&lt;&gt;""),1,0))</x:f>
      </x:c>
    </x:row>
    <x:row r="249" ht="44" customHeight="1">
      <x:c r="A249" s="19"/>
      <x:c r="B249" s="19"/>
      <x:c r="C249" s="18"/>
      <x:c r="D249" s="18"/>
      <x:c r="E249" s="18"/>
      <x:c r="F249" s="18"/>
      <x:c r="G249" s="18"/>
      <x:c r="H249" s="18"/>
      <x:c r="I249" s="18"/>
      <x:c r="J249" s="21"/>
      <x:c r="K249" s="21"/>
      <x:c r="L249" s="21"/>
      <x:c r="M249" s="18"/>
      <x:c r="N249" s="18"/>
      <x:c r="O249" s="18"/>
      <x:c r="P249" s="18"/>
      <x:c r="Q249" s="18"/>
      <x:c r="R249" s="18"/>
      <x:c r="S249" s="18"/>
      <x:c r="T249" s="18"/>
      <x:c r="U249" s="18"/>
      <x:c r="V249" s="22"/>
      <x:c r="W249" s="18"/>
      <x:c r="X249" s="18"/>
      <x:c r="Y249" s="21"/>
      <x:c r="Z249" s="21"/>
      <x:c r="AA249" s="18"/>
      <x:c r="AB249" s="23" t="str">
        <x:f>IF(A249="","",IF(AND(LEFT(A249,8)&lt;&gt;"https://",LEFT(A249,7)&lt;&gt;"http://"),"Use a full http(s) URL",IF(COUNTIFS($A$6:$A$505,SUBSTITUTE(SUBSTITUTE(SUBSTITUTE(A249,"~","~~"),"*","~*"),"?","~?"))&gt;1,"Duplicate URL: check rows",IF(OR(R249="Merge",R249="Redirect"),IF(T249="","Add destination URL",IF(A249=T249,"Destination equals source",IF(AND(LEFT(T249,8)&lt;&gt;"https://",LEFT(T249,7)&lt;&gt;"http://"),"Use a full destination URL","Validate destination and links"))),IF(R249="Remove","Review legal, support, conversion and link value","")))))</x:f>
      </x:c>
      <x:c r="AC249" s="23" t="str">
        <x:f>IF(A249="","",IF(R249="","Choose an action",IF(S249="","Add action rationale",IF(W249="","Assign action owner",IF(U249="","Set priority",IF(X249="","Set status",IF(AND(X249&lt;&gt;"Done",Y249=""),"Set due date",IF(AND(X249="Done",AA249=""),"Record completion and retest",IF(AND(R249="Keep",Z249=""),"Set next review date","")))))))))</x:f>
      </x:c>
      <x:c r="AD249" s="23" t="str">
        <x:f>IF(A249="","",IF(OR(AB249&lt;&gt;"",AC249&lt;&gt;""),1,0))</x:f>
      </x:c>
    </x:row>
    <x:row r="250" ht="44" customHeight="1">
      <x:c r="A250" s="19"/>
      <x:c r="B250" s="19"/>
      <x:c r="C250" s="18"/>
      <x:c r="D250" s="18"/>
      <x:c r="E250" s="18"/>
      <x:c r="F250" s="18"/>
      <x:c r="G250" s="18"/>
      <x:c r="H250" s="18"/>
      <x:c r="I250" s="18"/>
      <x:c r="J250" s="21"/>
      <x:c r="K250" s="21"/>
      <x:c r="L250" s="21"/>
      <x:c r="M250" s="18"/>
      <x:c r="N250" s="18"/>
      <x:c r="O250" s="18"/>
      <x:c r="P250" s="18"/>
      <x:c r="Q250" s="18"/>
      <x:c r="R250" s="18"/>
      <x:c r="S250" s="18"/>
      <x:c r="T250" s="18"/>
      <x:c r="U250" s="18"/>
      <x:c r="V250" s="22"/>
      <x:c r="W250" s="18"/>
      <x:c r="X250" s="18"/>
      <x:c r="Y250" s="21"/>
      <x:c r="Z250" s="21"/>
      <x:c r="AA250" s="18"/>
      <x:c r="AB250" s="23" t="str">
        <x:f>IF(A250="","",IF(AND(LEFT(A250,8)&lt;&gt;"https://",LEFT(A250,7)&lt;&gt;"http://"),"Use a full http(s) URL",IF(COUNTIFS($A$6:$A$505,SUBSTITUTE(SUBSTITUTE(SUBSTITUTE(A250,"~","~~"),"*","~*"),"?","~?"))&gt;1,"Duplicate URL: check rows",IF(OR(R250="Merge",R250="Redirect"),IF(T250="","Add destination URL",IF(A250=T250,"Destination equals source",IF(AND(LEFT(T250,8)&lt;&gt;"https://",LEFT(T250,7)&lt;&gt;"http://"),"Use a full destination URL","Validate destination and links"))),IF(R250="Remove","Review legal, support, conversion and link value","")))))</x:f>
      </x:c>
      <x:c r="AC250" s="23" t="str">
        <x:f>IF(A250="","",IF(R250="","Choose an action",IF(S250="","Add action rationale",IF(W250="","Assign action owner",IF(U250="","Set priority",IF(X250="","Set status",IF(AND(X250&lt;&gt;"Done",Y250=""),"Set due date",IF(AND(X250="Done",AA250=""),"Record completion and retest",IF(AND(R250="Keep",Z250=""),"Set next review date","")))))))))</x:f>
      </x:c>
      <x:c r="AD250" s="23" t="str">
        <x:f>IF(A250="","",IF(OR(AB250&lt;&gt;"",AC250&lt;&gt;""),1,0))</x:f>
      </x:c>
    </x:row>
    <x:row r="251" ht="44" customHeight="1">
      <x:c r="A251" s="19"/>
      <x:c r="B251" s="19"/>
      <x:c r="C251" s="18"/>
      <x:c r="D251" s="18"/>
      <x:c r="E251" s="18"/>
      <x:c r="F251" s="18"/>
      <x:c r="G251" s="18"/>
      <x:c r="H251" s="18"/>
      <x:c r="I251" s="18"/>
      <x:c r="J251" s="21"/>
      <x:c r="K251" s="21"/>
      <x:c r="L251" s="21"/>
      <x:c r="M251" s="18"/>
      <x:c r="N251" s="18"/>
      <x:c r="O251" s="18"/>
      <x:c r="P251" s="18"/>
      <x:c r="Q251" s="18"/>
      <x:c r="R251" s="18"/>
      <x:c r="S251" s="18"/>
      <x:c r="T251" s="18"/>
      <x:c r="U251" s="18"/>
      <x:c r="V251" s="22"/>
      <x:c r="W251" s="18"/>
      <x:c r="X251" s="18"/>
      <x:c r="Y251" s="21"/>
      <x:c r="Z251" s="21"/>
      <x:c r="AA251" s="18"/>
      <x:c r="AB251" s="23" t="str">
        <x:f>IF(A251="","",IF(AND(LEFT(A251,8)&lt;&gt;"https://",LEFT(A251,7)&lt;&gt;"http://"),"Use a full http(s) URL",IF(COUNTIFS($A$6:$A$505,SUBSTITUTE(SUBSTITUTE(SUBSTITUTE(A251,"~","~~"),"*","~*"),"?","~?"))&gt;1,"Duplicate URL: check rows",IF(OR(R251="Merge",R251="Redirect"),IF(T251="","Add destination URL",IF(A251=T251,"Destination equals source",IF(AND(LEFT(T251,8)&lt;&gt;"https://",LEFT(T251,7)&lt;&gt;"http://"),"Use a full destination URL","Validate destination and links"))),IF(R251="Remove","Review legal, support, conversion and link value","")))))</x:f>
      </x:c>
      <x:c r="AC251" s="23" t="str">
        <x:f>IF(A251="","",IF(R251="","Choose an action",IF(S251="","Add action rationale",IF(W251="","Assign action owner",IF(U251="","Set priority",IF(X251="","Set status",IF(AND(X251&lt;&gt;"Done",Y251=""),"Set due date",IF(AND(X251="Done",AA251=""),"Record completion and retest",IF(AND(R251="Keep",Z251=""),"Set next review date","")))))))))</x:f>
      </x:c>
      <x:c r="AD251" s="23" t="str">
        <x:f>IF(A251="","",IF(OR(AB251&lt;&gt;"",AC251&lt;&gt;""),1,0))</x:f>
      </x:c>
    </x:row>
    <x:row r="252" ht="44" customHeight="1">
      <x:c r="A252" s="19"/>
      <x:c r="B252" s="19"/>
      <x:c r="C252" s="18"/>
      <x:c r="D252" s="18"/>
      <x:c r="E252" s="18"/>
      <x:c r="F252" s="18"/>
      <x:c r="G252" s="18"/>
      <x:c r="H252" s="18"/>
      <x:c r="I252" s="18"/>
      <x:c r="J252" s="21"/>
      <x:c r="K252" s="21"/>
      <x:c r="L252" s="21"/>
      <x:c r="M252" s="18"/>
      <x:c r="N252" s="18"/>
      <x:c r="O252" s="18"/>
      <x:c r="P252" s="18"/>
      <x:c r="Q252" s="18"/>
      <x:c r="R252" s="18"/>
      <x:c r="S252" s="18"/>
      <x:c r="T252" s="18"/>
      <x:c r="U252" s="18"/>
      <x:c r="V252" s="22"/>
      <x:c r="W252" s="18"/>
      <x:c r="X252" s="18"/>
      <x:c r="Y252" s="21"/>
      <x:c r="Z252" s="21"/>
      <x:c r="AA252" s="18"/>
      <x:c r="AB252" s="23" t="str">
        <x:f>IF(A252="","",IF(AND(LEFT(A252,8)&lt;&gt;"https://",LEFT(A252,7)&lt;&gt;"http://"),"Use a full http(s) URL",IF(COUNTIFS($A$6:$A$505,SUBSTITUTE(SUBSTITUTE(SUBSTITUTE(A252,"~","~~"),"*","~*"),"?","~?"))&gt;1,"Duplicate URL: check rows",IF(OR(R252="Merge",R252="Redirect"),IF(T252="","Add destination URL",IF(A252=T252,"Destination equals source",IF(AND(LEFT(T252,8)&lt;&gt;"https://",LEFT(T252,7)&lt;&gt;"http://"),"Use a full destination URL","Validate destination and links"))),IF(R252="Remove","Review legal, support, conversion and link value","")))))</x:f>
      </x:c>
      <x:c r="AC252" s="23" t="str">
        <x:f>IF(A252="","",IF(R252="","Choose an action",IF(S252="","Add action rationale",IF(W252="","Assign action owner",IF(U252="","Set priority",IF(X252="","Set status",IF(AND(X252&lt;&gt;"Done",Y252=""),"Set due date",IF(AND(X252="Done",AA252=""),"Record completion and retest",IF(AND(R252="Keep",Z252=""),"Set next review date","")))))))))</x:f>
      </x:c>
      <x:c r="AD252" s="23" t="str">
        <x:f>IF(A252="","",IF(OR(AB252&lt;&gt;"",AC252&lt;&gt;""),1,0))</x:f>
      </x:c>
    </x:row>
    <x:row r="253" ht="44" customHeight="1">
      <x:c r="A253" s="19"/>
      <x:c r="B253" s="19"/>
      <x:c r="C253" s="18"/>
      <x:c r="D253" s="18"/>
      <x:c r="E253" s="18"/>
      <x:c r="F253" s="18"/>
      <x:c r="G253" s="18"/>
      <x:c r="H253" s="18"/>
      <x:c r="I253" s="18"/>
      <x:c r="J253" s="21"/>
      <x:c r="K253" s="21"/>
      <x:c r="L253" s="21"/>
      <x:c r="M253" s="18"/>
      <x:c r="N253" s="18"/>
      <x:c r="O253" s="18"/>
      <x:c r="P253" s="18"/>
      <x:c r="Q253" s="18"/>
      <x:c r="R253" s="18"/>
      <x:c r="S253" s="18"/>
      <x:c r="T253" s="18"/>
      <x:c r="U253" s="18"/>
      <x:c r="V253" s="22"/>
      <x:c r="W253" s="18"/>
      <x:c r="X253" s="18"/>
      <x:c r="Y253" s="21"/>
      <x:c r="Z253" s="21"/>
      <x:c r="AA253" s="18"/>
      <x:c r="AB253" s="23" t="str">
        <x:f>IF(A253="","",IF(AND(LEFT(A253,8)&lt;&gt;"https://",LEFT(A253,7)&lt;&gt;"http://"),"Use a full http(s) URL",IF(COUNTIFS($A$6:$A$505,SUBSTITUTE(SUBSTITUTE(SUBSTITUTE(A253,"~","~~"),"*","~*"),"?","~?"))&gt;1,"Duplicate URL: check rows",IF(OR(R253="Merge",R253="Redirect"),IF(T253="","Add destination URL",IF(A253=T253,"Destination equals source",IF(AND(LEFT(T253,8)&lt;&gt;"https://",LEFT(T253,7)&lt;&gt;"http://"),"Use a full destination URL","Validate destination and links"))),IF(R253="Remove","Review legal, support, conversion and link value","")))))</x:f>
      </x:c>
      <x:c r="AC253" s="23" t="str">
        <x:f>IF(A253="","",IF(R253="","Choose an action",IF(S253="","Add action rationale",IF(W253="","Assign action owner",IF(U253="","Set priority",IF(X253="","Set status",IF(AND(X253&lt;&gt;"Done",Y253=""),"Set due date",IF(AND(X253="Done",AA253=""),"Record completion and retest",IF(AND(R253="Keep",Z253=""),"Set next review date","")))))))))</x:f>
      </x:c>
      <x:c r="AD253" s="23" t="str">
        <x:f>IF(A253="","",IF(OR(AB253&lt;&gt;"",AC253&lt;&gt;""),1,0))</x:f>
      </x:c>
    </x:row>
    <x:row r="254" ht="44" customHeight="1">
      <x:c r="A254" s="19"/>
      <x:c r="B254" s="19"/>
      <x:c r="C254" s="18"/>
      <x:c r="D254" s="18"/>
      <x:c r="E254" s="18"/>
      <x:c r="F254" s="18"/>
      <x:c r="G254" s="18"/>
      <x:c r="H254" s="18"/>
      <x:c r="I254" s="18"/>
      <x:c r="J254" s="21"/>
      <x:c r="K254" s="21"/>
      <x:c r="L254" s="21"/>
      <x:c r="M254" s="18"/>
      <x:c r="N254" s="18"/>
      <x:c r="O254" s="18"/>
      <x:c r="P254" s="18"/>
      <x:c r="Q254" s="18"/>
      <x:c r="R254" s="18"/>
      <x:c r="S254" s="18"/>
      <x:c r="T254" s="18"/>
      <x:c r="U254" s="18"/>
      <x:c r="V254" s="22"/>
      <x:c r="W254" s="18"/>
      <x:c r="X254" s="18"/>
      <x:c r="Y254" s="21"/>
      <x:c r="Z254" s="21"/>
      <x:c r="AA254" s="18"/>
      <x:c r="AB254" s="23" t="str">
        <x:f>IF(A254="","",IF(AND(LEFT(A254,8)&lt;&gt;"https://",LEFT(A254,7)&lt;&gt;"http://"),"Use a full http(s) URL",IF(COUNTIFS($A$6:$A$505,SUBSTITUTE(SUBSTITUTE(SUBSTITUTE(A254,"~","~~"),"*","~*"),"?","~?"))&gt;1,"Duplicate URL: check rows",IF(OR(R254="Merge",R254="Redirect"),IF(T254="","Add destination URL",IF(A254=T254,"Destination equals source",IF(AND(LEFT(T254,8)&lt;&gt;"https://",LEFT(T254,7)&lt;&gt;"http://"),"Use a full destination URL","Validate destination and links"))),IF(R254="Remove","Review legal, support, conversion and link value","")))))</x:f>
      </x:c>
      <x:c r="AC254" s="23" t="str">
        <x:f>IF(A254="","",IF(R254="","Choose an action",IF(S254="","Add action rationale",IF(W254="","Assign action owner",IF(U254="","Set priority",IF(X254="","Set status",IF(AND(X254&lt;&gt;"Done",Y254=""),"Set due date",IF(AND(X254="Done",AA254=""),"Record completion and retest",IF(AND(R254="Keep",Z254=""),"Set next review date","")))))))))</x:f>
      </x:c>
      <x:c r="AD254" s="23" t="str">
        <x:f>IF(A254="","",IF(OR(AB254&lt;&gt;"",AC254&lt;&gt;""),1,0))</x:f>
      </x:c>
    </x:row>
    <x:row r="255" ht="44" customHeight="1">
      <x:c r="A255" s="19"/>
      <x:c r="B255" s="19"/>
      <x:c r="C255" s="18"/>
      <x:c r="D255" s="18"/>
      <x:c r="E255" s="18"/>
      <x:c r="F255" s="18"/>
      <x:c r="G255" s="18"/>
      <x:c r="H255" s="18"/>
      <x:c r="I255" s="18"/>
      <x:c r="J255" s="21"/>
      <x:c r="K255" s="21"/>
      <x:c r="L255" s="21"/>
      <x:c r="M255" s="18"/>
      <x:c r="N255" s="18"/>
      <x:c r="O255" s="18"/>
      <x:c r="P255" s="18"/>
      <x:c r="Q255" s="18"/>
      <x:c r="R255" s="18"/>
      <x:c r="S255" s="18"/>
      <x:c r="T255" s="18"/>
      <x:c r="U255" s="18"/>
      <x:c r="V255" s="22"/>
      <x:c r="W255" s="18"/>
      <x:c r="X255" s="18"/>
      <x:c r="Y255" s="21"/>
      <x:c r="Z255" s="21"/>
      <x:c r="AA255" s="18"/>
      <x:c r="AB255" s="23" t="str">
        <x:f>IF(A255="","",IF(AND(LEFT(A255,8)&lt;&gt;"https://",LEFT(A255,7)&lt;&gt;"http://"),"Use a full http(s) URL",IF(COUNTIFS($A$6:$A$505,SUBSTITUTE(SUBSTITUTE(SUBSTITUTE(A255,"~","~~"),"*","~*"),"?","~?"))&gt;1,"Duplicate URL: check rows",IF(OR(R255="Merge",R255="Redirect"),IF(T255="","Add destination URL",IF(A255=T255,"Destination equals source",IF(AND(LEFT(T255,8)&lt;&gt;"https://",LEFT(T255,7)&lt;&gt;"http://"),"Use a full destination URL","Validate destination and links"))),IF(R255="Remove","Review legal, support, conversion and link value","")))))</x:f>
      </x:c>
      <x:c r="AC255" s="23" t="str">
        <x:f>IF(A255="","",IF(R255="","Choose an action",IF(S255="","Add action rationale",IF(W255="","Assign action owner",IF(U255="","Set priority",IF(X255="","Set status",IF(AND(X255&lt;&gt;"Done",Y255=""),"Set due date",IF(AND(X255="Done",AA255=""),"Record completion and retest",IF(AND(R255="Keep",Z255=""),"Set next review date","")))))))))</x:f>
      </x:c>
      <x:c r="AD255" s="23" t="str">
        <x:f>IF(A255="","",IF(OR(AB255&lt;&gt;"",AC255&lt;&gt;""),1,0))</x:f>
      </x:c>
    </x:row>
    <x:row r="256" ht="44" customHeight="1">
      <x:c r="A256" s="19"/>
      <x:c r="B256" s="19"/>
      <x:c r="C256" s="18"/>
      <x:c r="D256" s="18"/>
      <x:c r="E256" s="18"/>
      <x:c r="F256" s="18"/>
      <x:c r="G256" s="18"/>
      <x:c r="H256" s="18"/>
      <x:c r="I256" s="18"/>
      <x:c r="J256" s="21"/>
      <x:c r="K256" s="21"/>
      <x:c r="L256" s="21"/>
      <x:c r="M256" s="18"/>
      <x:c r="N256" s="18"/>
      <x:c r="O256" s="18"/>
      <x:c r="P256" s="18"/>
      <x:c r="Q256" s="18"/>
      <x:c r="R256" s="18"/>
      <x:c r="S256" s="18"/>
      <x:c r="T256" s="18"/>
      <x:c r="U256" s="18"/>
      <x:c r="V256" s="22"/>
      <x:c r="W256" s="18"/>
      <x:c r="X256" s="18"/>
      <x:c r="Y256" s="21"/>
      <x:c r="Z256" s="21"/>
      <x:c r="AA256" s="18"/>
      <x:c r="AB256" s="23" t="str">
        <x:f>IF(A256="","",IF(AND(LEFT(A256,8)&lt;&gt;"https://",LEFT(A256,7)&lt;&gt;"http://"),"Use a full http(s) URL",IF(COUNTIFS($A$6:$A$505,SUBSTITUTE(SUBSTITUTE(SUBSTITUTE(A256,"~","~~"),"*","~*"),"?","~?"))&gt;1,"Duplicate URL: check rows",IF(OR(R256="Merge",R256="Redirect"),IF(T256="","Add destination URL",IF(A256=T256,"Destination equals source",IF(AND(LEFT(T256,8)&lt;&gt;"https://",LEFT(T256,7)&lt;&gt;"http://"),"Use a full destination URL","Validate destination and links"))),IF(R256="Remove","Review legal, support, conversion and link value","")))))</x:f>
      </x:c>
      <x:c r="AC256" s="23" t="str">
        <x:f>IF(A256="","",IF(R256="","Choose an action",IF(S256="","Add action rationale",IF(W256="","Assign action owner",IF(U256="","Set priority",IF(X256="","Set status",IF(AND(X256&lt;&gt;"Done",Y256=""),"Set due date",IF(AND(X256="Done",AA256=""),"Record completion and retest",IF(AND(R256="Keep",Z256=""),"Set next review date","")))))))))</x:f>
      </x:c>
      <x:c r="AD256" s="23" t="str">
        <x:f>IF(A256="","",IF(OR(AB256&lt;&gt;"",AC256&lt;&gt;""),1,0))</x:f>
      </x:c>
    </x:row>
    <x:row r="257" ht="44" customHeight="1">
      <x:c r="A257" s="19"/>
      <x:c r="B257" s="19"/>
      <x:c r="C257" s="18"/>
      <x:c r="D257" s="18"/>
      <x:c r="E257" s="18"/>
      <x:c r="F257" s="18"/>
      <x:c r="G257" s="18"/>
      <x:c r="H257" s="18"/>
      <x:c r="I257" s="18"/>
      <x:c r="J257" s="21"/>
      <x:c r="K257" s="21"/>
      <x:c r="L257" s="21"/>
      <x:c r="M257" s="18"/>
      <x:c r="N257" s="18"/>
      <x:c r="O257" s="18"/>
      <x:c r="P257" s="18"/>
      <x:c r="Q257" s="18"/>
      <x:c r="R257" s="18"/>
      <x:c r="S257" s="18"/>
      <x:c r="T257" s="18"/>
      <x:c r="U257" s="18"/>
      <x:c r="V257" s="22"/>
      <x:c r="W257" s="18"/>
      <x:c r="X257" s="18"/>
      <x:c r="Y257" s="21"/>
      <x:c r="Z257" s="21"/>
      <x:c r="AA257" s="18"/>
      <x:c r="AB257" s="23" t="str">
        <x:f>IF(A257="","",IF(AND(LEFT(A257,8)&lt;&gt;"https://",LEFT(A257,7)&lt;&gt;"http://"),"Use a full http(s) URL",IF(COUNTIFS($A$6:$A$505,SUBSTITUTE(SUBSTITUTE(SUBSTITUTE(A257,"~","~~"),"*","~*"),"?","~?"))&gt;1,"Duplicate URL: check rows",IF(OR(R257="Merge",R257="Redirect"),IF(T257="","Add destination URL",IF(A257=T257,"Destination equals source",IF(AND(LEFT(T257,8)&lt;&gt;"https://",LEFT(T257,7)&lt;&gt;"http://"),"Use a full destination URL","Validate destination and links"))),IF(R257="Remove","Review legal, support, conversion and link value","")))))</x:f>
      </x:c>
      <x:c r="AC257" s="23" t="str">
        <x:f>IF(A257="","",IF(R257="","Choose an action",IF(S257="","Add action rationale",IF(W257="","Assign action owner",IF(U257="","Set priority",IF(X257="","Set status",IF(AND(X257&lt;&gt;"Done",Y257=""),"Set due date",IF(AND(X257="Done",AA257=""),"Record completion and retest",IF(AND(R257="Keep",Z257=""),"Set next review date","")))))))))</x:f>
      </x:c>
      <x:c r="AD257" s="23" t="str">
        <x:f>IF(A257="","",IF(OR(AB257&lt;&gt;"",AC257&lt;&gt;""),1,0))</x:f>
      </x:c>
    </x:row>
    <x:row r="258" ht="44" customHeight="1">
      <x:c r="A258" s="19"/>
      <x:c r="B258" s="19"/>
      <x:c r="C258" s="18"/>
      <x:c r="D258" s="18"/>
      <x:c r="E258" s="18"/>
      <x:c r="F258" s="18"/>
      <x:c r="G258" s="18"/>
      <x:c r="H258" s="18"/>
      <x:c r="I258" s="18"/>
      <x:c r="J258" s="21"/>
      <x:c r="K258" s="21"/>
      <x:c r="L258" s="21"/>
      <x:c r="M258" s="18"/>
      <x:c r="N258" s="18"/>
      <x:c r="O258" s="18"/>
      <x:c r="P258" s="18"/>
      <x:c r="Q258" s="18"/>
      <x:c r="R258" s="18"/>
      <x:c r="S258" s="18"/>
      <x:c r="T258" s="18"/>
      <x:c r="U258" s="18"/>
      <x:c r="V258" s="22"/>
      <x:c r="W258" s="18"/>
      <x:c r="X258" s="18"/>
      <x:c r="Y258" s="21"/>
      <x:c r="Z258" s="21"/>
      <x:c r="AA258" s="18"/>
      <x:c r="AB258" s="23" t="str">
        <x:f>IF(A258="","",IF(AND(LEFT(A258,8)&lt;&gt;"https://",LEFT(A258,7)&lt;&gt;"http://"),"Use a full http(s) URL",IF(COUNTIFS($A$6:$A$505,SUBSTITUTE(SUBSTITUTE(SUBSTITUTE(A258,"~","~~"),"*","~*"),"?","~?"))&gt;1,"Duplicate URL: check rows",IF(OR(R258="Merge",R258="Redirect"),IF(T258="","Add destination URL",IF(A258=T258,"Destination equals source",IF(AND(LEFT(T258,8)&lt;&gt;"https://",LEFT(T258,7)&lt;&gt;"http://"),"Use a full destination URL","Validate destination and links"))),IF(R258="Remove","Review legal, support, conversion and link value","")))))</x:f>
      </x:c>
      <x:c r="AC258" s="23" t="str">
        <x:f>IF(A258="","",IF(R258="","Choose an action",IF(S258="","Add action rationale",IF(W258="","Assign action owner",IF(U258="","Set priority",IF(X258="","Set status",IF(AND(X258&lt;&gt;"Done",Y258=""),"Set due date",IF(AND(X258="Done",AA258=""),"Record completion and retest",IF(AND(R258="Keep",Z258=""),"Set next review date","")))))))))</x:f>
      </x:c>
      <x:c r="AD258" s="23" t="str">
        <x:f>IF(A258="","",IF(OR(AB258&lt;&gt;"",AC258&lt;&gt;""),1,0))</x:f>
      </x:c>
    </x:row>
    <x:row r="259" ht="44" customHeight="1">
      <x:c r="A259" s="19"/>
      <x:c r="B259" s="19"/>
      <x:c r="C259" s="18"/>
      <x:c r="D259" s="18"/>
      <x:c r="E259" s="18"/>
      <x:c r="F259" s="18"/>
      <x:c r="G259" s="18"/>
      <x:c r="H259" s="18"/>
      <x:c r="I259" s="18"/>
      <x:c r="J259" s="21"/>
      <x:c r="K259" s="21"/>
      <x:c r="L259" s="21"/>
      <x:c r="M259" s="18"/>
      <x:c r="N259" s="18"/>
      <x:c r="O259" s="18"/>
      <x:c r="P259" s="18"/>
      <x:c r="Q259" s="18"/>
      <x:c r="R259" s="18"/>
      <x:c r="S259" s="18"/>
      <x:c r="T259" s="18"/>
      <x:c r="U259" s="18"/>
      <x:c r="V259" s="22"/>
      <x:c r="W259" s="18"/>
      <x:c r="X259" s="18"/>
      <x:c r="Y259" s="21"/>
      <x:c r="Z259" s="21"/>
      <x:c r="AA259" s="18"/>
      <x:c r="AB259" s="23" t="str">
        <x:f>IF(A259="","",IF(AND(LEFT(A259,8)&lt;&gt;"https://",LEFT(A259,7)&lt;&gt;"http://"),"Use a full http(s) URL",IF(COUNTIFS($A$6:$A$505,SUBSTITUTE(SUBSTITUTE(SUBSTITUTE(A259,"~","~~"),"*","~*"),"?","~?"))&gt;1,"Duplicate URL: check rows",IF(OR(R259="Merge",R259="Redirect"),IF(T259="","Add destination URL",IF(A259=T259,"Destination equals source",IF(AND(LEFT(T259,8)&lt;&gt;"https://",LEFT(T259,7)&lt;&gt;"http://"),"Use a full destination URL","Validate destination and links"))),IF(R259="Remove","Review legal, support, conversion and link value","")))))</x:f>
      </x:c>
      <x:c r="AC259" s="23" t="str">
        <x:f>IF(A259="","",IF(R259="","Choose an action",IF(S259="","Add action rationale",IF(W259="","Assign action owner",IF(U259="","Set priority",IF(X259="","Set status",IF(AND(X259&lt;&gt;"Done",Y259=""),"Set due date",IF(AND(X259="Done",AA259=""),"Record completion and retest",IF(AND(R259="Keep",Z259=""),"Set next review date","")))))))))</x:f>
      </x:c>
      <x:c r="AD259" s="23" t="str">
        <x:f>IF(A259="","",IF(OR(AB259&lt;&gt;"",AC259&lt;&gt;""),1,0))</x:f>
      </x:c>
    </x:row>
    <x:row r="260" ht="44" customHeight="1">
      <x:c r="A260" s="19"/>
      <x:c r="B260" s="19"/>
      <x:c r="C260" s="18"/>
      <x:c r="D260" s="18"/>
      <x:c r="E260" s="18"/>
      <x:c r="F260" s="18"/>
      <x:c r="G260" s="18"/>
      <x:c r="H260" s="18"/>
      <x:c r="I260" s="18"/>
      <x:c r="J260" s="21"/>
      <x:c r="K260" s="21"/>
      <x:c r="L260" s="21"/>
      <x:c r="M260" s="18"/>
      <x:c r="N260" s="18"/>
      <x:c r="O260" s="18"/>
      <x:c r="P260" s="18"/>
      <x:c r="Q260" s="18"/>
      <x:c r="R260" s="18"/>
      <x:c r="S260" s="18"/>
      <x:c r="T260" s="18"/>
      <x:c r="U260" s="18"/>
      <x:c r="V260" s="22"/>
      <x:c r="W260" s="18"/>
      <x:c r="X260" s="18"/>
      <x:c r="Y260" s="21"/>
      <x:c r="Z260" s="21"/>
      <x:c r="AA260" s="18"/>
      <x:c r="AB260" s="23" t="str">
        <x:f>IF(A260="","",IF(AND(LEFT(A260,8)&lt;&gt;"https://",LEFT(A260,7)&lt;&gt;"http://"),"Use a full http(s) URL",IF(COUNTIFS($A$6:$A$505,SUBSTITUTE(SUBSTITUTE(SUBSTITUTE(A260,"~","~~"),"*","~*"),"?","~?"))&gt;1,"Duplicate URL: check rows",IF(OR(R260="Merge",R260="Redirect"),IF(T260="","Add destination URL",IF(A260=T260,"Destination equals source",IF(AND(LEFT(T260,8)&lt;&gt;"https://",LEFT(T260,7)&lt;&gt;"http://"),"Use a full destination URL","Validate destination and links"))),IF(R260="Remove","Review legal, support, conversion and link value","")))))</x:f>
      </x:c>
      <x:c r="AC260" s="23" t="str">
        <x:f>IF(A260="","",IF(R260="","Choose an action",IF(S260="","Add action rationale",IF(W260="","Assign action owner",IF(U260="","Set priority",IF(X260="","Set status",IF(AND(X260&lt;&gt;"Done",Y260=""),"Set due date",IF(AND(X260="Done",AA260=""),"Record completion and retest",IF(AND(R260="Keep",Z260=""),"Set next review date","")))))))))</x:f>
      </x:c>
      <x:c r="AD260" s="23" t="str">
        <x:f>IF(A260="","",IF(OR(AB260&lt;&gt;"",AC260&lt;&gt;""),1,0))</x:f>
      </x:c>
    </x:row>
    <x:row r="261" ht="44" customHeight="1">
      <x:c r="A261" s="19"/>
      <x:c r="B261" s="19"/>
      <x:c r="C261" s="18"/>
      <x:c r="D261" s="18"/>
      <x:c r="E261" s="18"/>
      <x:c r="F261" s="18"/>
      <x:c r="G261" s="18"/>
      <x:c r="H261" s="18"/>
      <x:c r="I261" s="18"/>
      <x:c r="J261" s="21"/>
      <x:c r="K261" s="21"/>
      <x:c r="L261" s="21"/>
      <x:c r="M261" s="18"/>
      <x:c r="N261" s="18"/>
      <x:c r="O261" s="18"/>
      <x:c r="P261" s="18"/>
      <x:c r="Q261" s="18"/>
      <x:c r="R261" s="18"/>
      <x:c r="S261" s="18"/>
      <x:c r="T261" s="18"/>
      <x:c r="U261" s="18"/>
      <x:c r="V261" s="22"/>
      <x:c r="W261" s="18"/>
      <x:c r="X261" s="18"/>
      <x:c r="Y261" s="21"/>
      <x:c r="Z261" s="21"/>
      <x:c r="AA261" s="18"/>
      <x:c r="AB261" s="23" t="str">
        <x:f>IF(A261="","",IF(AND(LEFT(A261,8)&lt;&gt;"https://",LEFT(A261,7)&lt;&gt;"http://"),"Use a full http(s) URL",IF(COUNTIFS($A$6:$A$505,SUBSTITUTE(SUBSTITUTE(SUBSTITUTE(A261,"~","~~"),"*","~*"),"?","~?"))&gt;1,"Duplicate URL: check rows",IF(OR(R261="Merge",R261="Redirect"),IF(T261="","Add destination URL",IF(A261=T261,"Destination equals source",IF(AND(LEFT(T261,8)&lt;&gt;"https://",LEFT(T261,7)&lt;&gt;"http://"),"Use a full destination URL","Validate destination and links"))),IF(R261="Remove","Review legal, support, conversion and link value","")))))</x:f>
      </x:c>
      <x:c r="AC261" s="23" t="str">
        <x:f>IF(A261="","",IF(R261="","Choose an action",IF(S261="","Add action rationale",IF(W261="","Assign action owner",IF(U261="","Set priority",IF(X261="","Set status",IF(AND(X261&lt;&gt;"Done",Y261=""),"Set due date",IF(AND(X261="Done",AA261=""),"Record completion and retest",IF(AND(R261="Keep",Z261=""),"Set next review date","")))))))))</x:f>
      </x:c>
      <x:c r="AD261" s="23" t="str">
        <x:f>IF(A261="","",IF(OR(AB261&lt;&gt;"",AC261&lt;&gt;""),1,0))</x:f>
      </x:c>
    </x:row>
    <x:row r="262" ht="44" customHeight="1">
      <x:c r="A262" s="19"/>
      <x:c r="B262" s="19"/>
      <x:c r="C262" s="18"/>
      <x:c r="D262" s="18"/>
      <x:c r="E262" s="18"/>
      <x:c r="F262" s="18"/>
      <x:c r="G262" s="18"/>
      <x:c r="H262" s="18"/>
      <x:c r="I262" s="18"/>
      <x:c r="J262" s="21"/>
      <x:c r="K262" s="21"/>
      <x:c r="L262" s="21"/>
      <x:c r="M262" s="18"/>
      <x:c r="N262" s="18"/>
      <x:c r="O262" s="18"/>
      <x:c r="P262" s="18"/>
      <x:c r="Q262" s="18"/>
      <x:c r="R262" s="18"/>
      <x:c r="S262" s="18"/>
      <x:c r="T262" s="18"/>
      <x:c r="U262" s="18"/>
      <x:c r="V262" s="22"/>
      <x:c r="W262" s="18"/>
      <x:c r="X262" s="18"/>
      <x:c r="Y262" s="21"/>
      <x:c r="Z262" s="21"/>
      <x:c r="AA262" s="18"/>
      <x:c r="AB262" s="23" t="str">
        <x:f>IF(A262="","",IF(AND(LEFT(A262,8)&lt;&gt;"https://",LEFT(A262,7)&lt;&gt;"http://"),"Use a full http(s) URL",IF(COUNTIFS($A$6:$A$505,SUBSTITUTE(SUBSTITUTE(SUBSTITUTE(A262,"~","~~"),"*","~*"),"?","~?"))&gt;1,"Duplicate URL: check rows",IF(OR(R262="Merge",R262="Redirect"),IF(T262="","Add destination URL",IF(A262=T262,"Destination equals source",IF(AND(LEFT(T262,8)&lt;&gt;"https://",LEFT(T262,7)&lt;&gt;"http://"),"Use a full destination URL","Validate destination and links"))),IF(R262="Remove","Review legal, support, conversion and link value","")))))</x:f>
      </x:c>
      <x:c r="AC262" s="23" t="str">
        <x:f>IF(A262="","",IF(R262="","Choose an action",IF(S262="","Add action rationale",IF(W262="","Assign action owner",IF(U262="","Set priority",IF(X262="","Set status",IF(AND(X262&lt;&gt;"Done",Y262=""),"Set due date",IF(AND(X262="Done",AA262=""),"Record completion and retest",IF(AND(R262="Keep",Z262=""),"Set next review date","")))))))))</x:f>
      </x:c>
      <x:c r="AD262" s="23" t="str">
        <x:f>IF(A262="","",IF(OR(AB262&lt;&gt;"",AC262&lt;&gt;""),1,0))</x:f>
      </x:c>
    </x:row>
    <x:row r="263" ht="44" customHeight="1">
      <x:c r="A263" s="19"/>
      <x:c r="B263" s="19"/>
      <x:c r="C263" s="18"/>
      <x:c r="D263" s="18"/>
      <x:c r="E263" s="18"/>
      <x:c r="F263" s="18"/>
      <x:c r="G263" s="18"/>
      <x:c r="H263" s="18"/>
      <x:c r="I263" s="18"/>
      <x:c r="J263" s="21"/>
      <x:c r="K263" s="21"/>
      <x:c r="L263" s="21"/>
      <x:c r="M263" s="18"/>
      <x:c r="N263" s="18"/>
      <x:c r="O263" s="18"/>
      <x:c r="P263" s="18"/>
      <x:c r="Q263" s="18"/>
      <x:c r="R263" s="18"/>
      <x:c r="S263" s="18"/>
      <x:c r="T263" s="18"/>
      <x:c r="U263" s="18"/>
      <x:c r="V263" s="22"/>
      <x:c r="W263" s="18"/>
      <x:c r="X263" s="18"/>
      <x:c r="Y263" s="21"/>
      <x:c r="Z263" s="21"/>
      <x:c r="AA263" s="18"/>
      <x:c r="AB263" s="23" t="str">
        <x:f>IF(A263="","",IF(AND(LEFT(A263,8)&lt;&gt;"https://",LEFT(A263,7)&lt;&gt;"http://"),"Use a full http(s) URL",IF(COUNTIFS($A$6:$A$505,SUBSTITUTE(SUBSTITUTE(SUBSTITUTE(A263,"~","~~"),"*","~*"),"?","~?"))&gt;1,"Duplicate URL: check rows",IF(OR(R263="Merge",R263="Redirect"),IF(T263="","Add destination URL",IF(A263=T263,"Destination equals source",IF(AND(LEFT(T263,8)&lt;&gt;"https://",LEFT(T263,7)&lt;&gt;"http://"),"Use a full destination URL","Validate destination and links"))),IF(R263="Remove","Review legal, support, conversion and link value","")))))</x:f>
      </x:c>
      <x:c r="AC263" s="23" t="str">
        <x:f>IF(A263="","",IF(R263="","Choose an action",IF(S263="","Add action rationale",IF(W263="","Assign action owner",IF(U263="","Set priority",IF(X263="","Set status",IF(AND(X263&lt;&gt;"Done",Y263=""),"Set due date",IF(AND(X263="Done",AA263=""),"Record completion and retest",IF(AND(R263="Keep",Z263=""),"Set next review date","")))))))))</x:f>
      </x:c>
      <x:c r="AD263" s="23" t="str">
        <x:f>IF(A263="","",IF(OR(AB263&lt;&gt;"",AC263&lt;&gt;""),1,0))</x:f>
      </x:c>
    </x:row>
    <x:row r="264" ht="44" customHeight="1">
      <x:c r="A264" s="19"/>
      <x:c r="B264" s="19"/>
      <x:c r="C264" s="18"/>
      <x:c r="D264" s="18"/>
      <x:c r="E264" s="18"/>
      <x:c r="F264" s="18"/>
      <x:c r="G264" s="18"/>
      <x:c r="H264" s="18"/>
      <x:c r="I264" s="18"/>
      <x:c r="J264" s="21"/>
      <x:c r="K264" s="21"/>
      <x:c r="L264" s="21"/>
      <x:c r="M264" s="18"/>
      <x:c r="N264" s="18"/>
      <x:c r="O264" s="18"/>
      <x:c r="P264" s="18"/>
      <x:c r="Q264" s="18"/>
      <x:c r="R264" s="18"/>
      <x:c r="S264" s="18"/>
      <x:c r="T264" s="18"/>
      <x:c r="U264" s="18"/>
      <x:c r="V264" s="22"/>
      <x:c r="W264" s="18"/>
      <x:c r="X264" s="18"/>
      <x:c r="Y264" s="21"/>
      <x:c r="Z264" s="21"/>
      <x:c r="AA264" s="18"/>
      <x:c r="AB264" s="23" t="str">
        <x:f>IF(A264="","",IF(AND(LEFT(A264,8)&lt;&gt;"https://",LEFT(A264,7)&lt;&gt;"http://"),"Use a full http(s) URL",IF(COUNTIFS($A$6:$A$505,SUBSTITUTE(SUBSTITUTE(SUBSTITUTE(A264,"~","~~"),"*","~*"),"?","~?"))&gt;1,"Duplicate URL: check rows",IF(OR(R264="Merge",R264="Redirect"),IF(T264="","Add destination URL",IF(A264=T264,"Destination equals source",IF(AND(LEFT(T264,8)&lt;&gt;"https://",LEFT(T264,7)&lt;&gt;"http://"),"Use a full destination URL","Validate destination and links"))),IF(R264="Remove","Review legal, support, conversion and link value","")))))</x:f>
      </x:c>
      <x:c r="AC264" s="23" t="str">
        <x:f>IF(A264="","",IF(R264="","Choose an action",IF(S264="","Add action rationale",IF(W264="","Assign action owner",IF(U264="","Set priority",IF(X264="","Set status",IF(AND(X264&lt;&gt;"Done",Y264=""),"Set due date",IF(AND(X264="Done",AA264=""),"Record completion and retest",IF(AND(R264="Keep",Z264=""),"Set next review date","")))))))))</x:f>
      </x:c>
      <x:c r="AD264" s="23" t="str">
        <x:f>IF(A264="","",IF(OR(AB264&lt;&gt;"",AC264&lt;&gt;""),1,0))</x:f>
      </x:c>
    </x:row>
    <x:row r="265" ht="44" customHeight="1">
      <x:c r="A265" s="19"/>
      <x:c r="B265" s="19"/>
      <x:c r="C265" s="18"/>
      <x:c r="D265" s="18"/>
      <x:c r="E265" s="18"/>
      <x:c r="F265" s="18"/>
      <x:c r="G265" s="18"/>
      <x:c r="H265" s="18"/>
      <x:c r="I265" s="18"/>
      <x:c r="J265" s="21"/>
      <x:c r="K265" s="21"/>
      <x:c r="L265" s="21"/>
      <x:c r="M265" s="18"/>
      <x:c r="N265" s="18"/>
      <x:c r="O265" s="18"/>
      <x:c r="P265" s="18"/>
      <x:c r="Q265" s="18"/>
      <x:c r="R265" s="18"/>
      <x:c r="S265" s="18"/>
      <x:c r="T265" s="18"/>
      <x:c r="U265" s="18"/>
      <x:c r="V265" s="22"/>
      <x:c r="W265" s="18"/>
      <x:c r="X265" s="18"/>
      <x:c r="Y265" s="21"/>
      <x:c r="Z265" s="21"/>
      <x:c r="AA265" s="18"/>
      <x:c r="AB265" s="23" t="str">
        <x:f>IF(A265="","",IF(AND(LEFT(A265,8)&lt;&gt;"https://",LEFT(A265,7)&lt;&gt;"http://"),"Use a full http(s) URL",IF(COUNTIFS($A$6:$A$505,SUBSTITUTE(SUBSTITUTE(SUBSTITUTE(A265,"~","~~"),"*","~*"),"?","~?"))&gt;1,"Duplicate URL: check rows",IF(OR(R265="Merge",R265="Redirect"),IF(T265="","Add destination URL",IF(A265=T265,"Destination equals source",IF(AND(LEFT(T265,8)&lt;&gt;"https://",LEFT(T265,7)&lt;&gt;"http://"),"Use a full destination URL","Validate destination and links"))),IF(R265="Remove","Review legal, support, conversion and link value","")))))</x:f>
      </x:c>
      <x:c r="AC265" s="23" t="str">
        <x:f>IF(A265="","",IF(R265="","Choose an action",IF(S265="","Add action rationale",IF(W265="","Assign action owner",IF(U265="","Set priority",IF(X265="","Set status",IF(AND(X265&lt;&gt;"Done",Y265=""),"Set due date",IF(AND(X265="Done",AA265=""),"Record completion and retest",IF(AND(R265="Keep",Z265=""),"Set next review date","")))))))))</x:f>
      </x:c>
      <x:c r="AD265" s="23" t="str">
        <x:f>IF(A265="","",IF(OR(AB265&lt;&gt;"",AC265&lt;&gt;""),1,0))</x:f>
      </x:c>
    </x:row>
    <x:row r="266" ht="44" customHeight="1">
      <x:c r="A266" s="19"/>
      <x:c r="B266" s="19"/>
      <x:c r="C266" s="18"/>
      <x:c r="D266" s="18"/>
      <x:c r="E266" s="18"/>
      <x:c r="F266" s="18"/>
      <x:c r="G266" s="18"/>
      <x:c r="H266" s="18"/>
      <x:c r="I266" s="18"/>
      <x:c r="J266" s="21"/>
      <x:c r="K266" s="21"/>
      <x:c r="L266" s="21"/>
      <x:c r="M266" s="18"/>
      <x:c r="N266" s="18"/>
      <x:c r="O266" s="18"/>
      <x:c r="P266" s="18"/>
      <x:c r="Q266" s="18"/>
      <x:c r="R266" s="18"/>
      <x:c r="S266" s="18"/>
      <x:c r="T266" s="18"/>
      <x:c r="U266" s="18"/>
      <x:c r="V266" s="22"/>
      <x:c r="W266" s="18"/>
      <x:c r="X266" s="18"/>
      <x:c r="Y266" s="21"/>
      <x:c r="Z266" s="21"/>
      <x:c r="AA266" s="18"/>
      <x:c r="AB266" s="23" t="str">
        <x:f>IF(A266="","",IF(AND(LEFT(A266,8)&lt;&gt;"https://",LEFT(A266,7)&lt;&gt;"http://"),"Use a full http(s) URL",IF(COUNTIFS($A$6:$A$505,SUBSTITUTE(SUBSTITUTE(SUBSTITUTE(A266,"~","~~"),"*","~*"),"?","~?"))&gt;1,"Duplicate URL: check rows",IF(OR(R266="Merge",R266="Redirect"),IF(T266="","Add destination URL",IF(A266=T266,"Destination equals source",IF(AND(LEFT(T266,8)&lt;&gt;"https://",LEFT(T266,7)&lt;&gt;"http://"),"Use a full destination URL","Validate destination and links"))),IF(R266="Remove","Review legal, support, conversion and link value","")))))</x:f>
      </x:c>
      <x:c r="AC266" s="23" t="str">
        <x:f>IF(A266="","",IF(R266="","Choose an action",IF(S266="","Add action rationale",IF(W266="","Assign action owner",IF(U266="","Set priority",IF(X266="","Set status",IF(AND(X266&lt;&gt;"Done",Y266=""),"Set due date",IF(AND(X266="Done",AA266=""),"Record completion and retest",IF(AND(R266="Keep",Z266=""),"Set next review date","")))))))))</x:f>
      </x:c>
      <x:c r="AD266" s="23" t="str">
        <x:f>IF(A266="","",IF(OR(AB266&lt;&gt;"",AC266&lt;&gt;""),1,0))</x:f>
      </x:c>
    </x:row>
    <x:row r="267" ht="44" customHeight="1">
      <x:c r="A267" s="19"/>
      <x:c r="B267" s="19"/>
      <x:c r="C267" s="18"/>
      <x:c r="D267" s="18"/>
      <x:c r="E267" s="18"/>
      <x:c r="F267" s="18"/>
      <x:c r="G267" s="18"/>
      <x:c r="H267" s="18"/>
      <x:c r="I267" s="18"/>
      <x:c r="J267" s="21"/>
      <x:c r="K267" s="21"/>
      <x:c r="L267" s="21"/>
      <x:c r="M267" s="18"/>
      <x:c r="N267" s="18"/>
      <x:c r="O267" s="18"/>
      <x:c r="P267" s="18"/>
      <x:c r="Q267" s="18"/>
      <x:c r="R267" s="18"/>
      <x:c r="S267" s="18"/>
      <x:c r="T267" s="18"/>
      <x:c r="U267" s="18"/>
      <x:c r="V267" s="22"/>
      <x:c r="W267" s="18"/>
      <x:c r="X267" s="18"/>
      <x:c r="Y267" s="21"/>
      <x:c r="Z267" s="21"/>
      <x:c r="AA267" s="18"/>
      <x:c r="AB267" s="23" t="str">
        <x:f>IF(A267="","",IF(AND(LEFT(A267,8)&lt;&gt;"https://",LEFT(A267,7)&lt;&gt;"http://"),"Use a full http(s) URL",IF(COUNTIFS($A$6:$A$505,SUBSTITUTE(SUBSTITUTE(SUBSTITUTE(A267,"~","~~"),"*","~*"),"?","~?"))&gt;1,"Duplicate URL: check rows",IF(OR(R267="Merge",R267="Redirect"),IF(T267="","Add destination URL",IF(A267=T267,"Destination equals source",IF(AND(LEFT(T267,8)&lt;&gt;"https://",LEFT(T267,7)&lt;&gt;"http://"),"Use a full destination URL","Validate destination and links"))),IF(R267="Remove","Review legal, support, conversion and link value","")))))</x:f>
      </x:c>
      <x:c r="AC267" s="23" t="str">
        <x:f>IF(A267="","",IF(R267="","Choose an action",IF(S267="","Add action rationale",IF(W267="","Assign action owner",IF(U267="","Set priority",IF(X267="","Set status",IF(AND(X267&lt;&gt;"Done",Y267=""),"Set due date",IF(AND(X267="Done",AA267=""),"Record completion and retest",IF(AND(R267="Keep",Z267=""),"Set next review date","")))))))))</x:f>
      </x:c>
      <x:c r="AD267" s="23" t="str">
        <x:f>IF(A267="","",IF(OR(AB267&lt;&gt;"",AC267&lt;&gt;""),1,0))</x:f>
      </x:c>
    </x:row>
    <x:row r="268" ht="44" customHeight="1">
      <x:c r="A268" s="19"/>
      <x:c r="B268" s="19"/>
      <x:c r="C268" s="18"/>
      <x:c r="D268" s="18"/>
      <x:c r="E268" s="18"/>
      <x:c r="F268" s="18"/>
      <x:c r="G268" s="18"/>
      <x:c r="H268" s="18"/>
      <x:c r="I268" s="18"/>
      <x:c r="J268" s="21"/>
      <x:c r="K268" s="21"/>
      <x:c r="L268" s="21"/>
      <x:c r="M268" s="18"/>
      <x:c r="N268" s="18"/>
      <x:c r="O268" s="18"/>
      <x:c r="P268" s="18"/>
      <x:c r="Q268" s="18"/>
      <x:c r="R268" s="18"/>
      <x:c r="S268" s="18"/>
      <x:c r="T268" s="18"/>
      <x:c r="U268" s="18"/>
      <x:c r="V268" s="22"/>
      <x:c r="W268" s="18"/>
      <x:c r="X268" s="18"/>
      <x:c r="Y268" s="21"/>
      <x:c r="Z268" s="21"/>
      <x:c r="AA268" s="18"/>
      <x:c r="AB268" s="23" t="str">
        <x:f>IF(A268="","",IF(AND(LEFT(A268,8)&lt;&gt;"https://",LEFT(A268,7)&lt;&gt;"http://"),"Use a full http(s) URL",IF(COUNTIFS($A$6:$A$505,SUBSTITUTE(SUBSTITUTE(SUBSTITUTE(A268,"~","~~"),"*","~*"),"?","~?"))&gt;1,"Duplicate URL: check rows",IF(OR(R268="Merge",R268="Redirect"),IF(T268="","Add destination URL",IF(A268=T268,"Destination equals source",IF(AND(LEFT(T268,8)&lt;&gt;"https://",LEFT(T268,7)&lt;&gt;"http://"),"Use a full destination URL","Validate destination and links"))),IF(R268="Remove","Review legal, support, conversion and link value","")))))</x:f>
      </x:c>
      <x:c r="AC268" s="23" t="str">
        <x:f>IF(A268="","",IF(R268="","Choose an action",IF(S268="","Add action rationale",IF(W268="","Assign action owner",IF(U268="","Set priority",IF(X268="","Set status",IF(AND(X268&lt;&gt;"Done",Y268=""),"Set due date",IF(AND(X268="Done",AA268=""),"Record completion and retest",IF(AND(R268="Keep",Z268=""),"Set next review date","")))))))))</x:f>
      </x:c>
      <x:c r="AD268" s="23" t="str">
        <x:f>IF(A268="","",IF(OR(AB268&lt;&gt;"",AC268&lt;&gt;""),1,0))</x:f>
      </x:c>
    </x:row>
    <x:row r="269" ht="44" customHeight="1">
      <x:c r="A269" s="19"/>
      <x:c r="B269" s="19"/>
      <x:c r="C269" s="18"/>
      <x:c r="D269" s="18"/>
      <x:c r="E269" s="18"/>
      <x:c r="F269" s="18"/>
      <x:c r="G269" s="18"/>
      <x:c r="H269" s="18"/>
      <x:c r="I269" s="18"/>
      <x:c r="J269" s="21"/>
      <x:c r="K269" s="21"/>
      <x:c r="L269" s="21"/>
      <x:c r="M269" s="18"/>
      <x:c r="N269" s="18"/>
      <x:c r="O269" s="18"/>
      <x:c r="P269" s="18"/>
      <x:c r="Q269" s="18"/>
      <x:c r="R269" s="18"/>
      <x:c r="S269" s="18"/>
      <x:c r="T269" s="18"/>
      <x:c r="U269" s="18"/>
      <x:c r="V269" s="22"/>
      <x:c r="W269" s="18"/>
      <x:c r="X269" s="18"/>
      <x:c r="Y269" s="21"/>
      <x:c r="Z269" s="21"/>
      <x:c r="AA269" s="18"/>
      <x:c r="AB269" s="23" t="str">
        <x:f>IF(A269="","",IF(AND(LEFT(A269,8)&lt;&gt;"https://",LEFT(A269,7)&lt;&gt;"http://"),"Use a full http(s) URL",IF(COUNTIFS($A$6:$A$505,SUBSTITUTE(SUBSTITUTE(SUBSTITUTE(A269,"~","~~"),"*","~*"),"?","~?"))&gt;1,"Duplicate URL: check rows",IF(OR(R269="Merge",R269="Redirect"),IF(T269="","Add destination URL",IF(A269=T269,"Destination equals source",IF(AND(LEFT(T269,8)&lt;&gt;"https://",LEFT(T269,7)&lt;&gt;"http://"),"Use a full destination URL","Validate destination and links"))),IF(R269="Remove","Review legal, support, conversion and link value","")))))</x:f>
      </x:c>
      <x:c r="AC269" s="23" t="str">
        <x:f>IF(A269="","",IF(R269="","Choose an action",IF(S269="","Add action rationale",IF(W269="","Assign action owner",IF(U269="","Set priority",IF(X269="","Set status",IF(AND(X269&lt;&gt;"Done",Y269=""),"Set due date",IF(AND(X269="Done",AA269=""),"Record completion and retest",IF(AND(R269="Keep",Z269=""),"Set next review date","")))))))))</x:f>
      </x:c>
      <x:c r="AD269" s="23" t="str">
        <x:f>IF(A269="","",IF(OR(AB269&lt;&gt;"",AC269&lt;&gt;""),1,0))</x:f>
      </x:c>
    </x:row>
    <x:row r="270" ht="44" customHeight="1">
      <x:c r="A270" s="19"/>
      <x:c r="B270" s="19"/>
      <x:c r="C270" s="18"/>
      <x:c r="D270" s="18"/>
      <x:c r="E270" s="18"/>
      <x:c r="F270" s="18"/>
      <x:c r="G270" s="18"/>
      <x:c r="H270" s="18"/>
      <x:c r="I270" s="18"/>
      <x:c r="J270" s="21"/>
      <x:c r="K270" s="21"/>
      <x:c r="L270" s="21"/>
      <x:c r="M270" s="18"/>
      <x:c r="N270" s="18"/>
      <x:c r="O270" s="18"/>
      <x:c r="P270" s="18"/>
      <x:c r="Q270" s="18"/>
      <x:c r="R270" s="18"/>
      <x:c r="S270" s="18"/>
      <x:c r="T270" s="18"/>
      <x:c r="U270" s="18"/>
      <x:c r="V270" s="22"/>
      <x:c r="W270" s="18"/>
      <x:c r="X270" s="18"/>
      <x:c r="Y270" s="21"/>
      <x:c r="Z270" s="21"/>
      <x:c r="AA270" s="18"/>
      <x:c r="AB270" s="23" t="str">
        <x:f>IF(A270="","",IF(AND(LEFT(A270,8)&lt;&gt;"https://",LEFT(A270,7)&lt;&gt;"http://"),"Use a full http(s) URL",IF(COUNTIFS($A$6:$A$505,SUBSTITUTE(SUBSTITUTE(SUBSTITUTE(A270,"~","~~"),"*","~*"),"?","~?"))&gt;1,"Duplicate URL: check rows",IF(OR(R270="Merge",R270="Redirect"),IF(T270="","Add destination URL",IF(A270=T270,"Destination equals source",IF(AND(LEFT(T270,8)&lt;&gt;"https://",LEFT(T270,7)&lt;&gt;"http://"),"Use a full destination URL","Validate destination and links"))),IF(R270="Remove","Review legal, support, conversion and link value","")))))</x:f>
      </x:c>
      <x:c r="AC270" s="23" t="str">
        <x:f>IF(A270="","",IF(R270="","Choose an action",IF(S270="","Add action rationale",IF(W270="","Assign action owner",IF(U270="","Set priority",IF(X270="","Set status",IF(AND(X270&lt;&gt;"Done",Y270=""),"Set due date",IF(AND(X270="Done",AA270=""),"Record completion and retest",IF(AND(R270="Keep",Z270=""),"Set next review date","")))))))))</x:f>
      </x:c>
      <x:c r="AD270" s="23" t="str">
        <x:f>IF(A270="","",IF(OR(AB270&lt;&gt;"",AC270&lt;&gt;""),1,0))</x:f>
      </x:c>
    </x:row>
    <x:row r="271" ht="44" customHeight="1">
      <x:c r="A271" s="19"/>
      <x:c r="B271" s="19"/>
      <x:c r="C271" s="18"/>
      <x:c r="D271" s="18"/>
      <x:c r="E271" s="18"/>
      <x:c r="F271" s="18"/>
      <x:c r="G271" s="18"/>
      <x:c r="H271" s="18"/>
      <x:c r="I271" s="18"/>
      <x:c r="J271" s="21"/>
      <x:c r="K271" s="21"/>
      <x:c r="L271" s="21"/>
      <x:c r="M271" s="18"/>
      <x:c r="N271" s="18"/>
      <x:c r="O271" s="18"/>
      <x:c r="P271" s="18"/>
      <x:c r="Q271" s="18"/>
      <x:c r="R271" s="18"/>
      <x:c r="S271" s="18"/>
      <x:c r="T271" s="18"/>
      <x:c r="U271" s="18"/>
      <x:c r="V271" s="22"/>
      <x:c r="W271" s="18"/>
      <x:c r="X271" s="18"/>
      <x:c r="Y271" s="21"/>
      <x:c r="Z271" s="21"/>
      <x:c r="AA271" s="18"/>
      <x:c r="AB271" s="23" t="str">
        <x:f>IF(A271="","",IF(AND(LEFT(A271,8)&lt;&gt;"https://",LEFT(A271,7)&lt;&gt;"http://"),"Use a full http(s) URL",IF(COUNTIFS($A$6:$A$505,SUBSTITUTE(SUBSTITUTE(SUBSTITUTE(A271,"~","~~"),"*","~*"),"?","~?"))&gt;1,"Duplicate URL: check rows",IF(OR(R271="Merge",R271="Redirect"),IF(T271="","Add destination URL",IF(A271=T271,"Destination equals source",IF(AND(LEFT(T271,8)&lt;&gt;"https://",LEFT(T271,7)&lt;&gt;"http://"),"Use a full destination URL","Validate destination and links"))),IF(R271="Remove","Review legal, support, conversion and link value","")))))</x:f>
      </x:c>
      <x:c r="AC271" s="23" t="str">
        <x:f>IF(A271="","",IF(R271="","Choose an action",IF(S271="","Add action rationale",IF(W271="","Assign action owner",IF(U271="","Set priority",IF(X271="","Set status",IF(AND(X271&lt;&gt;"Done",Y271=""),"Set due date",IF(AND(X271="Done",AA271=""),"Record completion and retest",IF(AND(R271="Keep",Z271=""),"Set next review date","")))))))))</x:f>
      </x:c>
      <x:c r="AD271" s="23" t="str">
        <x:f>IF(A271="","",IF(OR(AB271&lt;&gt;"",AC271&lt;&gt;""),1,0))</x:f>
      </x:c>
    </x:row>
    <x:row r="272" ht="44" customHeight="1">
      <x:c r="A272" s="19"/>
      <x:c r="B272" s="19"/>
      <x:c r="C272" s="18"/>
      <x:c r="D272" s="18"/>
      <x:c r="E272" s="18"/>
      <x:c r="F272" s="18"/>
      <x:c r="G272" s="18"/>
      <x:c r="H272" s="18"/>
      <x:c r="I272" s="18"/>
      <x:c r="J272" s="21"/>
      <x:c r="K272" s="21"/>
      <x:c r="L272" s="21"/>
      <x:c r="M272" s="18"/>
      <x:c r="N272" s="18"/>
      <x:c r="O272" s="18"/>
      <x:c r="P272" s="18"/>
      <x:c r="Q272" s="18"/>
      <x:c r="R272" s="18"/>
      <x:c r="S272" s="18"/>
      <x:c r="T272" s="18"/>
      <x:c r="U272" s="18"/>
      <x:c r="V272" s="22"/>
      <x:c r="W272" s="18"/>
      <x:c r="X272" s="18"/>
      <x:c r="Y272" s="21"/>
      <x:c r="Z272" s="21"/>
      <x:c r="AA272" s="18"/>
      <x:c r="AB272" s="23" t="str">
        <x:f>IF(A272="","",IF(AND(LEFT(A272,8)&lt;&gt;"https://",LEFT(A272,7)&lt;&gt;"http://"),"Use a full http(s) URL",IF(COUNTIFS($A$6:$A$505,SUBSTITUTE(SUBSTITUTE(SUBSTITUTE(A272,"~","~~"),"*","~*"),"?","~?"))&gt;1,"Duplicate URL: check rows",IF(OR(R272="Merge",R272="Redirect"),IF(T272="","Add destination URL",IF(A272=T272,"Destination equals source",IF(AND(LEFT(T272,8)&lt;&gt;"https://",LEFT(T272,7)&lt;&gt;"http://"),"Use a full destination URL","Validate destination and links"))),IF(R272="Remove","Review legal, support, conversion and link value","")))))</x:f>
      </x:c>
      <x:c r="AC272" s="23" t="str">
        <x:f>IF(A272="","",IF(R272="","Choose an action",IF(S272="","Add action rationale",IF(W272="","Assign action owner",IF(U272="","Set priority",IF(X272="","Set status",IF(AND(X272&lt;&gt;"Done",Y272=""),"Set due date",IF(AND(X272="Done",AA272=""),"Record completion and retest",IF(AND(R272="Keep",Z272=""),"Set next review date","")))))))))</x:f>
      </x:c>
      <x:c r="AD272" s="23" t="str">
        <x:f>IF(A272="","",IF(OR(AB272&lt;&gt;"",AC272&lt;&gt;""),1,0))</x:f>
      </x:c>
    </x:row>
    <x:row r="273" ht="44" customHeight="1">
      <x:c r="A273" s="19"/>
      <x:c r="B273" s="19"/>
      <x:c r="C273" s="18"/>
      <x:c r="D273" s="18"/>
      <x:c r="E273" s="18"/>
      <x:c r="F273" s="18"/>
      <x:c r="G273" s="18"/>
      <x:c r="H273" s="18"/>
      <x:c r="I273" s="18"/>
      <x:c r="J273" s="21"/>
      <x:c r="K273" s="21"/>
      <x:c r="L273" s="21"/>
      <x:c r="M273" s="18"/>
      <x:c r="N273" s="18"/>
      <x:c r="O273" s="18"/>
      <x:c r="P273" s="18"/>
      <x:c r="Q273" s="18"/>
      <x:c r="R273" s="18"/>
      <x:c r="S273" s="18"/>
      <x:c r="T273" s="18"/>
      <x:c r="U273" s="18"/>
      <x:c r="V273" s="22"/>
      <x:c r="W273" s="18"/>
      <x:c r="X273" s="18"/>
      <x:c r="Y273" s="21"/>
      <x:c r="Z273" s="21"/>
      <x:c r="AA273" s="18"/>
      <x:c r="AB273" s="23" t="str">
        <x:f>IF(A273="","",IF(AND(LEFT(A273,8)&lt;&gt;"https://",LEFT(A273,7)&lt;&gt;"http://"),"Use a full http(s) URL",IF(COUNTIFS($A$6:$A$505,SUBSTITUTE(SUBSTITUTE(SUBSTITUTE(A273,"~","~~"),"*","~*"),"?","~?"))&gt;1,"Duplicate URL: check rows",IF(OR(R273="Merge",R273="Redirect"),IF(T273="","Add destination URL",IF(A273=T273,"Destination equals source",IF(AND(LEFT(T273,8)&lt;&gt;"https://",LEFT(T273,7)&lt;&gt;"http://"),"Use a full destination URL","Validate destination and links"))),IF(R273="Remove","Review legal, support, conversion and link value","")))))</x:f>
      </x:c>
      <x:c r="AC273" s="23" t="str">
        <x:f>IF(A273="","",IF(R273="","Choose an action",IF(S273="","Add action rationale",IF(W273="","Assign action owner",IF(U273="","Set priority",IF(X273="","Set status",IF(AND(X273&lt;&gt;"Done",Y273=""),"Set due date",IF(AND(X273="Done",AA273=""),"Record completion and retest",IF(AND(R273="Keep",Z273=""),"Set next review date","")))))))))</x:f>
      </x:c>
      <x:c r="AD273" s="23" t="str">
        <x:f>IF(A273="","",IF(OR(AB273&lt;&gt;"",AC273&lt;&gt;""),1,0))</x:f>
      </x:c>
    </x:row>
    <x:row r="274" ht="44" customHeight="1">
      <x:c r="A274" s="19"/>
      <x:c r="B274" s="19"/>
      <x:c r="C274" s="18"/>
      <x:c r="D274" s="18"/>
      <x:c r="E274" s="18"/>
      <x:c r="F274" s="18"/>
      <x:c r="G274" s="18"/>
      <x:c r="H274" s="18"/>
      <x:c r="I274" s="18"/>
      <x:c r="J274" s="21"/>
      <x:c r="K274" s="21"/>
      <x:c r="L274" s="21"/>
      <x:c r="M274" s="18"/>
      <x:c r="N274" s="18"/>
      <x:c r="O274" s="18"/>
      <x:c r="P274" s="18"/>
      <x:c r="Q274" s="18"/>
      <x:c r="R274" s="18"/>
      <x:c r="S274" s="18"/>
      <x:c r="T274" s="18"/>
      <x:c r="U274" s="18"/>
      <x:c r="V274" s="22"/>
      <x:c r="W274" s="18"/>
      <x:c r="X274" s="18"/>
      <x:c r="Y274" s="21"/>
      <x:c r="Z274" s="21"/>
      <x:c r="AA274" s="18"/>
      <x:c r="AB274" s="23" t="str">
        <x:f>IF(A274="","",IF(AND(LEFT(A274,8)&lt;&gt;"https://",LEFT(A274,7)&lt;&gt;"http://"),"Use a full http(s) URL",IF(COUNTIFS($A$6:$A$505,SUBSTITUTE(SUBSTITUTE(SUBSTITUTE(A274,"~","~~"),"*","~*"),"?","~?"))&gt;1,"Duplicate URL: check rows",IF(OR(R274="Merge",R274="Redirect"),IF(T274="","Add destination URL",IF(A274=T274,"Destination equals source",IF(AND(LEFT(T274,8)&lt;&gt;"https://",LEFT(T274,7)&lt;&gt;"http://"),"Use a full destination URL","Validate destination and links"))),IF(R274="Remove","Review legal, support, conversion and link value","")))))</x:f>
      </x:c>
      <x:c r="AC274" s="23" t="str">
        <x:f>IF(A274="","",IF(R274="","Choose an action",IF(S274="","Add action rationale",IF(W274="","Assign action owner",IF(U274="","Set priority",IF(X274="","Set status",IF(AND(X274&lt;&gt;"Done",Y274=""),"Set due date",IF(AND(X274="Done",AA274=""),"Record completion and retest",IF(AND(R274="Keep",Z274=""),"Set next review date","")))))))))</x:f>
      </x:c>
      <x:c r="AD274" s="23" t="str">
        <x:f>IF(A274="","",IF(OR(AB274&lt;&gt;"",AC274&lt;&gt;""),1,0))</x:f>
      </x:c>
    </x:row>
    <x:row r="275" ht="44" customHeight="1">
      <x:c r="A275" s="19"/>
      <x:c r="B275" s="19"/>
      <x:c r="C275" s="18"/>
      <x:c r="D275" s="18"/>
      <x:c r="E275" s="18"/>
      <x:c r="F275" s="18"/>
      <x:c r="G275" s="18"/>
      <x:c r="H275" s="18"/>
      <x:c r="I275" s="18"/>
      <x:c r="J275" s="21"/>
      <x:c r="K275" s="21"/>
      <x:c r="L275" s="21"/>
      <x:c r="M275" s="18"/>
      <x:c r="N275" s="18"/>
      <x:c r="O275" s="18"/>
      <x:c r="P275" s="18"/>
      <x:c r="Q275" s="18"/>
      <x:c r="R275" s="18"/>
      <x:c r="S275" s="18"/>
      <x:c r="T275" s="18"/>
      <x:c r="U275" s="18"/>
      <x:c r="V275" s="22"/>
      <x:c r="W275" s="18"/>
      <x:c r="X275" s="18"/>
      <x:c r="Y275" s="21"/>
      <x:c r="Z275" s="21"/>
      <x:c r="AA275" s="18"/>
      <x:c r="AB275" s="23" t="str">
        <x:f>IF(A275="","",IF(AND(LEFT(A275,8)&lt;&gt;"https://",LEFT(A275,7)&lt;&gt;"http://"),"Use a full http(s) URL",IF(COUNTIFS($A$6:$A$505,SUBSTITUTE(SUBSTITUTE(SUBSTITUTE(A275,"~","~~"),"*","~*"),"?","~?"))&gt;1,"Duplicate URL: check rows",IF(OR(R275="Merge",R275="Redirect"),IF(T275="","Add destination URL",IF(A275=T275,"Destination equals source",IF(AND(LEFT(T275,8)&lt;&gt;"https://",LEFT(T275,7)&lt;&gt;"http://"),"Use a full destination URL","Validate destination and links"))),IF(R275="Remove","Review legal, support, conversion and link value","")))))</x:f>
      </x:c>
      <x:c r="AC275" s="23" t="str">
        <x:f>IF(A275="","",IF(R275="","Choose an action",IF(S275="","Add action rationale",IF(W275="","Assign action owner",IF(U275="","Set priority",IF(X275="","Set status",IF(AND(X275&lt;&gt;"Done",Y275=""),"Set due date",IF(AND(X275="Done",AA275=""),"Record completion and retest",IF(AND(R275="Keep",Z275=""),"Set next review date","")))))))))</x:f>
      </x:c>
      <x:c r="AD275" s="23" t="str">
        <x:f>IF(A275="","",IF(OR(AB275&lt;&gt;"",AC275&lt;&gt;""),1,0))</x:f>
      </x:c>
    </x:row>
    <x:row r="276" ht="44" customHeight="1">
      <x:c r="A276" s="19"/>
      <x:c r="B276" s="19"/>
      <x:c r="C276" s="18"/>
      <x:c r="D276" s="18"/>
      <x:c r="E276" s="18"/>
      <x:c r="F276" s="18"/>
      <x:c r="G276" s="18"/>
      <x:c r="H276" s="18"/>
      <x:c r="I276" s="18"/>
      <x:c r="J276" s="21"/>
      <x:c r="K276" s="21"/>
      <x:c r="L276" s="21"/>
      <x:c r="M276" s="18"/>
      <x:c r="N276" s="18"/>
      <x:c r="O276" s="18"/>
      <x:c r="P276" s="18"/>
      <x:c r="Q276" s="18"/>
      <x:c r="R276" s="18"/>
      <x:c r="S276" s="18"/>
      <x:c r="T276" s="18"/>
      <x:c r="U276" s="18"/>
      <x:c r="V276" s="22"/>
      <x:c r="W276" s="18"/>
      <x:c r="X276" s="18"/>
      <x:c r="Y276" s="21"/>
      <x:c r="Z276" s="21"/>
      <x:c r="AA276" s="18"/>
      <x:c r="AB276" s="23" t="str">
        <x:f>IF(A276="","",IF(AND(LEFT(A276,8)&lt;&gt;"https://",LEFT(A276,7)&lt;&gt;"http://"),"Use a full http(s) URL",IF(COUNTIFS($A$6:$A$505,SUBSTITUTE(SUBSTITUTE(SUBSTITUTE(A276,"~","~~"),"*","~*"),"?","~?"))&gt;1,"Duplicate URL: check rows",IF(OR(R276="Merge",R276="Redirect"),IF(T276="","Add destination URL",IF(A276=T276,"Destination equals source",IF(AND(LEFT(T276,8)&lt;&gt;"https://",LEFT(T276,7)&lt;&gt;"http://"),"Use a full destination URL","Validate destination and links"))),IF(R276="Remove","Review legal, support, conversion and link value","")))))</x:f>
      </x:c>
      <x:c r="AC276" s="23" t="str">
        <x:f>IF(A276="","",IF(R276="","Choose an action",IF(S276="","Add action rationale",IF(W276="","Assign action owner",IF(U276="","Set priority",IF(X276="","Set status",IF(AND(X276&lt;&gt;"Done",Y276=""),"Set due date",IF(AND(X276="Done",AA276=""),"Record completion and retest",IF(AND(R276="Keep",Z276=""),"Set next review date","")))))))))</x:f>
      </x:c>
      <x:c r="AD276" s="23" t="str">
        <x:f>IF(A276="","",IF(OR(AB276&lt;&gt;"",AC276&lt;&gt;""),1,0))</x:f>
      </x:c>
    </x:row>
    <x:row r="277" ht="44" customHeight="1">
      <x:c r="A277" s="19"/>
      <x:c r="B277" s="19"/>
      <x:c r="C277" s="18"/>
      <x:c r="D277" s="18"/>
      <x:c r="E277" s="18"/>
      <x:c r="F277" s="18"/>
      <x:c r="G277" s="18"/>
      <x:c r="H277" s="18"/>
      <x:c r="I277" s="18"/>
      <x:c r="J277" s="21"/>
      <x:c r="K277" s="21"/>
      <x:c r="L277" s="21"/>
      <x:c r="M277" s="18"/>
      <x:c r="N277" s="18"/>
      <x:c r="O277" s="18"/>
      <x:c r="P277" s="18"/>
      <x:c r="Q277" s="18"/>
      <x:c r="R277" s="18"/>
      <x:c r="S277" s="18"/>
      <x:c r="T277" s="18"/>
      <x:c r="U277" s="18"/>
      <x:c r="V277" s="22"/>
      <x:c r="W277" s="18"/>
      <x:c r="X277" s="18"/>
      <x:c r="Y277" s="21"/>
      <x:c r="Z277" s="21"/>
      <x:c r="AA277" s="18"/>
      <x:c r="AB277" s="23" t="str">
        <x:f>IF(A277="","",IF(AND(LEFT(A277,8)&lt;&gt;"https://",LEFT(A277,7)&lt;&gt;"http://"),"Use a full http(s) URL",IF(COUNTIFS($A$6:$A$505,SUBSTITUTE(SUBSTITUTE(SUBSTITUTE(A277,"~","~~"),"*","~*"),"?","~?"))&gt;1,"Duplicate URL: check rows",IF(OR(R277="Merge",R277="Redirect"),IF(T277="","Add destination URL",IF(A277=T277,"Destination equals source",IF(AND(LEFT(T277,8)&lt;&gt;"https://",LEFT(T277,7)&lt;&gt;"http://"),"Use a full destination URL","Validate destination and links"))),IF(R277="Remove","Review legal, support, conversion and link value","")))))</x:f>
      </x:c>
      <x:c r="AC277" s="23" t="str">
        <x:f>IF(A277="","",IF(R277="","Choose an action",IF(S277="","Add action rationale",IF(W277="","Assign action owner",IF(U277="","Set priority",IF(X277="","Set status",IF(AND(X277&lt;&gt;"Done",Y277=""),"Set due date",IF(AND(X277="Done",AA277=""),"Record completion and retest",IF(AND(R277="Keep",Z277=""),"Set next review date","")))))))))</x:f>
      </x:c>
      <x:c r="AD277" s="23" t="str">
        <x:f>IF(A277="","",IF(OR(AB277&lt;&gt;"",AC277&lt;&gt;""),1,0))</x:f>
      </x:c>
    </x:row>
    <x:row r="278" ht="44" customHeight="1">
      <x:c r="A278" s="19"/>
      <x:c r="B278" s="19"/>
      <x:c r="C278" s="18"/>
      <x:c r="D278" s="18"/>
      <x:c r="E278" s="18"/>
      <x:c r="F278" s="18"/>
      <x:c r="G278" s="18"/>
      <x:c r="H278" s="18"/>
      <x:c r="I278" s="18"/>
      <x:c r="J278" s="21"/>
      <x:c r="K278" s="21"/>
      <x:c r="L278" s="21"/>
      <x:c r="M278" s="18"/>
      <x:c r="N278" s="18"/>
      <x:c r="O278" s="18"/>
      <x:c r="P278" s="18"/>
      <x:c r="Q278" s="18"/>
      <x:c r="R278" s="18"/>
      <x:c r="S278" s="18"/>
      <x:c r="T278" s="18"/>
      <x:c r="U278" s="18"/>
      <x:c r="V278" s="22"/>
      <x:c r="W278" s="18"/>
      <x:c r="X278" s="18"/>
      <x:c r="Y278" s="21"/>
      <x:c r="Z278" s="21"/>
      <x:c r="AA278" s="18"/>
      <x:c r="AB278" s="23" t="str">
        <x:f>IF(A278="","",IF(AND(LEFT(A278,8)&lt;&gt;"https://",LEFT(A278,7)&lt;&gt;"http://"),"Use a full http(s) URL",IF(COUNTIFS($A$6:$A$505,SUBSTITUTE(SUBSTITUTE(SUBSTITUTE(A278,"~","~~"),"*","~*"),"?","~?"))&gt;1,"Duplicate URL: check rows",IF(OR(R278="Merge",R278="Redirect"),IF(T278="","Add destination URL",IF(A278=T278,"Destination equals source",IF(AND(LEFT(T278,8)&lt;&gt;"https://",LEFT(T278,7)&lt;&gt;"http://"),"Use a full destination URL","Validate destination and links"))),IF(R278="Remove","Review legal, support, conversion and link value","")))))</x:f>
      </x:c>
      <x:c r="AC278" s="23" t="str">
        <x:f>IF(A278="","",IF(R278="","Choose an action",IF(S278="","Add action rationale",IF(W278="","Assign action owner",IF(U278="","Set priority",IF(X278="","Set status",IF(AND(X278&lt;&gt;"Done",Y278=""),"Set due date",IF(AND(X278="Done",AA278=""),"Record completion and retest",IF(AND(R278="Keep",Z278=""),"Set next review date","")))))))))</x:f>
      </x:c>
      <x:c r="AD278" s="23" t="str">
        <x:f>IF(A278="","",IF(OR(AB278&lt;&gt;"",AC278&lt;&gt;""),1,0))</x:f>
      </x:c>
    </x:row>
    <x:row r="279" ht="44" customHeight="1">
      <x:c r="A279" s="19"/>
      <x:c r="B279" s="19"/>
      <x:c r="C279" s="18"/>
      <x:c r="D279" s="18"/>
      <x:c r="E279" s="18"/>
      <x:c r="F279" s="18"/>
      <x:c r="G279" s="18"/>
      <x:c r="H279" s="18"/>
      <x:c r="I279" s="18"/>
      <x:c r="J279" s="21"/>
      <x:c r="K279" s="21"/>
      <x:c r="L279" s="21"/>
      <x:c r="M279" s="18"/>
      <x:c r="N279" s="18"/>
      <x:c r="O279" s="18"/>
      <x:c r="P279" s="18"/>
      <x:c r="Q279" s="18"/>
      <x:c r="R279" s="18"/>
      <x:c r="S279" s="18"/>
      <x:c r="T279" s="18"/>
      <x:c r="U279" s="18"/>
      <x:c r="V279" s="22"/>
      <x:c r="W279" s="18"/>
      <x:c r="X279" s="18"/>
      <x:c r="Y279" s="21"/>
      <x:c r="Z279" s="21"/>
      <x:c r="AA279" s="18"/>
      <x:c r="AB279" s="23" t="str">
        <x:f>IF(A279="","",IF(AND(LEFT(A279,8)&lt;&gt;"https://",LEFT(A279,7)&lt;&gt;"http://"),"Use a full http(s) URL",IF(COUNTIFS($A$6:$A$505,SUBSTITUTE(SUBSTITUTE(SUBSTITUTE(A279,"~","~~"),"*","~*"),"?","~?"))&gt;1,"Duplicate URL: check rows",IF(OR(R279="Merge",R279="Redirect"),IF(T279="","Add destination URL",IF(A279=T279,"Destination equals source",IF(AND(LEFT(T279,8)&lt;&gt;"https://",LEFT(T279,7)&lt;&gt;"http://"),"Use a full destination URL","Validate destination and links"))),IF(R279="Remove","Review legal, support, conversion and link value","")))))</x:f>
      </x:c>
      <x:c r="AC279" s="23" t="str">
        <x:f>IF(A279="","",IF(R279="","Choose an action",IF(S279="","Add action rationale",IF(W279="","Assign action owner",IF(U279="","Set priority",IF(X279="","Set status",IF(AND(X279&lt;&gt;"Done",Y279=""),"Set due date",IF(AND(X279="Done",AA279=""),"Record completion and retest",IF(AND(R279="Keep",Z279=""),"Set next review date","")))))))))</x:f>
      </x:c>
      <x:c r="AD279" s="23" t="str">
        <x:f>IF(A279="","",IF(OR(AB279&lt;&gt;"",AC279&lt;&gt;""),1,0))</x:f>
      </x:c>
    </x:row>
    <x:row r="280" ht="44" customHeight="1">
      <x:c r="A280" s="19"/>
      <x:c r="B280" s="19"/>
      <x:c r="C280" s="18"/>
      <x:c r="D280" s="18"/>
      <x:c r="E280" s="18"/>
      <x:c r="F280" s="18"/>
      <x:c r="G280" s="18"/>
      <x:c r="H280" s="18"/>
      <x:c r="I280" s="18"/>
      <x:c r="J280" s="21"/>
      <x:c r="K280" s="21"/>
      <x:c r="L280" s="21"/>
      <x:c r="M280" s="18"/>
      <x:c r="N280" s="18"/>
      <x:c r="O280" s="18"/>
      <x:c r="P280" s="18"/>
      <x:c r="Q280" s="18"/>
      <x:c r="R280" s="18"/>
      <x:c r="S280" s="18"/>
      <x:c r="T280" s="18"/>
      <x:c r="U280" s="18"/>
      <x:c r="V280" s="22"/>
      <x:c r="W280" s="18"/>
      <x:c r="X280" s="18"/>
      <x:c r="Y280" s="21"/>
      <x:c r="Z280" s="21"/>
      <x:c r="AA280" s="18"/>
      <x:c r="AB280" s="23" t="str">
        <x:f>IF(A280="","",IF(AND(LEFT(A280,8)&lt;&gt;"https://",LEFT(A280,7)&lt;&gt;"http://"),"Use a full http(s) URL",IF(COUNTIFS($A$6:$A$505,SUBSTITUTE(SUBSTITUTE(SUBSTITUTE(A280,"~","~~"),"*","~*"),"?","~?"))&gt;1,"Duplicate URL: check rows",IF(OR(R280="Merge",R280="Redirect"),IF(T280="","Add destination URL",IF(A280=T280,"Destination equals source",IF(AND(LEFT(T280,8)&lt;&gt;"https://",LEFT(T280,7)&lt;&gt;"http://"),"Use a full destination URL","Validate destination and links"))),IF(R280="Remove","Review legal, support, conversion and link value","")))))</x:f>
      </x:c>
      <x:c r="AC280" s="23" t="str">
        <x:f>IF(A280="","",IF(R280="","Choose an action",IF(S280="","Add action rationale",IF(W280="","Assign action owner",IF(U280="","Set priority",IF(X280="","Set status",IF(AND(X280&lt;&gt;"Done",Y280=""),"Set due date",IF(AND(X280="Done",AA280=""),"Record completion and retest",IF(AND(R280="Keep",Z280=""),"Set next review date","")))))))))</x:f>
      </x:c>
      <x:c r="AD280" s="23" t="str">
        <x:f>IF(A280="","",IF(OR(AB280&lt;&gt;"",AC280&lt;&gt;""),1,0))</x:f>
      </x:c>
    </x:row>
    <x:row r="281" ht="44" customHeight="1">
      <x:c r="A281" s="19"/>
      <x:c r="B281" s="19"/>
      <x:c r="C281" s="18"/>
      <x:c r="D281" s="18"/>
      <x:c r="E281" s="18"/>
      <x:c r="F281" s="18"/>
      <x:c r="G281" s="18"/>
      <x:c r="H281" s="18"/>
      <x:c r="I281" s="18"/>
      <x:c r="J281" s="21"/>
      <x:c r="K281" s="21"/>
      <x:c r="L281" s="21"/>
      <x:c r="M281" s="18"/>
      <x:c r="N281" s="18"/>
      <x:c r="O281" s="18"/>
      <x:c r="P281" s="18"/>
      <x:c r="Q281" s="18"/>
      <x:c r="R281" s="18"/>
      <x:c r="S281" s="18"/>
      <x:c r="T281" s="18"/>
      <x:c r="U281" s="18"/>
      <x:c r="V281" s="22"/>
      <x:c r="W281" s="18"/>
      <x:c r="X281" s="18"/>
      <x:c r="Y281" s="21"/>
      <x:c r="Z281" s="21"/>
      <x:c r="AA281" s="18"/>
      <x:c r="AB281" s="23" t="str">
        <x:f>IF(A281="","",IF(AND(LEFT(A281,8)&lt;&gt;"https://",LEFT(A281,7)&lt;&gt;"http://"),"Use a full http(s) URL",IF(COUNTIFS($A$6:$A$505,SUBSTITUTE(SUBSTITUTE(SUBSTITUTE(A281,"~","~~"),"*","~*"),"?","~?"))&gt;1,"Duplicate URL: check rows",IF(OR(R281="Merge",R281="Redirect"),IF(T281="","Add destination URL",IF(A281=T281,"Destination equals source",IF(AND(LEFT(T281,8)&lt;&gt;"https://",LEFT(T281,7)&lt;&gt;"http://"),"Use a full destination URL","Validate destination and links"))),IF(R281="Remove","Review legal, support, conversion and link value","")))))</x:f>
      </x:c>
      <x:c r="AC281" s="23" t="str">
        <x:f>IF(A281="","",IF(R281="","Choose an action",IF(S281="","Add action rationale",IF(W281="","Assign action owner",IF(U281="","Set priority",IF(X281="","Set status",IF(AND(X281&lt;&gt;"Done",Y281=""),"Set due date",IF(AND(X281="Done",AA281=""),"Record completion and retest",IF(AND(R281="Keep",Z281=""),"Set next review date","")))))))))</x:f>
      </x:c>
      <x:c r="AD281" s="23" t="str">
        <x:f>IF(A281="","",IF(OR(AB281&lt;&gt;"",AC281&lt;&gt;""),1,0))</x:f>
      </x:c>
    </x:row>
    <x:row r="282" ht="44" customHeight="1">
      <x:c r="A282" s="19"/>
      <x:c r="B282" s="19"/>
      <x:c r="C282" s="18"/>
      <x:c r="D282" s="18"/>
      <x:c r="E282" s="18"/>
      <x:c r="F282" s="18"/>
      <x:c r="G282" s="18"/>
      <x:c r="H282" s="18"/>
      <x:c r="I282" s="18"/>
      <x:c r="J282" s="21"/>
      <x:c r="K282" s="21"/>
      <x:c r="L282" s="21"/>
      <x:c r="M282" s="18"/>
      <x:c r="N282" s="18"/>
      <x:c r="O282" s="18"/>
      <x:c r="P282" s="18"/>
      <x:c r="Q282" s="18"/>
      <x:c r="R282" s="18"/>
      <x:c r="S282" s="18"/>
      <x:c r="T282" s="18"/>
      <x:c r="U282" s="18"/>
      <x:c r="V282" s="22"/>
      <x:c r="W282" s="18"/>
      <x:c r="X282" s="18"/>
      <x:c r="Y282" s="21"/>
      <x:c r="Z282" s="21"/>
      <x:c r="AA282" s="18"/>
      <x:c r="AB282" s="23" t="str">
        <x:f>IF(A282="","",IF(AND(LEFT(A282,8)&lt;&gt;"https://",LEFT(A282,7)&lt;&gt;"http://"),"Use a full http(s) URL",IF(COUNTIFS($A$6:$A$505,SUBSTITUTE(SUBSTITUTE(SUBSTITUTE(A282,"~","~~"),"*","~*"),"?","~?"))&gt;1,"Duplicate URL: check rows",IF(OR(R282="Merge",R282="Redirect"),IF(T282="","Add destination URL",IF(A282=T282,"Destination equals source",IF(AND(LEFT(T282,8)&lt;&gt;"https://",LEFT(T282,7)&lt;&gt;"http://"),"Use a full destination URL","Validate destination and links"))),IF(R282="Remove","Review legal, support, conversion and link value","")))))</x:f>
      </x:c>
      <x:c r="AC282" s="23" t="str">
        <x:f>IF(A282="","",IF(R282="","Choose an action",IF(S282="","Add action rationale",IF(W282="","Assign action owner",IF(U282="","Set priority",IF(X282="","Set status",IF(AND(X282&lt;&gt;"Done",Y282=""),"Set due date",IF(AND(X282="Done",AA282=""),"Record completion and retest",IF(AND(R282="Keep",Z282=""),"Set next review date","")))))))))</x:f>
      </x:c>
      <x:c r="AD282" s="23" t="str">
        <x:f>IF(A282="","",IF(OR(AB282&lt;&gt;"",AC282&lt;&gt;""),1,0))</x:f>
      </x:c>
    </x:row>
    <x:row r="283" ht="44" customHeight="1">
      <x:c r="A283" s="19"/>
      <x:c r="B283" s="19"/>
      <x:c r="C283" s="18"/>
      <x:c r="D283" s="18"/>
      <x:c r="E283" s="18"/>
      <x:c r="F283" s="18"/>
      <x:c r="G283" s="18"/>
      <x:c r="H283" s="18"/>
      <x:c r="I283" s="18"/>
      <x:c r="J283" s="21"/>
      <x:c r="K283" s="21"/>
      <x:c r="L283" s="21"/>
      <x:c r="M283" s="18"/>
      <x:c r="N283" s="18"/>
      <x:c r="O283" s="18"/>
      <x:c r="P283" s="18"/>
      <x:c r="Q283" s="18"/>
      <x:c r="R283" s="18"/>
      <x:c r="S283" s="18"/>
      <x:c r="T283" s="18"/>
      <x:c r="U283" s="18"/>
      <x:c r="V283" s="22"/>
      <x:c r="W283" s="18"/>
      <x:c r="X283" s="18"/>
      <x:c r="Y283" s="21"/>
      <x:c r="Z283" s="21"/>
      <x:c r="AA283" s="18"/>
      <x:c r="AB283" s="23" t="str">
        <x:f>IF(A283="","",IF(AND(LEFT(A283,8)&lt;&gt;"https://",LEFT(A283,7)&lt;&gt;"http://"),"Use a full http(s) URL",IF(COUNTIFS($A$6:$A$505,SUBSTITUTE(SUBSTITUTE(SUBSTITUTE(A283,"~","~~"),"*","~*"),"?","~?"))&gt;1,"Duplicate URL: check rows",IF(OR(R283="Merge",R283="Redirect"),IF(T283="","Add destination URL",IF(A283=T283,"Destination equals source",IF(AND(LEFT(T283,8)&lt;&gt;"https://",LEFT(T283,7)&lt;&gt;"http://"),"Use a full destination URL","Validate destination and links"))),IF(R283="Remove","Review legal, support, conversion and link value","")))))</x:f>
      </x:c>
      <x:c r="AC283" s="23" t="str">
        <x:f>IF(A283="","",IF(R283="","Choose an action",IF(S283="","Add action rationale",IF(W283="","Assign action owner",IF(U283="","Set priority",IF(X283="","Set status",IF(AND(X283&lt;&gt;"Done",Y283=""),"Set due date",IF(AND(X283="Done",AA283=""),"Record completion and retest",IF(AND(R283="Keep",Z283=""),"Set next review date","")))))))))</x:f>
      </x:c>
      <x:c r="AD283" s="23" t="str">
        <x:f>IF(A283="","",IF(OR(AB283&lt;&gt;"",AC283&lt;&gt;""),1,0))</x:f>
      </x:c>
    </x:row>
    <x:row r="284" ht="44" customHeight="1">
      <x:c r="A284" s="19"/>
      <x:c r="B284" s="19"/>
      <x:c r="C284" s="18"/>
      <x:c r="D284" s="18"/>
      <x:c r="E284" s="18"/>
      <x:c r="F284" s="18"/>
      <x:c r="G284" s="18"/>
      <x:c r="H284" s="18"/>
      <x:c r="I284" s="18"/>
      <x:c r="J284" s="21"/>
      <x:c r="K284" s="21"/>
      <x:c r="L284" s="21"/>
      <x:c r="M284" s="18"/>
      <x:c r="N284" s="18"/>
      <x:c r="O284" s="18"/>
      <x:c r="P284" s="18"/>
      <x:c r="Q284" s="18"/>
      <x:c r="R284" s="18"/>
      <x:c r="S284" s="18"/>
      <x:c r="T284" s="18"/>
      <x:c r="U284" s="18"/>
      <x:c r="V284" s="22"/>
      <x:c r="W284" s="18"/>
      <x:c r="X284" s="18"/>
      <x:c r="Y284" s="21"/>
      <x:c r="Z284" s="21"/>
      <x:c r="AA284" s="18"/>
      <x:c r="AB284" s="23" t="str">
        <x:f>IF(A284="","",IF(AND(LEFT(A284,8)&lt;&gt;"https://",LEFT(A284,7)&lt;&gt;"http://"),"Use a full http(s) URL",IF(COUNTIFS($A$6:$A$505,SUBSTITUTE(SUBSTITUTE(SUBSTITUTE(A284,"~","~~"),"*","~*"),"?","~?"))&gt;1,"Duplicate URL: check rows",IF(OR(R284="Merge",R284="Redirect"),IF(T284="","Add destination URL",IF(A284=T284,"Destination equals source",IF(AND(LEFT(T284,8)&lt;&gt;"https://",LEFT(T284,7)&lt;&gt;"http://"),"Use a full destination URL","Validate destination and links"))),IF(R284="Remove","Review legal, support, conversion and link value","")))))</x:f>
      </x:c>
      <x:c r="AC284" s="23" t="str">
        <x:f>IF(A284="","",IF(R284="","Choose an action",IF(S284="","Add action rationale",IF(W284="","Assign action owner",IF(U284="","Set priority",IF(X284="","Set status",IF(AND(X284&lt;&gt;"Done",Y284=""),"Set due date",IF(AND(X284="Done",AA284=""),"Record completion and retest",IF(AND(R284="Keep",Z284=""),"Set next review date","")))))))))</x:f>
      </x:c>
      <x:c r="AD284" s="23" t="str">
        <x:f>IF(A284="","",IF(OR(AB284&lt;&gt;"",AC284&lt;&gt;""),1,0))</x:f>
      </x:c>
    </x:row>
    <x:row r="285" ht="44" customHeight="1">
      <x:c r="A285" s="19"/>
      <x:c r="B285" s="19"/>
      <x:c r="C285" s="18"/>
      <x:c r="D285" s="18"/>
      <x:c r="E285" s="18"/>
      <x:c r="F285" s="18"/>
      <x:c r="G285" s="18"/>
      <x:c r="H285" s="18"/>
      <x:c r="I285" s="18"/>
      <x:c r="J285" s="21"/>
      <x:c r="K285" s="21"/>
      <x:c r="L285" s="21"/>
      <x:c r="M285" s="18"/>
      <x:c r="N285" s="18"/>
      <x:c r="O285" s="18"/>
      <x:c r="P285" s="18"/>
      <x:c r="Q285" s="18"/>
      <x:c r="R285" s="18"/>
      <x:c r="S285" s="18"/>
      <x:c r="T285" s="18"/>
      <x:c r="U285" s="18"/>
      <x:c r="V285" s="22"/>
      <x:c r="W285" s="18"/>
      <x:c r="X285" s="18"/>
      <x:c r="Y285" s="21"/>
      <x:c r="Z285" s="21"/>
      <x:c r="AA285" s="18"/>
      <x:c r="AB285" s="23" t="str">
        <x:f>IF(A285="","",IF(AND(LEFT(A285,8)&lt;&gt;"https://",LEFT(A285,7)&lt;&gt;"http://"),"Use a full http(s) URL",IF(COUNTIFS($A$6:$A$505,SUBSTITUTE(SUBSTITUTE(SUBSTITUTE(A285,"~","~~"),"*","~*"),"?","~?"))&gt;1,"Duplicate URL: check rows",IF(OR(R285="Merge",R285="Redirect"),IF(T285="","Add destination URL",IF(A285=T285,"Destination equals source",IF(AND(LEFT(T285,8)&lt;&gt;"https://",LEFT(T285,7)&lt;&gt;"http://"),"Use a full destination URL","Validate destination and links"))),IF(R285="Remove","Review legal, support, conversion and link value","")))))</x:f>
      </x:c>
      <x:c r="AC285" s="23" t="str">
        <x:f>IF(A285="","",IF(R285="","Choose an action",IF(S285="","Add action rationale",IF(W285="","Assign action owner",IF(U285="","Set priority",IF(X285="","Set status",IF(AND(X285&lt;&gt;"Done",Y285=""),"Set due date",IF(AND(X285="Done",AA285=""),"Record completion and retest",IF(AND(R285="Keep",Z285=""),"Set next review date","")))))))))</x:f>
      </x:c>
      <x:c r="AD285" s="23" t="str">
        <x:f>IF(A285="","",IF(OR(AB285&lt;&gt;"",AC285&lt;&gt;""),1,0))</x:f>
      </x:c>
    </x:row>
    <x:row r="286" ht="44" customHeight="1">
      <x:c r="A286" s="19"/>
      <x:c r="B286" s="19"/>
      <x:c r="C286" s="18"/>
      <x:c r="D286" s="18"/>
      <x:c r="E286" s="18"/>
      <x:c r="F286" s="18"/>
      <x:c r="G286" s="18"/>
      <x:c r="H286" s="18"/>
      <x:c r="I286" s="18"/>
      <x:c r="J286" s="21"/>
      <x:c r="K286" s="21"/>
      <x:c r="L286" s="21"/>
      <x:c r="M286" s="18"/>
      <x:c r="N286" s="18"/>
      <x:c r="O286" s="18"/>
      <x:c r="P286" s="18"/>
      <x:c r="Q286" s="18"/>
      <x:c r="R286" s="18"/>
      <x:c r="S286" s="18"/>
      <x:c r="T286" s="18"/>
      <x:c r="U286" s="18"/>
      <x:c r="V286" s="22"/>
      <x:c r="W286" s="18"/>
      <x:c r="X286" s="18"/>
      <x:c r="Y286" s="21"/>
      <x:c r="Z286" s="21"/>
      <x:c r="AA286" s="18"/>
      <x:c r="AB286" s="23" t="str">
        <x:f>IF(A286="","",IF(AND(LEFT(A286,8)&lt;&gt;"https://",LEFT(A286,7)&lt;&gt;"http://"),"Use a full http(s) URL",IF(COUNTIFS($A$6:$A$505,SUBSTITUTE(SUBSTITUTE(SUBSTITUTE(A286,"~","~~"),"*","~*"),"?","~?"))&gt;1,"Duplicate URL: check rows",IF(OR(R286="Merge",R286="Redirect"),IF(T286="","Add destination URL",IF(A286=T286,"Destination equals source",IF(AND(LEFT(T286,8)&lt;&gt;"https://",LEFT(T286,7)&lt;&gt;"http://"),"Use a full destination URL","Validate destination and links"))),IF(R286="Remove","Review legal, support, conversion and link value","")))))</x:f>
      </x:c>
      <x:c r="AC286" s="23" t="str">
        <x:f>IF(A286="","",IF(R286="","Choose an action",IF(S286="","Add action rationale",IF(W286="","Assign action owner",IF(U286="","Set priority",IF(X286="","Set status",IF(AND(X286&lt;&gt;"Done",Y286=""),"Set due date",IF(AND(X286="Done",AA286=""),"Record completion and retest",IF(AND(R286="Keep",Z286=""),"Set next review date","")))))))))</x:f>
      </x:c>
      <x:c r="AD286" s="23" t="str">
        <x:f>IF(A286="","",IF(OR(AB286&lt;&gt;"",AC286&lt;&gt;""),1,0))</x:f>
      </x:c>
    </x:row>
    <x:row r="287" ht="44" customHeight="1">
      <x:c r="A287" s="19"/>
      <x:c r="B287" s="19"/>
      <x:c r="C287" s="18"/>
      <x:c r="D287" s="18"/>
      <x:c r="E287" s="18"/>
      <x:c r="F287" s="18"/>
      <x:c r="G287" s="18"/>
      <x:c r="H287" s="18"/>
      <x:c r="I287" s="18"/>
      <x:c r="J287" s="21"/>
      <x:c r="K287" s="21"/>
      <x:c r="L287" s="21"/>
      <x:c r="M287" s="18"/>
      <x:c r="N287" s="18"/>
      <x:c r="O287" s="18"/>
      <x:c r="P287" s="18"/>
      <x:c r="Q287" s="18"/>
      <x:c r="R287" s="18"/>
      <x:c r="S287" s="18"/>
      <x:c r="T287" s="18"/>
      <x:c r="U287" s="18"/>
      <x:c r="V287" s="22"/>
      <x:c r="W287" s="18"/>
      <x:c r="X287" s="18"/>
      <x:c r="Y287" s="21"/>
      <x:c r="Z287" s="21"/>
      <x:c r="AA287" s="18"/>
      <x:c r="AB287" s="23" t="str">
        <x:f>IF(A287="","",IF(AND(LEFT(A287,8)&lt;&gt;"https://",LEFT(A287,7)&lt;&gt;"http://"),"Use a full http(s) URL",IF(COUNTIFS($A$6:$A$505,SUBSTITUTE(SUBSTITUTE(SUBSTITUTE(A287,"~","~~"),"*","~*"),"?","~?"))&gt;1,"Duplicate URL: check rows",IF(OR(R287="Merge",R287="Redirect"),IF(T287="","Add destination URL",IF(A287=T287,"Destination equals source",IF(AND(LEFT(T287,8)&lt;&gt;"https://",LEFT(T287,7)&lt;&gt;"http://"),"Use a full destination URL","Validate destination and links"))),IF(R287="Remove","Review legal, support, conversion and link value","")))))</x:f>
      </x:c>
      <x:c r="AC287" s="23" t="str">
        <x:f>IF(A287="","",IF(R287="","Choose an action",IF(S287="","Add action rationale",IF(W287="","Assign action owner",IF(U287="","Set priority",IF(X287="","Set status",IF(AND(X287&lt;&gt;"Done",Y287=""),"Set due date",IF(AND(X287="Done",AA287=""),"Record completion and retest",IF(AND(R287="Keep",Z287=""),"Set next review date","")))))))))</x:f>
      </x:c>
      <x:c r="AD287" s="23" t="str">
        <x:f>IF(A287="","",IF(OR(AB287&lt;&gt;"",AC287&lt;&gt;""),1,0))</x:f>
      </x:c>
    </x:row>
    <x:row r="288" ht="44" customHeight="1">
      <x:c r="A288" s="19"/>
      <x:c r="B288" s="19"/>
      <x:c r="C288" s="18"/>
      <x:c r="D288" s="18"/>
      <x:c r="E288" s="18"/>
      <x:c r="F288" s="18"/>
      <x:c r="G288" s="18"/>
      <x:c r="H288" s="18"/>
      <x:c r="I288" s="18"/>
      <x:c r="J288" s="21"/>
      <x:c r="K288" s="21"/>
      <x:c r="L288" s="21"/>
      <x:c r="M288" s="18"/>
      <x:c r="N288" s="18"/>
      <x:c r="O288" s="18"/>
      <x:c r="P288" s="18"/>
      <x:c r="Q288" s="18"/>
      <x:c r="R288" s="18"/>
      <x:c r="S288" s="18"/>
      <x:c r="T288" s="18"/>
      <x:c r="U288" s="18"/>
      <x:c r="V288" s="22"/>
      <x:c r="W288" s="18"/>
      <x:c r="X288" s="18"/>
      <x:c r="Y288" s="21"/>
      <x:c r="Z288" s="21"/>
      <x:c r="AA288" s="18"/>
      <x:c r="AB288" s="23" t="str">
        <x:f>IF(A288="","",IF(AND(LEFT(A288,8)&lt;&gt;"https://",LEFT(A288,7)&lt;&gt;"http://"),"Use a full http(s) URL",IF(COUNTIFS($A$6:$A$505,SUBSTITUTE(SUBSTITUTE(SUBSTITUTE(A288,"~","~~"),"*","~*"),"?","~?"))&gt;1,"Duplicate URL: check rows",IF(OR(R288="Merge",R288="Redirect"),IF(T288="","Add destination URL",IF(A288=T288,"Destination equals source",IF(AND(LEFT(T288,8)&lt;&gt;"https://",LEFT(T288,7)&lt;&gt;"http://"),"Use a full destination URL","Validate destination and links"))),IF(R288="Remove","Review legal, support, conversion and link value","")))))</x:f>
      </x:c>
      <x:c r="AC288" s="23" t="str">
        <x:f>IF(A288="","",IF(R288="","Choose an action",IF(S288="","Add action rationale",IF(W288="","Assign action owner",IF(U288="","Set priority",IF(X288="","Set status",IF(AND(X288&lt;&gt;"Done",Y288=""),"Set due date",IF(AND(X288="Done",AA288=""),"Record completion and retest",IF(AND(R288="Keep",Z288=""),"Set next review date","")))))))))</x:f>
      </x:c>
      <x:c r="AD288" s="23" t="str">
        <x:f>IF(A288="","",IF(OR(AB288&lt;&gt;"",AC288&lt;&gt;""),1,0))</x:f>
      </x:c>
    </x:row>
    <x:row r="289" ht="44" customHeight="1">
      <x:c r="A289" s="19"/>
      <x:c r="B289" s="19"/>
      <x:c r="C289" s="18"/>
      <x:c r="D289" s="18"/>
      <x:c r="E289" s="18"/>
      <x:c r="F289" s="18"/>
      <x:c r="G289" s="18"/>
      <x:c r="H289" s="18"/>
      <x:c r="I289" s="18"/>
      <x:c r="J289" s="21"/>
      <x:c r="K289" s="21"/>
      <x:c r="L289" s="21"/>
      <x:c r="M289" s="18"/>
      <x:c r="N289" s="18"/>
      <x:c r="O289" s="18"/>
      <x:c r="P289" s="18"/>
      <x:c r="Q289" s="18"/>
      <x:c r="R289" s="18"/>
      <x:c r="S289" s="18"/>
      <x:c r="T289" s="18"/>
      <x:c r="U289" s="18"/>
      <x:c r="V289" s="22"/>
      <x:c r="W289" s="18"/>
      <x:c r="X289" s="18"/>
      <x:c r="Y289" s="21"/>
      <x:c r="Z289" s="21"/>
      <x:c r="AA289" s="18"/>
      <x:c r="AB289" s="23" t="str">
        <x:f>IF(A289="","",IF(AND(LEFT(A289,8)&lt;&gt;"https://",LEFT(A289,7)&lt;&gt;"http://"),"Use a full http(s) URL",IF(COUNTIFS($A$6:$A$505,SUBSTITUTE(SUBSTITUTE(SUBSTITUTE(A289,"~","~~"),"*","~*"),"?","~?"))&gt;1,"Duplicate URL: check rows",IF(OR(R289="Merge",R289="Redirect"),IF(T289="","Add destination URL",IF(A289=T289,"Destination equals source",IF(AND(LEFT(T289,8)&lt;&gt;"https://",LEFT(T289,7)&lt;&gt;"http://"),"Use a full destination URL","Validate destination and links"))),IF(R289="Remove","Review legal, support, conversion and link value","")))))</x:f>
      </x:c>
      <x:c r="AC289" s="23" t="str">
        <x:f>IF(A289="","",IF(R289="","Choose an action",IF(S289="","Add action rationale",IF(W289="","Assign action owner",IF(U289="","Set priority",IF(X289="","Set status",IF(AND(X289&lt;&gt;"Done",Y289=""),"Set due date",IF(AND(X289="Done",AA289=""),"Record completion and retest",IF(AND(R289="Keep",Z289=""),"Set next review date","")))))))))</x:f>
      </x:c>
      <x:c r="AD289" s="23" t="str">
        <x:f>IF(A289="","",IF(OR(AB289&lt;&gt;"",AC289&lt;&gt;""),1,0))</x:f>
      </x:c>
    </x:row>
    <x:row r="290" ht="44" customHeight="1">
      <x:c r="A290" s="19"/>
      <x:c r="B290" s="19"/>
      <x:c r="C290" s="18"/>
      <x:c r="D290" s="18"/>
      <x:c r="E290" s="18"/>
      <x:c r="F290" s="18"/>
      <x:c r="G290" s="18"/>
      <x:c r="H290" s="18"/>
      <x:c r="I290" s="18"/>
      <x:c r="J290" s="21"/>
      <x:c r="K290" s="21"/>
      <x:c r="L290" s="21"/>
      <x:c r="M290" s="18"/>
      <x:c r="N290" s="18"/>
      <x:c r="O290" s="18"/>
      <x:c r="P290" s="18"/>
      <x:c r="Q290" s="18"/>
      <x:c r="R290" s="18"/>
      <x:c r="S290" s="18"/>
      <x:c r="T290" s="18"/>
      <x:c r="U290" s="18"/>
      <x:c r="V290" s="22"/>
      <x:c r="W290" s="18"/>
      <x:c r="X290" s="18"/>
      <x:c r="Y290" s="21"/>
      <x:c r="Z290" s="21"/>
      <x:c r="AA290" s="18"/>
      <x:c r="AB290" s="23" t="str">
        <x:f>IF(A290="","",IF(AND(LEFT(A290,8)&lt;&gt;"https://",LEFT(A290,7)&lt;&gt;"http://"),"Use a full http(s) URL",IF(COUNTIFS($A$6:$A$505,SUBSTITUTE(SUBSTITUTE(SUBSTITUTE(A290,"~","~~"),"*","~*"),"?","~?"))&gt;1,"Duplicate URL: check rows",IF(OR(R290="Merge",R290="Redirect"),IF(T290="","Add destination URL",IF(A290=T290,"Destination equals source",IF(AND(LEFT(T290,8)&lt;&gt;"https://",LEFT(T290,7)&lt;&gt;"http://"),"Use a full destination URL","Validate destination and links"))),IF(R290="Remove","Review legal, support, conversion and link value","")))))</x:f>
      </x:c>
      <x:c r="AC290" s="23" t="str">
        <x:f>IF(A290="","",IF(R290="","Choose an action",IF(S290="","Add action rationale",IF(W290="","Assign action owner",IF(U290="","Set priority",IF(X290="","Set status",IF(AND(X290&lt;&gt;"Done",Y290=""),"Set due date",IF(AND(X290="Done",AA290=""),"Record completion and retest",IF(AND(R290="Keep",Z290=""),"Set next review date","")))))))))</x:f>
      </x:c>
      <x:c r="AD290" s="23" t="str">
        <x:f>IF(A290="","",IF(OR(AB290&lt;&gt;"",AC290&lt;&gt;""),1,0))</x:f>
      </x:c>
    </x:row>
    <x:row r="291" ht="44" customHeight="1">
      <x:c r="A291" s="19"/>
      <x:c r="B291" s="19"/>
      <x:c r="C291" s="18"/>
      <x:c r="D291" s="18"/>
      <x:c r="E291" s="18"/>
      <x:c r="F291" s="18"/>
      <x:c r="G291" s="18"/>
      <x:c r="H291" s="18"/>
      <x:c r="I291" s="18"/>
      <x:c r="J291" s="21"/>
      <x:c r="K291" s="21"/>
      <x:c r="L291" s="21"/>
      <x:c r="M291" s="18"/>
      <x:c r="N291" s="18"/>
      <x:c r="O291" s="18"/>
      <x:c r="P291" s="18"/>
      <x:c r="Q291" s="18"/>
      <x:c r="R291" s="18"/>
      <x:c r="S291" s="18"/>
      <x:c r="T291" s="18"/>
      <x:c r="U291" s="18"/>
      <x:c r="V291" s="22"/>
      <x:c r="W291" s="18"/>
      <x:c r="X291" s="18"/>
      <x:c r="Y291" s="21"/>
      <x:c r="Z291" s="21"/>
      <x:c r="AA291" s="18"/>
      <x:c r="AB291" s="23" t="str">
        <x:f>IF(A291="","",IF(AND(LEFT(A291,8)&lt;&gt;"https://",LEFT(A291,7)&lt;&gt;"http://"),"Use a full http(s) URL",IF(COUNTIFS($A$6:$A$505,SUBSTITUTE(SUBSTITUTE(SUBSTITUTE(A291,"~","~~"),"*","~*"),"?","~?"))&gt;1,"Duplicate URL: check rows",IF(OR(R291="Merge",R291="Redirect"),IF(T291="","Add destination URL",IF(A291=T291,"Destination equals source",IF(AND(LEFT(T291,8)&lt;&gt;"https://",LEFT(T291,7)&lt;&gt;"http://"),"Use a full destination URL","Validate destination and links"))),IF(R291="Remove","Review legal, support, conversion and link value","")))))</x:f>
      </x:c>
      <x:c r="AC291" s="23" t="str">
        <x:f>IF(A291="","",IF(R291="","Choose an action",IF(S291="","Add action rationale",IF(W291="","Assign action owner",IF(U291="","Set priority",IF(X291="","Set status",IF(AND(X291&lt;&gt;"Done",Y291=""),"Set due date",IF(AND(X291="Done",AA291=""),"Record completion and retest",IF(AND(R291="Keep",Z291=""),"Set next review date","")))))))))</x:f>
      </x:c>
      <x:c r="AD291" s="23" t="str">
        <x:f>IF(A291="","",IF(OR(AB291&lt;&gt;"",AC291&lt;&gt;""),1,0))</x:f>
      </x:c>
    </x:row>
    <x:row r="292" ht="44" customHeight="1">
      <x:c r="A292" s="19"/>
      <x:c r="B292" s="19"/>
      <x:c r="C292" s="18"/>
      <x:c r="D292" s="18"/>
      <x:c r="E292" s="18"/>
      <x:c r="F292" s="18"/>
      <x:c r="G292" s="18"/>
      <x:c r="H292" s="18"/>
      <x:c r="I292" s="18"/>
      <x:c r="J292" s="21"/>
      <x:c r="K292" s="21"/>
      <x:c r="L292" s="21"/>
      <x:c r="M292" s="18"/>
      <x:c r="N292" s="18"/>
      <x:c r="O292" s="18"/>
      <x:c r="P292" s="18"/>
      <x:c r="Q292" s="18"/>
      <x:c r="R292" s="18"/>
      <x:c r="S292" s="18"/>
      <x:c r="T292" s="18"/>
      <x:c r="U292" s="18"/>
      <x:c r="V292" s="22"/>
      <x:c r="W292" s="18"/>
      <x:c r="X292" s="18"/>
      <x:c r="Y292" s="21"/>
      <x:c r="Z292" s="21"/>
      <x:c r="AA292" s="18"/>
      <x:c r="AB292" s="23" t="str">
        <x:f>IF(A292="","",IF(AND(LEFT(A292,8)&lt;&gt;"https://",LEFT(A292,7)&lt;&gt;"http://"),"Use a full http(s) URL",IF(COUNTIFS($A$6:$A$505,SUBSTITUTE(SUBSTITUTE(SUBSTITUTE(A292,"~","~~"),"*","~*"),"?","~?"))&gt;1,"Duplicate URL: check rows",IF(OR(R292="Merge",R292="Redirect"),IF(T292="","Add destination URL",IF(A292=T292,"Destination equals source",IF(AND(LEFT(T292,8)&lt;&gt;"https://",LEFT(T292,7)&lt;&gt;"http://"),"Use a full destination URL","Validate destination and links"))),IF(R292="Remove","Review legal, support, conversion and link value","")))))</x:f>
      </x:c>
      <x:c r="AC292" s="23" t="str">
        <x:f>IF(A292="","",IF(R292="","Choose an action",IF(S292="","Add action rationale",IF(W292="","Assign action owner",IF(U292="","Set priority",IF(X292="","Set status",IF(AND(X292&lt;&gt;"Done",Y292=""),"Set due date",IF(AND(X292="Done",AA292=""),"Record completion and retest",IF(AND(R292="Keep",Z292=""),"Set next review date","")))))))))</x:f>
      </x:c>
      <x:c r="AD292" s="23" t="str">
        <x:f>IF(A292="","",IF(OR(AB292&lt;&gt;"",AC292&lt;&gt;""),1,0))</x:f>
      </x:c>
    </x:row>
    <x:row r="293" ht="44" customHeight="1">
      <x:c r="A293" s="19"/>
      <x:c r="B293" s="19"/>
      <x:c r="C293" s="18"/>
      <x:c r="D293" s="18"/>
      <x:c r="E293" s="18"/>
      <x:c r="F293" s="18"/>
      <x:c r="G293" s="18"/>
      <x:c r="H293" s="18"/>
      <x:c r="I293" s="18"/>
      <x:c r="J293" s="21"/>
      <x:c r="K293" s="21"/>
      <x:c r="L293" s="21"/>
      <x:c r="M293" s="18"/>
      <x:c r="N293" s="18"/>
      <x:c r="O293" s="18"/>
      <x:c r="P293" s="18"/>
      <x:c r="Q293" s="18"/>
      <x:c r="R293" s="18"/>
      <x:c r="S293" s="18"/>
      <x:c r="T293" s="18"/>
      <x:c r="U293" s="18"/>
      <x:c r="V293" s="22"/>
      <x:c r="W293" s="18"/>
      <x:c r="X293" s="18"/>
      <x:c r="Y293" s="21"/>
      <x:c r="Z293" s="21"/>
      <x:c r="AA293" s="18"/>
      <x:c r="AB293" s="23" t="str">
        <x:f>IF(A293="","",IF(AND(LEFT(A293,8)&lt;&gt;"https://",LEFT(A293,7)&lt;&gt;"http://"),"Use a full http(s) URL",IF(COUNTIFS($A$6:$A$505,SUBSTITUTE(SUBSTITUTE(SUBSTITUTE(A293,"~","~~"),"*","~*"),"?","~?"))&gt;1,"Duplicate URL: check rows",IF(OR(R293="Merge",R293="Redirect"),IF(T293="","Add destination URL",IF(A293=T293,"Destination equals source",IF(AND(LEFT(T293,8)&lt;&gt;"https://",LEFT(T293,7)&lt;&gt;"http://"),"Use a full destination URL","Validate destination and links"))),IF(R293="Remove","Review legal, support, conversion and link value","")))))</x:f>
      </x:c>
      <x:c r="AC293" s="23" t="str">
        <x:f>IF(A293="","",IF(R293="","Choose an action",IF(S293="","Add action rationale",IF(W293="","Assign action owner",IF(U293="","Set priority",IF(X293="","Set status",IF(AND(X293&lt;&gt;"Done",Y293=""),"Set due date",IF(AND(X293="Done",AA293=""),"Record completion and retest",IF(AND(R293="Keep",Z293=""),"Set next review date","")))))))))</x:f>
      </x:c>
      <x:c r="AD293" s="23" t="str">
        <x:f>IF(A293="","",IF(OR(AB293&lt;&gt;"",AC293&lt;&gt;""),1,0))</x:f>
      </x:c>
    </x:row>
    <x:row r="294" ht="44" customHeight="1">
      <x:c r="A294" s="19"/>
      <x:c r="B294" s="19"/>
      <x:c r="C294" s="18"/>
      <x:c r="D294" s="18"/>
      <x:c r="E294" s="18"/>
      <x:c r="F294" s="18"/>
      <x:c r="G294" s="18"/>
      <x:c r="H294" s="18"/>
      <x:c r="I294" s="18"/>
      <x:c r="J294" s="21"/>
      <x:c r="K294" s="21"/>
      <x:c r="L294" s="21"/>
      <x:c r="M294" s="18"/>
      <x:c r="N294" s="18"/>
      <x:c r="O294" s="18"/>
      <x:c r="P294" s="18"/>
      <x:c r="Q294" s="18"/>
      <x:c r="R294" s="18"/>
      <x:c r="S294" s="18"/>
      <x:c r="T294" s="18"/>
      <x:c r="U294" s="18"/>
      <x:c r="V294" s="22"/>
      <x:c r="W294" s="18"/>
      <x:c r="X294" s="18"/>
      <x:c r="Y294" s="21"/>
      <x:c r="Z294" s="21"/>
      <x:c r="AA294" s="18"/>
      <x:c r="AB294" s="23" t="str">
        <x:f>IF(A294="","",IF(AND(LEFT(A294,8)&lt;&gt;"https://",LEFT(A294,7)&lt;&gt;"http://"),"Use a full http(s) URL",IF(COUNTIFS($A$6:$A$505,SUBSTITUTE(SUBSTITUTE(SUBSTITUTE(A294,"~","~~"),"*","~*"),"?","~?"))&gt;1,"Duplicate URL: check rows",IF(OR(R294="Merge",R294="Redirect"),IF(T294="","Add destination URL",IF(A294=T294,"Destination equals source",IF(AND(LEFT(T294,8)&lt;&gt;"https://",LEFT(T294,7)&lt;&gt;"http://"),"Use a full destination URL","Validate destination and links"))),IF(R294="Remove","Review legal, support, conversion and link value","")))))</x:f>
      </x:c>
      <x:c r="AC294" s="23" t="str">
        <x:f>IF(A294="","",IF(R294="","Choose an action",IF(S294="","Add action rationale",IF(W294="","Assign action owner",IF(U294="","Set priority",IF(X294="","Set status",IF(AND(X294&lt;&gt;"Done",Y294=""),"Set due date",IF(AND(X294="Done",AA294=""),"Record completion and retest",IF(AND(R294="Keep",Z294=""),"Set next review date","")))))))))</x:f>
      </x:c>
      <x:c r="AD294" s="23" t="str">
        <x:f>IF(A294="","",IF(OR(AB294&lt;&gt;"",AC294&lt;&gt;""),1,0))</x:f>
      </x:c>
    </x:row>
    <x:row r="295" ht="44" customHeight="1">
      <x:c r="A295" s="19"/>
      <x:c r="B295" s="19"/>
      <x:c r="C295" s="18"/>
      <x:c r="D295" s="18"/>
      <x:c r="E295" s="18"/>
      <x:c r="F295" s="18"/>
      <x:c r="G295" s="18"/>
      <x:c r="H295" s="18"/>
      <x:c r="I295" s="18"/>
      <x:c r="J295" s="21"/>
      <x:c r="K295" s="21"/>
      <x:c r="L295" s="21"/>
      <x:c r="M295" s="18"/>
      <x:c r="N295" s="18"/>
      <x:c r="O295" s="18"/>
      <x:c r="P295" s="18"/>
      <x:c r="Q295" s="18"/>
      <x:c r="R295" s="18"/>
      <x:c r="S295" s="18"/>
      <x:c r="T295" s="18"/>
      <x:c r="U295" s="18"/>
      <x:c r="V295" s="22"/>
      <x:c r="W295" s="18"/>
      <x:c r="X295" s="18"/>
      <x:c r="Y295" s="21"/>
      <x:c r="Z295" s="21"/>
      <x:c r="AA295" s="18"/>
      <x:c r="AB295" s="23" t="str">
        <x:f>IF(A295="","",IF(AND(LEFT(A295,8)&lt;&gt;"https://",LEFT(A295,7)&lt;&gt;"http://"),"Use a full http(s) URL",IF(COUNTIFS($A$6:$A$505,SUBSTITUTE(SUBSTITUTE(SUBSTITUTE(A295,"~","~~"),"*","~*"),"?","~?"))&gt;1,"Duplicate URL: check rows",IF(OR(R295="Merge",R295="Redirect"),IF(T295="","Add destination URL",IF(A295=T295,"Destination equals source",IF(AND(LEFT(T295,8)&lt;&gt;"https://",LEFT(T295,7)&lt;&gt;"http://"),"Use a full destination URL","Validate destination and links"))),IF(R295="Remove","Review legal, support, conversion and link value","")))))</x:f>
      </x:c>
      <x:c r="AC295" s="23" t="str">
        <x:f>IF(A295="","",IF(R295="","Choose an action",IF(S295="","Add action rationale",IF(W295="","Assign action owner",IF(U295="","Set priority",IF(X295="","Set status",IF(AND(X295&lt;&gt;"Done",Y295=""),"Set due date",IF(AND(X295="Done",AA295=""),"Record completion and retest",IF(AND(R295="Keep",Z295=""),"Set next review date","")))))))))</x:f>
      </x:c>
      <x:c r="AD295" s="23" t="str">
        <x:f>IF(A295="","",IF(OR(AB295&lt;&gt;"",AC295&lt;&gt;""),1,0))</x:f>
      </x:c>
    </x:row>
    <x:row r="296" ht="44" customHeight="1">
      <x:c r="A296" s="19"/>
      <x:c r="B296" s="19"/>
      <x:c r="C296" s="18"/>
      <x:c r="D296" s="18"/>
      <x:c r="E296" s="18"/>
      <x:c r="F296" s="18"/>
      <x:c r="G296" s="18"/>
      <x:c r="H296" s="18"/>
      <x:c r="I296" s="18"/>
      <x:c r="J296" s="21"/>
      <x:c r="K296" s="21"/>
      <x:c r="L296" s="21"/>
      <x:c r="M296" s="18"/>
      <x:c r="N296" s="18"/>
      <x:c r="O296" s="18"/>
      <x:c r="P296" s="18"/>
      <x:c r="Q296" s="18"/>
      <x:c r="R296" s="18"/>
      <x:c r="S296" s="18"/>
      <x:c r="T296" s="18"/>
      <x:c r="U296" s="18"/>
      <x:c r="V296" s="22"/>
      <x:c r="W296" s="18"/>
      <x:c r="X296" s="18"/>
      <x:c r="Y296" s="21"/>
      <x:c r="Z296" s="21"/>
      <x:c r="AA296" s="18"/>
      <x:c r="AB296" s="23" t="str">
        <x:f>IF(A296="","",IF(AND(LEFT(A296,8)&lt;&gt;"https://",LEFT(A296,7)&lt;&gt;"http://"),"Use a full http(s) URL",IF(COUNTIFS($A$6:$A$505,SUBSTITUTE(SUBSTITUTE(SUBSTITUTE(A296,"~","~~"),"*","~*"),"?","~?"))&gt;1,"Duplicate URL: check rows",IF(OR(R296="Merge",R296="Redirect"),IF(T296="","Add destination URL",IF(A296=T296,"Destination equals source",IF(AND(LEFT(T296,8)&lt;&gt;"https://",LEFT(T296,7)&lt;&gt;"http://"),"Use a full destination URL","Validate destination and links"))),IF(R296="Remove","Review legal, support, conversion and link value","")))))</x:f>
      </x:c>
      <x:c r="AC296" s="23" t="str">
        <x:f>IF(A296="","",IF(R296="","Choose an action",IF(S296="","Add action rationale",IF(W296="","Assign action owner",IF(U296="","Set priority",IF(X296="","Set status",IF(AND(X296&lt;&gt;"Done",Y296=""),"Set due date",IF(AND(X296="Done",AA296=""),"Record completion and retest",IF(AND(R296="Keep",Z296=""),"Set next review date","")))))))))</x:f>
      </x:c>
      <x:c r="AD296" s="23" t="str">
        <x:f>IF(A296="","",IF(OR(AB296&lt;&gt;"",AC296&lt;&gt;""),1,0))</x:f>
      </x:c>
    </x:row>
    <x:row r="297" ht="44" customHeight="1">
      <x:c r="A297" s="19"/>
      <x:c r="B297" s="19"/>
      <x:c r="C297" s="18"/>
      <x:c r="D297" s="18"/>
      <x:c r="E297" s="18"/>
      <x:c r="F297" s="18"/>
      <x:c r="G297" s="18"/>
      <x:c r="H297" s="18"/>
      <x:c r="I297" s="18"/>
      <x:c r="J297" s="21"/>
      <x:c r="K297" s="21"/>
      <x:c r="L297" s="21"/>
      <x:c r="M297" s="18"/>
      <x:c r="N297" s="18"/>
      <x:c r="O297" s="18"/>
      <x:c r="P297" s="18"/>
      <x:c r="Q297" s="18"/>
      <x:c r="R297" s="18"/>
      <x:c r="S297" s="18"/>
      <x:c r="T297" s="18"/>
      <x:c r="U297" s="18"/>
      <x:c r="V297" s="22"/>
      <x:c r="W297" s="18"/>
      <x:c r="X297" s="18"/>
      <x:c r="Y297" s="21"/>
      <x:c r="Z297" s="21"/>
      <x:c r="AA297" s="18"/>
      <x:c r="AB297" s="23" t="str">
        <x:f>IF(A297="","",IF(AND(LEFT(A297,8)&lt;&gt;"https://",LEFT(A297,7)&lt;&gt;"http://"),"Use a full http(s) URL",IF(COUNTIFS($A$6:$A$505,SUBSTITUTE(SUBSTITUTE(SUBSTITUTE(A297,"~","~~"),"*","~*"),"?","~?"))&gt;1,"Duplicate URL: check rows",IF(OR(R297="Merge",R297="Redirect"),IF(T297="","Add destination URL",IF(A297=T297,"Destination equals source",IF(AND(LEFT(T297,8)&lt;&gt;"https://",LEFT(T297,7)&lt;&gt;"http://"),"Use a full destination URL","Validate destination and links"))),IF(R297="Remove","Review legal, support, conversion and link value","")))))</x:f>
      </x:c>
      <x:c r="AC297" s="23" t="str">
        <x:f>IF(A297="","",IF(R297="","Choose an action",IF(S297="","Add action rationale",IF(W297="","Assign action owner",IF(U297="","Set priority",IF(X297="","Set status",IF(AND(X297&lt;&gt;"Done",Y297=""),"Set due date",IF(AND(X297="Done",AA297=""),"Record completion and retest",IF(AND(R297="Keep",Z297=""),"Set next review date","")))))))))</x:f>
      </x:c>
      <x:c r="AD297" s="23" t="str">
        <x:f>IF(A297="","",IF(OR(AB297&lt;&gt;"",AC297&lt;&gt;""),1,0))</x:f>
      </x:c>
    </x:row>
    <x:row r="298" ht="44" customHeight="1">
      <x:c r="A298" s="19"/>
      <x:c r="B298" s="19"/>
      <x:c r="C298" s="18"/>
      <x:c r="D298" s="18"/>
      <x:c r="E298" s="18"/>
      <x:c r="F298" s="18"/>
      <x:c r="G298" s="18"/>
      <x:c r="H298" s="18"/>
      <x:c r="I298" s="18"/>
      <x:c r="J298" s="21"/>
      <x:c r="K298" s="21"/>
      <x:c r="L298" s="21"/>
      <x:c r="M298" s="18"/>
      <x:c r="N298" s="18"/>
      <x:c r="O298" s="18"/>
      <x:c r="P298" s="18"/>
      <x:c r="Q298" s="18"/>
      <x:c r="R298" s="18"/>
      <x:c r="S298" s="18"/>
      <x:c r="T298" s="18"/>
      <x:c r="U298" s="18"/>
      <x:c r="V298" s="22"/>
      <x:c r="W298" s="18"/>
      <x:c r="X298" s="18"/>
      <x:c r="Y298" s="21"/>
      <x:c r="Z298" s="21"/>
      <x:c r="AA298" s="18"/>
      <x:c r="AB298" s="23" t="str">
        <x:f>IF(A298="","",IF(AND(LEFT(A298,8)&lt;&gt;"https://",LEFT(A298,7)&lt;&gt;"http://"),"Use a full http(s) URL",IF(COUNTIFS($A$6:$A$505,SUBSTITUTE(SUBSTITUTE(SUBSTITUTE(A298,"~","~~"),"*","~*"),"?","~?"))&gt;1,"Duplicate URL: check rows",IF(OR(R298="Merge",R298="Redirect"),IF(T298="","Add destination URL",IF(A298=T298,"Destination equals source",IF(AND(LEFT(T298,8)&lt;&gt;"https://",LEFT(T298,7)&lt;&gt;"http://"),"Use a full destination URL","Validate destination and links"))),IF(R298="Remove","Review legal, support, conversion and link value","")))))</x:f>
      </x:c>
      <x:c r="AC298" s="23" t="str">
        <x:f>IF(A298="","",IF(R298="","Choose an action",IF(S298="","Add action rationale",IF(W298="","Assign action owner",IF(U298="","Set priority",IF(X298="","Set status",IF(AND(X298&lt;&gt;"Done",Y298=""),"Set due date",IF(AND(X298="Done",AA298=""),"Record completion and retest",IF(AND(R298="Keep",Z298=""),"Set next review date","")))))))))</x:f>
      </x:c>
      <x:c r="AD298" s="23" t="str">
        <x:f>IF(A298="","",IF(OR(AB298&lt;&gt;"",AC298&lt;&gt;""),1,0))</x:f>
      </x:c>
    </x:row>
    <x:row r="299" ht="44" customHeight="1">
      <x:c r="A299" s="19"/>
      <x:c r="B299" s="19"/>
      <x:c r="C299" s="18"/>
      <x:c r="D299" s="18"/>
      <x:c r="E299" s="18"/>
      <x:c r="F299" s="18"/>
      <x:c r="G299" s="18"/>
      <x:c r="H299" s="18"/>
      <x:c r="I299" s="18"/>
      <x:c r="J299" s="21"/>
      <x:c r="K299" s="21"/>
      <x:c r="L299" s="21"/>
      <x:c r="M299" s="18"/>
      <x:c r="N299" s="18"/>
      <x:c r="O299" s="18"/>
      <x:c r="P299" s="18"/>
      <x:c r="Q299" s="18"/>
      <x:c r="R299" s="18"/>
      <x:c r="S299" s="18"/>
      <x:c r="T299" s="18"/>
      <x:c r="U299" s="18"/>
      <x:c r="V299" s="22"/>
      <x:c r="W299" s="18"/>
      <x:c r="X299" s="18"/>
      <x:c r="Y299" s="21"/>
      <x:c r="Z299" s="21"/>
      <x:c r="AA299" s="18"/>
      <x:c r="AB299" s="23" t="str">
        <x:f>IF(A299="","",IF(AND(LEFT(A299,8)&lt;&gt;"https://",LEFT(A299,7)&lt;&gt;"http://"),"Use a full http(s) URL",IF(COUNTIFS($A$6:$A$505,SUBSTITUTE(SUBSTITUTE(SUBSTITUTE(A299,"~","~~"),"*","~*"),"?","~?"))&gt;1,"Duplicate URL: check rows",IF(OR(R299="Merge",R299="Redirect"),IF(T299="","Add destination URL",IF(A299=T299,"Destination equals source",IF(AND(LEFT(T299,8)&lt;&gt;"https://",LEFT(T299,7)&lt;&gt;"http://"),"Use a full destination URL","Validate destination and links"))),IF(R299="Remove","Review legal, support, conversion and link value","")))))</x:f>
      </x:c>
      <x:c r="AC299" s="23" t="str">
        <x:f>IF(A299="","",IF(R299="","Choose an action",IF(S299="","Add action rationale",IF(W299="","Assign action owner",IF(U299="","Set priority",IF(X299="","Set status",IF(AND(X299&lt;&gt;"Done",Y299=""),"Set due date",IF(AND(X299="Done",AA299=""),"Record completion and retest",IF(AND(R299="Keep",Z299=""),"Set next review date","")))))))))</x:f>
      </x:c>
      <x:c r="AD299" s="23" t="str">
        <x:f>IF(A299="","",IF(OR(AB299&lt;&gt;"",AC299&lt;&gt;""),1,0))</x:f>
      </x:c>
    </x:row>
    <x:row r="300" ht="44" customHeight="1">
      <x:c r="A300" s="19"/>
      <x:c r="B300" s="19"/>
      <x:c r="C300" s="18"/>
      <x:c r="D300" s="18"/>
      <x:c r="E300" s="18"/>
      <x:c r="F300" s="18"/>
      <x:c r="G300" s="18"/>
      <x:c r="H300" s="18"/>
      <x:c r="I300" s="18"/>
      <x:c r="J300" s="21"/>
      <x:c r="K300" s="21"/>
      <x:c r="L300" s="21"/>
      <x:c r="M300" s="18"/>
      <x:c r="N300" s="18"/>
      <x:c r="O300" s="18"/>
      <x:c r="P300" s="18"/>
      <x:c r="Q300" s="18"/>
      <x:c r="R300" s="18"/>
      <x:c r="S300" s="18"/>
      <x:c r="T300" s="18"/>
      <x:c r="U300" s="18"/>
      <x:c r="V300" s="22"/>
      <x:c r="W300" s="18"/>
      <x:c r="X300" s="18"/>
      <x:c r="Y300" s="21"/>
      <x:c r="Z300" s="21"/>
      <x:c r="AA300" s="18"/>
      <x:c r="AB300" s="23" t="str">
        <x:f>IF(A300="","",IF(AND(LEFT(A300,8)&lt;&gt;"https://",LEFT(A300,7)&lt;&gt;"http://"),"Use a full http(s) URL",IF(COUNTIFS($A$6:$A$505,SUBSTITUTE(SUBSTITUTE(SUBSTITUTE(A300,"~","~~"),"*","~*"),"?","~?"))&gt;1,"Duplicate URL: check rows",IF(OR(R300="Merge",R300="Redirect"),IF(T300="","Add destination URL",IF(A300=T300,"Destination equals source",IF(AND(LEFT(T300,8)&lt;&gt;"https://",LEFT(T300,7)&lt;&gt;"http://"),"Use a full destination URL","Validate destination and links"))),IF(R300="Remove","Review legal, support, conversion and link value","")))))</x:f>
      </x:c>
      <x:c r="AC300" s="23" t="str">
        <x:f>IF(A300="","",IF(R300="","Choose an action",IF(S300="","Add action rationale",IF(W300="","Assign action owner",IF(U300="","Set priority",IF(X300="","Set status",IF(AND(X300&lt;&gt;"Done",Y300=""),"Set due date",IF(AND(X300="Done",AA300=""),"Record completion and retest",IF(AND(R300="Keep",Z300=""),"Set next review date","")))))))))</x:f>
      </x:c>
      <x:c r="AD300" s="23" t="str">
        <x:f>IF(A300="","",IF(OR(AB300&lt;&gt;"",AC300&lt;&gt;""),1,0))</x:f>
      </x:c>
    </x:row>
    <x:row r="301" ht="44" customHeight="1">
      <x:c r="A301" s="19"/>
      <x:c r="B301" s="19"/>
      <x:c r="C301" s="18"/>
      <x:c r="D301" s="18"/>
      <x:c r="E301" s="18"/>
      <x:c r="F301" s="18"/>
      <x:c r="G301" s="18"/>
      <x:c r="H301" s="18"/>
      <x:c r="I301" s="18"/>
      <x:c r="J301" s="21"/>
      <x:c r="K301" s="21"/>
      <x:c r="L301" s="21"/>
      <x:c r="M301" s="18"/>
      <x:c r="N301" s="18"/>
      <x:c r="O301" s="18"/>
      <x:c r="P301" s="18"/>
      <x:c r="Q301" s="18"/>
      <x:c r="R301" s="18"/>
      <x:c r="S301" s="18"/>
      <x:c r="T301" s="18"/>
      <x:c r="U301" s="18"/>
      <x:c r="V301" s="22"/>
      <x:c r="W301" s="18"/>
      <x:c r="X301" s="18"/>
      <x:c r="Y301" s="21"/>
      <x:c r="Z301" s="21"/>
      <x:c r="AA301" s="18"/>
      <x:c r="AB301" s="23" t="str">
        <x:f>IF(A301="","",IF(AND(LEFT(A301,8)&lt;&gt;"https://",LEFT(A301,7)&lt;&gt;"http://"),"Use a full http(s) URL",IF(COUNTIFS($A$6:$A$505,SUBSTITUTE(SUBSTITUTE(SUBSTITUTE(A301,"~","~~"),"*","~*"),"?","~?"))&gt;1,"Duplicate URL: check rows",IF(OR(R301="Merge",R301="Redirect"),IF(T301="","Add destination URL",IF(A301=T301,"Destination equals source",IF(AND(LEFT(T301,8)&lt;&gt;"https://",LEFT(T301,7)&lt;&gt;"http://"),"Use a full destination URL","Validate destination and links"))),IF(R301="Remove","Review legal, support, conversion and link value","")))))</x:f>
      </x:c>
      <x:c r="AC301" s="23" t="str">
        <x:f>IF(A301="","",IF(R301="","Choose an action",IF(S301="","Add action rationale",IF(W301="","Assign action owner",IF(U301="","Set priority",IF(X301="","Set status",IF(AND(X301&lt;&gt;"Done",Y301=""),"Set due date",IF(AND(X301="Done",AA301=""),"Record completion and retest",IF(AND(R301="Keep",Z301=""),"Set next review date","")))))))))</x:f>
      </x:c>
      <x:c r="AD301" s="23" t="str">
        <x:f>IF(A301="","",IF(OR(AB301&lt;&gt;"",AC301&lt;&gt;""),1,0))</x:f>
      </x:c>
    </x:row>
    <x:row r="302" ht="44" customHeight="1">
      <x:c r="A302" s="19"/>
      <x:c r="B302" s="19"/>
      <x:c r="C302" s="18"/>
      <x:c r="D302" s="18"/>
      <x:c r="E302" s="18"/>
      <x:c r="F302" s="18"/>
      <x:c r="G302" s="18"/>
      <x:c r="H302" s="18"/>
      <x:c r="I302" s="18"/>
      <x:c r="J302" s="21"/>
      <x:c r="K302" s="21"/>
      <x:c r="L302" s="21"/>
      <x:c r="M302" s="18"/>
      <x:c r="N302" s="18"/>
      <x:c r="O302" s="18"/>
      <x:c r="P302" s="18"/>
      <x:c r="Q302" s="18"/>
      <x:c r="R302" s="18"/>
      <x:c r="S302" s="18"/>
      <x:c r="T302" s="18"/>
      <x:c r="U302" s="18"/>
      <x:c r="V302" s="22"/>
      <x:c r="W302" s="18"/>
      <x:c r="X302" s="18"/>
      <x:c r="Y302" s="21"/>
      <x:c r="Z302" s="21"/>
      <x:c r="AA302" s="18"/>
      <x:c r="AB302" s="23" t="str">
        <x:f>IF(A302="","",IF(AND(LEFT(A302,8)&lt;&gt;"https://",LEFT(A302,7)&lt;&gt;"http://"),"Use a full http(s) URL",IF(COUNTIFS($A$6:$A$505,SUBSTITUTE(SUBSTITUTE(SUBSTITUTE(A302,"~","~~"),"*","~*"),"?","~?"))&gt;1,"Duplicate URL: check rows",IF(OR(R302="Merge",R302="Redirect"),IF(T302="","Add destination URL",IF(A302=T302,"Destination equals source",IF(AND(LEFT(T302,8)&lt;&gt;"https://",LEFT(T302,7)&lt;&gt;"http://"),"Use a full destination URL","Validate destination and links"))),IF(R302="Remove","Review legal, support, conversion and link value","")))))</x:f>
      </x:c>
      <x:c r="AC302" s="23" t="str">
        <x:f>IF(A302="","",IF(R302="","Choose an action",IF(S302="","Add action rationale",IF(W302="","Assign action owner",IF(U302="","Set priority",IF(X302="","Set status",IF(AND(X302&lt;&gt;"Done",Y302=""),"Set due date",IF(AND(X302="Done",AA302=""),"Record completion and retest",IF(AND(R302="Keep",Z302=""),"Set next review date","")))))))))</x:f>
      </x:c>
      <x:c r="AD302" s="23" t="str">
        <x:f>IF(A302="","",IF(OR(AB302&lt;&gt;"",AC302&lt;&gt;""),1,0))</x:f>
      </x:c>
    </x:row>
    <x:row r="303" ht="44" customHeight="1">
      <x:c r="A303" s="19"/>
      <x:c r="B303" s="19"/>
      <x:c r="C303" s="18"/>
      <x:c r="D303" s="18"/>
      <x:c r="E303" s="18"/>
      <x:c r="F303" s="18"/>
      <x:c r="G303" s="18"/>
      <x:c r="H303" s="18"/>
      <x:c r="I303" s="18"/>
      <x:c r="J303" s="21"/>
      <x:c r="K303" s="21"/>
      <x:c r="L303" s="21"/>
      <x:c r="M303" s="18"/>
      <x:c r="N303" s="18"/>
      <x:c r="O303" s="18"/>
      <x:c r="P303" s="18"/>
      <x:c r="Q303" s="18"/>
      <x:c r="R303" s="18"/>
      <x:c r="S303" s="18"/>
      <x:c r="T303" s="18"/>
      <x:c r="U303" s="18"/>
      <x:c r="V303" s="22"/>
      <x:c r="W303" s="18"/>
      <x:c r="X303" s="18"/>
      <x:c r="Y303" s="21"/>
      <x:c r="Z303" s="21"/>
      <x:c r="AA303" s="18"/>
      <x:c r="AB303" s="23" t="str">
        <x:f>IF(A303="","",IF(AND(LEFT(A303,8)&lt;&gt;"https://",LEFT(A303,7)&lt;&gt;"http://"),"Use a full http(s) URL",IF(COUNTIFS($A$6:$A$505,SUBSTITUTE(SUBSTITUTE(SUBSTITUTE(A303,"~","~~"),"*","~*"),"?","~?"))&gt;1,"Duplicate URL: check rows",IF(OR(R303="Merge",R303="Redirect"),IF(T303="","Add destination URL",IF(A303=T303,"Destination equals source",IF(AND(LEFT(T303,8)&lt;&gt;"https://",LEFT(T303,7)&lt;&gt;"http://"),"Use a full destination URL","Validate destination and links"))),IF(R303="Remove","Review legal, support, conversion and link value","")))))</x:f>
      </x:c>
      <x:c r="AC303" s="23" t="str">
        <x:f>IF(A303="","",IF(R303="","Choose an action",IF(S303="","Add action rationale",IF(W303="","Assign action owner",IF(U303="","Set priority",IF(X303="","Set status",IF(AND(X303&lt;&gt;"Done",Y303=""),"Set due date",IF(AND(X303="Done",AA303=""),"Record completion and retest",IF(AND(R303="Keep",Z303=""),"Set next review date","")))))))))</x:f>
      </x:c>
      <x:c r="AD303" s="23" t="str">
        <x:f>IF(A303="","",IF(OR(AB303&lt;&gt;"",AC303&lt;&gt;""),1,0))</x:f>
      </x:c>
    </x:row>
    <x:row r="304" ht="44" customHeight="1">
      <x:c r="A304" s="19"/>
      <x:c r="B304" s="19"/>
      <x:c r="C304" s="18"/>
      <x:c r="D304" s="18"/>
      <x:c r="E304" s="18"/>
      <x:c r="F304" s="18"/>
      <x:c r="G304" s="18"/>
      <x:c r="H304" s="18"/>
      <x:c r="I304" s="18"/>
      <x:c r="J304" s="21"/>
      <x:c r="K304" s="21"/>
      <x:c r="L304" s="21"/>
      <x:c r="M304" s="18"/>
      <x:c r="N304" s="18"/>
      <x:c r="O304" s="18"/>
      <x:c r="P304" s="18"/>
      <x:c r="Q304" s="18"/>
      <x:c r="R304" s="18"/>
      <x:c r="S304" s="18"/>
      <x:c r="T304" s="18"/>
      <x:c r="U304" s="18"/>
      <x:c r="V304" s="22"/>
      <x:c r="W304" s="18"/>
      <x:c r="X304" s="18"/>
      <x:c r="Y304" s="21"/>
      <x:c r="Z304" s="21"/>
      <x:c r="AA304" s="18"/>
      <x:c r="AB304" s="23" t="str">
        <x:f>IF(A304="","",IF(AND(LEFT(A304,8)&lt;&gt;"https://",LEFT(A304,7)&lt;&gt;"http://"),"Use a full http(s) URL",IF(COUNTIFS($A$6:$A$505,SUBSTITUTE(SUBSTITUTE(SUBSTITUTE(A304,"~","~~"),"*","~*"),"?","~?"))&gt;1,"Duplicate URL: check rows",IF(OR(R304="Merge",R304="Redirect"),IF(T304="","Add destination URL",IF(A304=T304,"Destination equals source",IF(AND(LEFT(T304,8)&lt;&gt;"https://",LEFT(T304,7)&lt;&gt;"http://"),"Use a full destination URL","Validate destination and links"))),IF(R304="Remove","Review legal, support, conversion and link value","")))))</x:f>
      </x:c>
      <x:c r="AC304" s="23" t="str">
        <x:f>IF(A304="","",IF(R304="","Choose an action",IF(S304="","Add action rationale",IF(W304="","Assign action owner",IF(U304="","Set priority",IF(X304="","Set status",IF(AND(X304&lt;&gt;"Done",Y304=""),"Set due date",IF(AND(X304="Done",AA304=""),"Record completion and retest",IF(AND(R304="Keep",Z304=""),"Set next review date","")))))))))</x:f>
      </x:c>
      <x:c r="AD304" s="23" t="str">
        <x:f>IF(A304="","",IF(OR(AB304&lt;&gt;"",AC304&lt;&gt;""),1,0))</x:f>
      </x:c>
    </x:row>
    <x:row r="305" ht="44" customHeight="1">
      <x:c r="A305" s="19"/>
      <x:c r="B305" s="19"/>
      <x:c r="C305" s="18"/>
      <x:c r="D305" s="18"/>
      <x:c r="E305" s="18"/>
      <x:c r="F305" s="18"/>
      <x:c r="G305" s="18"/>
      <x:c r="H305" s="18"/>
      <x:c r="I305" s="18"/>
      <x:c r="J305" s="21"/>
      <x:c r="K305" s="21"/>
      <x:c r="L305" s="21"/>
      <x:c r="M305" s="18"/>
      <x:c r="N305" s="18"/>
      <x:c r="O305" s="18"/>
      <x:c r="P305" s="18"/>
      <x:c r="Q305" s="18"/>
      <x:c r="R305" s="18"/>
      <x:c r="S305" s="18"/>
      <x:c r="T305" s="18"/>
      <x:c r="U305" s="18"/>
      <x:c r="V305" s="22"/>
      <x:c r="W305" s="18"/>
      <x:c r="X305" s="18"/>
      <x:c r="Y305" s="21"/>
      <x:c r="Z305" s="21"/>
      <x:c r="AA305" s="18"/>
      <x:c r="AB305" s="23" t="str">
        <x:f>IF(A305="","",IF(AND(LEFT(A305,8)&lt;&gt;"https://",LEFT(A305,7)&lt;&gt;"http://"),"Use a full http(s) URL",IF(COUNTIFS($A$6:$A$505,SUBSTITUTE(SUBSTITUTE(SUBSTITUTE(A305,"~","~~"),"*","~*"),"?","~?"))&gt;1,"Duplicate URL: check rows",IF(OR(R305="Merge",R305="Redirect"),IF(T305="","Add destination URL",IF(A305=T305,"Destination equals source",IF(AND(LEFT(T305,8)&lt;&gt;"https://",LEFT(T305,7)&lt;&gt;"http://"),"Use a full destination URL","Validate destination and links"))),IF(R305="Remove","Review legal, support, conversion and link value","")))))</x:f>
      </x:c>
      <x:c r="AC305" s="23" t="str">
        <x:f>IF(A305="","",IF(R305="","Choose an action",IF(S305="","Add action rationale",IF(W305="","Assign action owner",IF(U305="","Set priority",IF(X305="","Set status",IF(AND(X305&lt;&gt;"Done",Y305=""),"Set due date",IF(AND(X305="Done",AA305=""),"Record completion and retest",IF(AND(R305="Keep",Z305=""),"Set next review date","")))))))))</x:f>
      </x:c>
      <x:c r="AD305" s="23" t="str">
        <x:f>IF(A305="","",IF(OR(AB305&lt;&gt;"",AC305&lt;&gt;""),1,0))</x:f>
      </x:c>
    </x:row>
    <x:row r="306" ht="44" customHeight="1">
      <x:c r="A306" s="19"/>
      <x:c r="B306" s="19"/>
      <x:c r="C306" s="18"/>
      <x:c r="D306" s="18"/>
      <x:c r="E306" s="18"/>
      <x:c r="F306" s="18"/>
      <x:c r="G306" s="18"/>
      <x:c r="H306" s="18"/>
      <x:c r="I306" s="18"/>
      <x:c r="J306" s="21"/>
      <x:c r="K306" s="21"/>
      <x:c r="L306" s="21"/>
      <x:c r="M306" s="18"/>
      <x:c r="N306" s="18"/>
      <x:c r="O306" s="18"/>
      <x:c r="P306" s="18"/>
      <x:c r="Q306" s="18"/>
      <x:c r="R306" s="18"/>
      <x:c r="S306" s="18"/>
      <x:c r="T306" s="18"/>
      <x:c r="U306" s="18"/>
      <x:c r="V306" s="22"/>
      <x:c r="W306" s="18"/>
      <x:c r="X306" s="18"/>
      <x:c r="Y306" s="21"/>
      <x:c r="Z306" s="21"/>
      <x:c r="AA306" s="18"/>
      <x:c r="AB306" s="23" t="str">
        <x:f>IF(A306="","",IF(AND(LEFT(A306,8)&lt;&gt;"https://",LEFT(A306,7)&lt;&gt;"http://"),"Use a full http(s) URL",IF(COUNTIFS($A$6:$A$505,SUBSTITUTE(SUBSTITUTE(SUBSTITUTE(A306,"~","~~"),"*","~*"),"?","~?"))&gt;1,"Duplicate URL: check rows",IF(OR(R306="Merge",R306="Redirect"),IF(T306="","Add destination URL",IF(A306=T306,"Destination equals source",IF(AND(LEFT(T306,8)&lt;&gt;"https://",LEFT(T306,7)&lt;&gt;"http://"),"Use a full destination URL","Validate destination and links"))),IF(R306="Remove","Review legal, support, conversion and link value","")))))</x:f>
      </x:c>
      <x:c r="AC306" s="23" t="str">
        <x:f>IF(A306="","",IF(R306="","Choose an action",IF(S306="","Add action rationale",IF(W306="","Assign action owner",IF(U306="","Set priority",IF(X306="","Set status",IF(AND(X306&lt;&gt;"Done",Y306=""),"Set due date",IF(AND(X306="Done",AA306=""),"Record completion and retest",IF(AND(R306="Keep",Z306=""),"Set next review date","")))))))))</x:f>
      </x:c>
      <x:c r="AD306" s="23" t="str">
        <x:f>IF(A306="","",IF(OR(AB306&lt;&gt;"",AC306&lt;&gt;""),1,0))</x:f>
      </x:c>
    </x:row>
    <x:row r="307" ht="44" customHeight="1">
      <x:c r="A307" s="19"/>
      <x:c r="B307" s="19"/>
      <x:c r="C307" s="18"/>
      <x:c r="D307" s="18"/>
      <x:c r="E307" s="18"/>
      <x:c r="F307" s="18"/>
      <x:c r="G307" s="18"/>
      <x:c r="H307" s="18"/>
      <x:c r="I307" s="18"/>
      <x:c r="J307" s="21"/>
      <x:c r="K307" s="21"/>
      <x:c r="L307" s="21"/>
      <x:c r="M307" s="18"/>
      <x:c r="N307" s="18"/>
      <x:c r="O307" s="18"/>
      <x:c r="P307" s="18"/>
      <x:c r="Q307" s="18"/>
      <x:c r="R307" s="18"/>
      <x:c r="S307" s="18"/>
      <x:c r="T307" s="18"/>
      <x:c r="U307" s="18"/>
      <x:c r="V307" s="22"/>
      <x:c r="W307" s="18"/>
      <x:c r="X307" s="18"/>
      <x:c r="Y307" s="21"/>
      <x:c r="Z307" s="21"/>
      <x:c r="AA307" s="18"/>
      <x:c r="AB307" s="23" t="str">
        <x:f>IF(A307="","",IF(AND(LEFT(A307,8)&lt;&gt;"https://",LEFT(A307,7)&lt;&gt;"http://"),"Use a full http(s) URL",IF(COUNTIFS($A$6:$A$505,SUBSTITUTE(SUBSTITUTE(SUBSTITUTE(A307,"~","~~"),"*","~*"),"?","~?"))&gt;1,"Duplicate URL: check rows",IF(OR(R307="Merge",R307="Redirect"),IF(T307="","Add destination URL",IF(A307=T307,"Destination equals source",IF(AND(LEFT(T307,8)&lt;&gt;"https://",LEFT(T307,7)&lt;&gt;"http://"),"Use a full destination URL","Validate destination and links"))),IF(R307="Remove","Review legal, support, conversion and link value","")))))</x:f>
      </x:c>
      <x:c r="AC307" s="23" t="str">
        <x:f>IF(A307="","",IF(R307="","Choose an action",IF(S307="","Add action rationale",IF(W307="","Assign action owner",IF(U307="","Set priority",IF(X307="","Set status",IF(AND(X307&lt;&gt;"Done",Y307=""),"Set due date",IF(AND(X307="Done",AA307=""),"Record completion and retest",IF(AND(R307="Keep",Z307=""),"Set next review date","")))))))))</x:f>
      </x:c>
      <x:c r="AD307" s="23" t="str">
        <x:f>IF(A307="","",IF(OR(AB307&lt;&gt;"",AC307&lt;&gt;""),1,0))</x:f>
      </x:c>
    </x:row>
    <x:row r="308" ht="44" customHeight="1">
      <x:c r="A308" s="19"/>
      <x:c r="B308" s="19"/>
      <x:c r="C308" s="18"/>
      <x:c r="D308" s="18"/>
      <x:c r="E308" s="18"/>
      <x:c r="F308" s="18"/>
      <x:c r="G308" s="18"/>
      <x:c r="H308" s="18"/>
      <x:c r="I308" s="18"/>
      <x:c r="J308" s="21"/>
      <x:c r="K308" s="21"/>
      <x:c r="L308" s="21"/>
      <x:c r="M308" s="18"/>
      <x:c r="N308" s="18"/>
      <x:c r="O308" s="18"/>
      <x:c r="P308" s="18"/>
      <x:c r="Q308" s="18"/>
      <x:c r="R308" s="18"/>
      <x:c r="S308" s="18"/>
      <x:c r="T308" s="18"/>
      <x:c r="U308" s="18"/>
      <x:c r="V308" s="22"/>
      <x:c r="W308" s="18"/>
      <x:c r="X308" s="18"/>
      <x:c r="Y308" s="21"/>
      <x:c r="Z308" s="21"/>
      <x:c r="AA308" s="18"/>
      <x:c r="AB308" s="23" t="str">
        <x:f>IF(A308="","",IF(AND(LEFT(A308,8)&lt;&gt;"https://",LEFT(A308,7)&lt;&gt;"http://"),"Use a full http(s) URL",IF(COUNTIFS($A$6:$A$505,SUBSTITUTE(SUBSTITUTE(SUBSTITUTE(A308,"~","~~"),"*","~*"),"?","~?"))&gt;1,"Duplicate URL: check rows",IF(OR(R308="Merge",R308="Redirect"),IF(T308="","Add destination URL",IF(A308=T308,"Destination equals source",IF(AND(LEFT(T308,8)&lt;&gt;"https://",LEFT(T308,7)&lt;&gt;"http://"),"Use a full destination URL","Validate destination and links"))),IF(R308="Remove","Review legal, support, conversion and link value","")))))</x:f>
      </x:c>
      <x:c r="AC308" s="23" t="str">
        <x:f>IF(A308="","",IF(R308="","Choose an action",IF(S308="","Add action rationale",IF(W308="","Assign action owner",IF(U308="","Set priority",IF(X308="","Set status",IF(AND(X308&lt;&gt;"Done",Y308=""),"Set due date",IF(AND(X308="Done",AA308=""),"Record completion and retest",IF(AND(R308="Keep",Z308=""),"Set next review date","")))))))))</x:f>
      </x:c>
      <x:c r="AD308" s="23" t="str">
        <x:f>IF(A308="","",IF(OR(AB308&lt;&gt;"",AC308&lt;&gt;""),1,0))</x:f>
      </x:c>
    </x:row>
    <x:row r="309" ht="44" customHeight="1">
      <x:c r="A309" s="19"/>
      <x:c r="B309" s="19"/>
      <x:c r="C309" s="18"/>
      <x:c r="D309" s="18"/>
      <x:c r="E309" s="18"/>
      <x:c r="F309" s="18"/>
      <x:c r="G309" s="18"/>
      <x:c r="H309" s="18"/>
      <x:c r="I309" s="18"/>
      <x:c r="J309" s="21"/>
      <x:c r="K309" s="21"/>
      <x:c r="L309" s="21"/>
      <x:c r="M309" s="18"/>
      <x:c r="N309" s="18"/>
      <x:c r="O309" s="18"/>
      <x:c r="P309" s="18"/>
      <x:c r="Q309" s="18"/>
      <x:c r="R309" s="18"/>
      <x:c r="S309" s="18"/>
      <x:c r="T309" s="18"/>
      <x:c r="U309" s="18"/>
      <x:c r="V309" s="22"/>
      <x:c r="W309" s="18"/>
      <x:c r="X309" s="18"/>
      <x:c r="Y309" s="21"/>
      <x:c r="Z309" s="21"/>
      <x:c r="AA309" s="18"/>
      <x:c r="AB309" s="23" t="str">
        <x:f>IF(A309="","",IF(AND(LEFT(A309,8)&lt;&gt;"https://",LEFT(A309,7)&lt;&gt;"http://"),"Use a full http(s) URL",IF(COUNTIFS($A$6:$A$505,SUBSTITUTE(SUBSTITUTE(SUBSTITUTE(A309,"~","~~"),"*","~*"),"?","~?"))&gt;1,"Duplicate URL: check rows",IF(OR(R309="Merge",R309="Redirect"),IF(T309="","Add destination URL",IF(A309=T309,"Destination equals source",IF(AND(LEFT(T309,8)&lt;&gt;"https://",LEFT(T309,7)&lt;&gt;"http://"),"Use a full destination URL","Validate destination and links"))),IF(R309="Remove","Review legal, support, conversion and link value","")))))</x:f>
      </x:c>
      <x:c r="AC309" s="23" t="str">
        <x:f>IF(A309="","",IF(R309="","Choose an action",IF(S309="","Add action rationale",IF(W309="","Assign action owner",IF(U309="","Set priority",IF(X309="","Set status",IF(AND(X309&lt;&gt;"Done",Y309=""),"Set due date",IF(AND(X309="Done",AA309=""),"Record completion and retest",IF(AND(R309="Keep",Z309=""),"Set next review date","")))))))))</x:f>
      </x:c>
      <x:c r="AD309" s="23" t="str">
        <x:f>IF(A309="","",IF(OR(AB309&lt;&gt;"",AC309&lt;&gt;""),1,0))</x:f>
      </x:c>
    </x:row>
    <x:row r="310" ht="44" customHeight="1">
      <x:c r="A310" s="19"/>
      <x:c r="B310" s="19"/>
      <x:c r="C310" s="18"/>
      <x:c r="D310" s="18"/>
      <x:c r="E310" s="18"/>
      <x:c r="F310" s="18"/>
      <x:c r="G310" s="18"/>
      <x:c r="H310" s="18"/>
      <x:c r="I310" s="18"/>
      <x:c r="J310" s="21"/>
      <x:c r="K310" s="21"/>
      <x:c r="L310" s="21"/>
      <x:c r="M310" s="18"/>
      <x:c r="N310" s="18"/>
      <x:c r="O310" s="18"/>
      <x:c r="P310" s="18"/>
      <x:c r="Q310" s="18"/>
      <x:c r="R310" s="18"/>
      <x:c r="S310" s="18"/>
      <x:c r="T310" s="18"/>
      <x:c r="U310" s="18"/>
      <x:c r="V310" s="22"/>
      <x:c r="W310" s="18"/>
      <x:c r="X310" s="18"/>
      <x:c r="Y310" s="21"/>
      <x:c r="Z310" s="21"/>
      <x:c r="AA310" s="18"/>
      <x:c r="AB310" s="23" t="str">
        <x:f>IF(A310="","",IF(AND(LEFT(A310,8)&lt;&gt;"https://",LEFT(A310,7)&lt;&gt;"http://"),"Use a full http(s) URL",IF(COUNTIFS($A$6:$A$505,SUBSTITUTE(SUBSTITUTE(SUBSTITUTE(A310,"~","~~"),"*","~*"),"?","~?"))&gt;1,"Duplicate URL: check rows",IF(OR(R310="Merge",R310="Redirect"),IF(T310="","Add destination URL",IF(A310=T310,"Destination equals source",IF(AND(LEFT(T310,8)&lt;&gt;"https://",LEFT(T310,7)&lt;&gt;"http://"),"Use a full destination URL","Validate destination and links"))),IF(R310="Remove","Review legal, support, conversion and link value","")))))</x:f>
      </x:c>
      <x:c r="AC310" s="23" t="str">
        <x:f>IF(A310="","",IF(R310="","Choose an action",IF(S310="","Add action rationale",IF(W310="","Assign action owner",IF(U310="","Set priority",IF(X310="","Set status",IF(AND(X310&lt;&gt;"Done",Y310=""),"Set due date",IF(AND(X310="Done",AA310=""),"Record completion and retest",IF(AND(R310="Keep",Z310=""),"Set next review date","")))))))))</x:f>
      </x:c>
      <x:c r="AD310" s="23" t="str">
        <x:f>IF(A310="","",IF(OR(AB310&lt;&gt;"",AC310&lt;&gt;""),1,0))</x:f>
      </x:c>
    </x:row>
    <x:row r="311" ht="44" customHeight="1">
      <x:c r="A311" s="19"/>
      <x:c r="B311" s="19"/>
      <x:c r="C311" s="18"/>
      <x:c r="D311" s="18"/>
      <x:c r="E311" s="18"/>
      <x:c r="F311" s="18"/>
      <x:c r="G311" s="18"/>
      <x:c r="H311" s="18"/>
      <x:c r="I311" s="18"/>
      <x:c r="J311" s="21"/>
      <x:c r="K311" s="21"/>
      <x:c r="L311" s="21"/>
      <x:c r="M311" s="18"/>
      <x:c r="N311" s="18"/>
      <x:c r="O311" s="18"/>
      <x:c r="P311" s="18"/>
      <x:c r="Q311" s="18"/>
      <x:c r="R311" s="18"/>
      <x:c r="S311" s="18"/>
      <x:c r="T311" s="18"/>
      <x:c r="U311" s="18"/>
      <x:c r="V311" s="22"/>
      <x:c r="W311" s="18"/>
      <x:c r="X311" s="18"/>
      <x:c r="Y311" s="21"/>
      <x:c r="Z311" s="21"/>
      <x:c r="AA311" s="18"/>
      <x:c r="AB311" s="23" t="str">
        <x:f>IF(A311="","",IF(AND(LEFT(A311,8)&lt;&gt;"https://",LEFT(A311,7)&lt;&gt;"http://"),"Use a full http(s) URL",IF(COUNTIFS($A$6:$A$505,SUBSTITUTE(SUBSTITUTE(SUBSTITUTE(A311,"~","~~"),"*","~*"),"?","~?"))&gt;1,"Duplicate URL: check rows",IF(OR(R311="Merge",R311="Redirect"),IF(T311="","Add destination URL",IF(A311=T311,"Destination equals source",IF(AND(LEFT(T311,8)&lt;&gt;"https://",LEFT(T311,7)&lt;&gt;"http://"),"Use a full destination URL","Validate destination and links"))),IF(R311="Remove","Review legal, support, conversion and link value","")))))</x:f>
      </x:c>
      <x:c r="AC311" s="23" t="str">
        <x:f>IF(A311="","",IF(R311="","Choose an action",IF(S311="","Add action rationale",IF(W311="","Assign action owner",IF(U311="","Set priority",IF(X311="","Set status",IF(AND(X311&lt;&gt;"Done",Y311=""),"Set due date",IF(AND(X311="Done",AA311=""),"Record completion and retest",IF(AND(R311="Keep",Z311=""),"Set next review date","")))))))))</x:f>
      </x:c>
      <x:c r="AD311" s="23" t="str">
        <x:f>IF(A311="","",IF(OR(AB311&lt;&gt;"",AC311&lt;&gt;""),1,0))</x:f>
      </x:c>
    </x:row>
    <x:row r="312" ht="44" customHeight="1">
      <x:c r="A312" s="19"/>
      <x:c r="B312" s="19"/>
      <x:c r="C312" s="18"/>
      <x:c r="D312" s="18"/>
      <x:c r="E312" s="18"/>
      <x:c r="F312" s="18"/>
      <x:c r="G312" s="18"/>
      <x:c r="H312" s="18"/>
      <x:c r="I312" s="18"/>
      <x:c r="J312" s="21"/>
      <x:c r="K312" s="21"/>
      <x:c r="L312" s="21"/>
      <x:c r="M312" s="18"/>
      <x:c r="N312" s="18"/>
      <x:c r="O312" s="18"/>
      <x:c r="P312" s="18"/>
      <x:c r="Q312" s="18"/>
      <x:c r="R312" s="18"/>
      <x:c r="S312" s="18"/>
      <x:c r="T312" s="18"/>
      <x:c r="U312" s="18"/>
      <x:c r="V312" s="22"/>
      <x:c r="W312" s="18"/>
      <x:c r="X312" s="18"/>
      <x:c r="Y312" s="21"/>
      <x:c r="Z312" s="21"/>
      <x:c r="AA312" s="18"/>
      <x:c r="AB312" s="23" t="str">
        <x:f>IF(A312="","",IF(AND(LEFT(A312,8)&lt;&gt;"https://",LEFT(A312,7)&lt;&gt;"http://"),"Use a full http(s) URL",IF(COUNTIFS($A$6:$A$505,SUBSTITUTE(SUBSTITUTE(SUBSTITUTE(A312,"~","~~"),"*","~*"),"?","~?"))&gt;1,"Duplicate URL: check rows",IF(OR(R312="Merge",R312="Redirect"),IF(T312="","Add destination URL",IF(A312=T312,"Destination equals source",IF(AND(LEFT(T312,8)&lt;&gt;"https://",LEFT(T312,7)&lt;&gt;"http://"),"Use a full destination URL","Validate destination and links"))),IF(R312="Remove","Review legal, support, conversion and link value","")))))</x:f>
      </x:c>
      <x:c r="AC312" s="23" t="str">
        <x:f>IF(A312="","",IF(R312="","Choose an action",IF(S312="","Add action rationale",IF(W312="","Assign action owner",IF(U312="","Set priority",IF(X312="","Set status",IF(AND(X312&lt;&gt;"Done",Y312=""),"Set due date",IF(AND(X312="Done",AA312=""),"Record completion and retest",IF(AND(R312="Keep",Z312=""),"Set next review date","")))))))))</x:f>
      </x:c>
      <x:c r="AD312" s="23" t="str">
        <x:f>IF(A312="","",IF(OR(AB312&lt;&gt;"",AC312&lt;&gt;""),1,0))</x:f>
      </x:c>
    </x:row>
    <x:row r="313" ht="44" customHeight="1">
      <x:c r="A313" s="19"/>
      <x:c r="B313" s="19"/>
      <x:c r="C313" s="18"/>
      <x:c r="D313" s="18"/>
      <x:c r="E313" s="18"/>
      <x:c r="F313" s="18"/>
      <x:c r="G313" s="18"/>
      <x:c r="H313" s="18"/>
      <x:c r="I313" s="18"/>
      <x:c r="J313" s="21"/>
      <x:c r="K313" s="21"/>
      <x:c r="L313" s="21"/>
      <x:c r="M313" s="18"/>
      <x:c r="N313" s="18"/>
      <x:c r="O313" s="18"/>
      <x:c r="P313" s="18"/>
      <x:c r="Q313" s="18"/>
      <x:c r="R313" s="18"/>
      <x:c r="S313" s="18"/>
      <x:c r="T313" s="18"/>
      <x:c r="U313" s="18"/>
      <x:c r="V313" s="22"/>
      <x:c r="W313" s="18"/>
      <x:c r="X313" s="18"/>
      <x:c r="Y313" s="21"/>
      <x:c r="Z313" s="21"/>
      <x:c r="AA313" s="18"/>
      <x:c r="AB313" s="23" t="str">
        <x:f>IF(A313="","",IF(AND(LEFT(A313,8)&lt;&gt;"https://",LEFT(A313,7)&lt;&gt;"http://"),"Use a full http(s) URL",IF(COUNTIFS($A$6:$A$505,SUBSTITUTE(SUBSTITUTE(SUBSTITUTE(A313,"~","~~"),"*","~*"),"?","~?"))&gt;1,"Duplicate URL: check rows",IF(OR(R313="Merge",R313="Redirect"),IF(T313="","Add destination URL",IF(A313=T313,"Destination equals source",IF(AND(LEFT(T313,8)&lt;&gt;"https://",LEFT(T313,7)&lt;&gt;"http://"),"Use a full destination URL","Validate destination and links"))),IF(R313="Remove","Review legal, support, conversion and link value","")))))</x:f>
      </x:c>
      <x:c r="AC313" s="23" t="str">
        <x:f>IF(A313="","",IF(R313="","Choose an action",IF(S313="","Add action rationale",IF(W313="","Assign action owner",IF(U313="","Set priority",IF(X313="","Set status",IF(AND(X313&lt;&gt;"Done",Y313=""),"Set due date",IF(AND(X313="Done",AA313=""),"Record completion and retest",IF(AND(R313="Keep",Z313=""),"Set next review date","")))))))))</x:f>
      </x:c>
      <x:c r="AD313" s="23" t="str">
        <x:f>IF(A313="","",IF(OR(AB313&lt;&gt;"",AC313&lt;&gt;""),1,0))</x:f>
      </x:c>
    </x:row>
    <x:row r="314" ht="44" customHeight="1">
      <x:c r="A314" s="19"/>
      <x:c r="B314" s="19"/>
      <x:c r="C314" s="18"/>
      <x:c r="D314" s="18"/>
      <x:c r="E314" s="18"/>
      <x:c r="F314" s="18"/>
      <x:c r="G314" s="18"/>
      <x:c r="H314" s="18"/>
      <x:c r="I314" s="18"/>
      <x:c r="J314" s="21"/>
      <x:c r="K314" s="21"/>
      <x:c r="L314" s="21"/>
      <x:c r="M314" s="18"/>
      <x:c r="N314" s="18"/>
      <x:c r="O314" s="18"/>
      <x:c r="P314" s="18"/>
      <x:c r="Q314" s="18"/>
      <x:c r="R314" s="18"/>
      <x:c r="S314" s="18"/>
      <x:c r="T314" s="18"/>
      <x:c r="U314" s="18"/>
      <x:c r="V314" s="22"/>
      <x:c r="W314" s="18"/>
      <x:c r="X314" s="18"/>
      <x:c r="Y314" s="21"/>
      <x:c r="Z314" s="21"/>
      <x:c r="AA314" s="18"/>
      <x:c r="AB314" s="23" t="str">
        <x:f>IF(A314="","",IF(AND(LEFT(A314,8)&lt;&gt;"https://",LEFT(A314,7)&lt;&gt;"http://"),"Use a full http(s) URL",IF(COUNTIFS($A$6:$A$505,SUBSTITUTE(SUBSTITUTE(SUBSTITUTE(A314,"~","~~"),"*","~*"),"?","~?"))&gt;1,"Duplicate URL: check rows",IF(OR(R314="Merge",R314="Redirect"),IF(T314="","Add destination URL",IF(A314=T314,"Destination equals source",IF(AND(LEFT(T314,8)&lt;&gt;"https://",LEFT(T314,7)&lt;&gt;"http://"),"Use a full destination URL","Validate destination and links"))),IF(R314="Remove","Review legal, support, conversion and link value","")))))</x:f>
      </x:c>
      <x:c r="AC314" s="23" t="str">
        <x:f>IF(A314="","",IF(R314="","Choose an action",IF(S314="","Add action rationale",IF(W314="","Assign action owner",IF(U314="","Set priority",IF(X314="","Set status",IF(AND(X314&lt;&gt;"Done",Y314=""),"Set due date",IF(AND(X314="Done",AA314=""),"Record completion and retest",IF(AND(R314="Keep",Z314=""),"Set next review date","")))))))))</x:f>
      </x:c>
      <x:c r="AD314" s="23" t="str">
        <x:f>IF(A314="","",IF(OR(AB314&lt;&gt;"",AC314&lt;&gt;""),1,0))</x:f>
      </x:c>
    </x:row>
    <x:row r="315" ht="44" customHeight="1">
      <x:c r="A315" s="19"/>
      <x:c r="B315" s="19"/>
      <x:c r="C315" s="18"/>
      <x:c r="D315" s="18"/>
      <x:c r="E315" s="18"/>
      <x:c r="F315" s="18"/>
      <x:c r="G315" s="18"/>
      <x:c r="H315" s="18"/>
      <x:c r="I315" s="18"/>
      <x:c r="J315" s="21"/>
      <x:c r="K315" s="21"/>
      <x:c r="L315" s="21"/>
      <x:c r="M315" s="18"/>
      <x:c r="N315" s="18"/>
      <x:c r="O315" s="18"/>
      <x:c r="P315" s="18"/>
      <x:c r="Q315" s="18"/>
      <x:c r="R315" s="18"/>
      <x:c r="S315" s="18"/>
      <x:c r="T315" s="18"/>
      <x:c r="U315" s="18"/>
      <x:c r="V315" s="22"/>
      <x:c r="W315" s="18"/>
      <x:c r="X315" s="18"/>
      <x:c r="Y315" s="21"/>
      <x:c r="Z315" s="21"/>
      <x:c r="AA315" s="18"/>
      <x:c r="AB315" s="23" t="str">
        <x:f>IF(A315="","",IF(AND(LEFT(A315,8)&lt;&gt;"https://",LEFT(A315,7)&lt;&gt;"http://"),"Use a full http(s) URL",IF(COUNTIFS($A$6:$A$505,SUBSTITUTE(SUBSTITUTE(SUBSTITUTE(A315,"~","~~"),"*","~*"),"?","~?"))&gt;1,"Duplicate URL: check rows",IF(OR(R315="Merge",R315="Redirect"),IF(T315="","Add destination URL",IF(A315=T315,"Destination equals source",IF(AND(LEFT(T315,8)&lt;&gt;"https://",LEFT(T315,7)&lt;&gt;"http://"),"Use a full destination URL","Validate destination and links"))),IF(R315="Remove","Review legal, support, conversion and link value","")))))</x:f>
      </x:c>
      <x:c r="AC315" s="23" t="str">
        <x:f>IF(A315="","",IF(R315="","Choose an action",IF(S315="","Add action rationale",IF(W315="","Assign action owner",IF(U315="","Set priority",IF(X315="","Set status",IF(AND(X315&lt;&gt;"Done",Y315=""),"Set due date",IF(AND(X315="Done",AA315=""),"Record completion and retest",IF(AND(R315="Keep",Z315=""),"Set next review date","")))))))))</x:f>
      </x:c>
      <x:c r="AD315" s="23" t="str">
        <x:f>IF(A315="","",IF(OR(AB315&lt;&gt;"",AC315&lt;&gt;""),1,0))</x:f>
      </x:c>
    </x:row>
    <x:row r="316" ht="44" customHeight="1">
      <x:c r="A316" s="19"/>
      <x:c r="B316" s="19"/>
      <x:c r="C316" s="18"/>
      <x:c r="D316" s="18"/>
      <x:c r="E316" s="18"/>
      <x:c r="F316" s="18"/>
      <x:c r="G316" s="18"/>
      <x:c r="H316" s="18"/>
      <x:c r="I316" s="18"/>
      <x:c r="J316" s="21"/>
      <x:c r="K316" s="21"/>
      <x:c r="L316" s="21"/>
      <x:c r="M316" s="18"/>
      <x:c r="N316" s="18"/>
      <x:c r="O316" s="18"/>
      <x:c r="P316" s="18"/>
      <x:c r="Q316" s="18"/>
      <x:c r="R316" s="18"/>
      <x:c r="S316" s="18"/>
      <x:c r="T316" s="18"/>
      <x:c r="U316" s="18"/>
      <x:c r="V316" s="22"/>
      <x:c r="W316" s="18"/>
      <x:c r="X316" s="18"/>
      <x:c r="Y316" s="21"/>
      <x:c r="Z316" s="21"/>
      <x:c r="AA316" s="18"/>
      <x:c r="AB316" s="23" t="str">
        <x:f>IF(A316="","",IF(AND(LEFT(A316,8)&lt;&gt;"https://",LEFT(A316,7)&lt;&gt;"http://"),"Use a full http(s) URL",IF(COUNTIFS($A$6:$A$505,SUBSTITUTE(SUBSTITUTE(SUBSTITUTE(A316,"~","~~"),"*","~*"),"?","~?"))&gt;1,"Duplicate URL: check rows",IF(OR(R316="Merge",R316="Redirect"),IF(T316="","Add destination URL",IF(A316=T316,"Destination equals source",IF(AND(LEFT(T316,8)&lt;&gt;"https://",LEFT(T316,7)&lt;&gt;"http://"),"Use a full destination URL","Validate destination and links"))),IF(R316="Remove","Review legal, support, conversion and link value","")))))</x:f>
      </x:c>
      <x:c r="AC316" s="23" t="str">
        <x:f>IF(A316="","",IF(R316="","Choose an action",IF(S316="","Add action rationale",IF(W316="","Assign action owner",IF(U316="","Set priority",IF(X316="","Set status",IF(AND(X316&lt;&gt;"Done",Y316=""),"Set due date",IF(AND(X316="Done",AA316=""),"Record completion and retest",IF(AND(R316="Keep",Z316=""),"Set next review date","")))))))))</x:f>
      </x:c>
      <x:c r="AD316" s="23" t="str">
        <x:f>IF(A316="","",IF(OR(AB316&lt;&gt;"",AC316&lt;&gt;""),1,0))</x:f>
      </x:c>
    </x:row>
    <x:row r="317" ht="44" customHeight="1">
      <x:c r="A317" s="19"/>
      <x:c r="B317" s="19"/>
      <x:c r="C317" s="18"/>
      <x:c r="D317" s="18"/>
      <x:c r="E317" s="18"/>
      <x:c r="F317" s="18"/>
      <x:c r="G317" s="18"/>
      <x:c r="H317" s="18"/>
      <x:c r="I317" s="18"/>
      <x:c r="J317" s="21"/>
      <x:c r="K317" s="21"/>
      <x:c r="L317" s="21"/>
      <x:c r="M317" s="18"/>
      <x:c r="N317" s="18"/>
      <x:c r="O317" s="18"/>
      <x:c r="P317" s="18"/>
      <x:c r="Q317" s="18"/>
      <x:c r="R317" s="18"/>
      <x:c r="S317" s="18"/>
      <x:c r="T317" s="18"/>
      <x:c r="U317" s="18"/>
      <x:c r="V317" s="22"/>
      <x:c r="W317" s="18"/>
      <x:c r="X317" s="18"/>
      <x:c r="Y317" s="21"/>
      <x:c r="Z317" s="21"/>
      <x:c r="AA317" s="18"/>
      <x:c r="AB317" s="23" t="str">
        <x:f>IF(A317="","",IF(AND(LEFT(A317,8)&lt;&gt;"https://",LEFT(A317,7)&lt;&gt;"http://"),"Use a full http(s) URL",IF(COUNTIFS($A$6:$A$505,SUBSTITUTE(SUBSTITUTE(SUBSTITUTE(A317,"~","~~"),"*","~*"),"?","~?"))&gt;1,"Duplicate URL: check rows",IF(OR(R317="Merge",R317="Redirect"),IF(T317="","Add destination URL",IF(A317=T317,"Destination equals source",IF(AND(LEFT(T317,8)&lt;&gt;"https://",LEFT(T317,7)&lt;&gt;"http://"),"Use a full destination URL","Validate destination and links"))),IF(R317="Remove","Review legal, support, conversion and link value","")))))</x:f>
      </x:c>
      <x:c r="AC317" s="23" t="str">
        <x:f>IF(A317="","",IF(R317="","Choose an action",IF(S317="","Add action rationale",IF(W317="","Assign action owner",IF(U317="","Set priority",IF(X317="","Set status",IF(AND(X317&lt;&gt;"Done",Y317=""),"Set due date",IF(AND(X317="Done",AA317=""),"Record completion and retest",IF(AND(R317="Keep",Z317=""),"Set next review date","")))))))))</x:f>
      </x:c>
      <x:c r="AD317" s="23" t="str">
        <x:f>IF(A317="","",IF(OR(AB317&lt;&gt;"",AC317&lt;&gt;""),1,0))</x:f>
      </x:c>
    </x:row>
    <x:row r="318" ht="44" customHeight="1">
      <x:c r="A318" s="19"/>
      <x:c r="B318" s="19"/>
      <x:c r="C318" s="18"/>
      <x:c r="D318" s="18"/>
      <x:c r="E318" s="18"/>
      <x:c r="F318" s="18"/>
      <x:c r="G318" s="18"/>
      <x:c r="H318" s="18"/>
      <x:c r="I318" s="18"/>
      <x:c r="J318" s="21"/>
      <x:c r="K318" s="21"/>
      <x:c r="L318" s="21"/>
      <x:c r="M318" s="18"/>
      <x:c r="N318" s="18"/>
      <x:c r="O318" s="18"/>
      <x:c r="P318" s="18"/>
      <x:c r="Q318" s="18"/>
      <x:c r="R318" s="18"/>
      <x:c r="S318" s="18"/>
      <x:c r="T318" s="18"/>
      <x:c r="U318" s="18"/>
      <x:c r="V318" s="22"/>
      <x:c r="W318" s="18"/>
      <x:c r="X318" s="18"/>
      <x:c r="Y318" s="21"/>
      <x:c r="Z318" s="21"/>
      <x:c r="AA318" s="18"/>
      <x:c r="AB318" s="23" t="str">
        <x:f>IF(A318="","",IF(AND(LEFT(A318,8)&lt;&gt;"https://",LEFT(A318,7)&lt;&gt;"http://"),"Use a full http(s) URL",IF(COUNTIFS($A$6:$A$505,SUBSTITUTE(SUBSTITUTE(SUBSTITUTE(A318,"~","~~"),"*","~*"),"?","~?"))&gt;1,"Duplicate URL: check rows",IF(OR(R318="Merge",R318="Redirect"),IF(T318="","Add destination URL",IF(A318=T318,"Destination equals source",IF(AND(LEFT(T318,8)&lt;&gt;"https://",LEFT(T318,7)&lt;&gt;"http://"),"Use a full destination URL","Validate destination and links"))),IF(R318="Remove","Review legal, support, conversion and link value","")))))</x:f>
      </x:c>
      <x:c r="AC318" s="23" t="str">
        <x:f>IF(A318="","",IF(R318="","Choose an action",IF(S318="","Add action rationale",IF(W318="","Assign action owner",IF(U318="","Set priority",IF(X318="","Set status",IF(AND(X318&lt;&gt;"Done",Y318=""),"Set due date",IF(AND(X318="Done",AA318=""),"Record completion and retest",IF(AND(R318="Keep",Z318=""),"Set next review date","")))))))))</x:f>
      </x:c>
      <x:c r="AD318" s="23" t="str">
        <x:f>IF(A318="","",IF(OR(AB318&lt;&gt;"",AC318&lt;&gt;""),1,0))</x:f>
      </x:c>
    </x:row>
    <x:row r="319" ht="44" customHeight="1">
      <x:c r="A319" s="19"/>
      <x:c r="B319" s="19"/>
      <x:c r="C319" s="18"/>
      <x:c r="D319" s="18"/>
      <x:c r="E319" s="18"/>
      <x:c r="F319" s="18"/>
      <x:c r="G319" s="18"/>
      <x:c r="H319" s="18"/>
      <x:c r="I319" s="18"/>
      <x:c r="J319" s="21"/>
      <x:c r="K319" s="21"/>
      <x:c r="L319" s="21"/>
      <x:c r="M319" s="18"/>
      <x:c r="N319" s="18"/>
      <x:c r="O319" s="18"/>
      <x:c r="P319" s="18"/>
      <x:c r="Q319" s="18"/>
      <x:c r="R319" s="18"/>
      <x:c r="S319" s="18"/>
      <x:c r="T319" s="18"/>
      <x:c r="U319" s="18"/>
      <x:c r="V319" s="22"/>
      <x:c r="W319" s="18"/>
      <x:c r="X319" s="18"/>
      <x:c r="Y319" s="21"/>
      <x:c r="Z319" s="21"/>
      <x:c r="AA319" s="18"/>
      <x:c r="AB319" s="23" t="str">
        <x:f>IF(A319="","",IF(AND(LEFT(A319,8)&lt;&gt;"https://",LEFT(A319,7)&lt;&gt;"http://"),"Use a full http(s) URL",IF(COUNTIFS($A$6:$A$505,SUBSTITUTE(SUBSTITUTE(SUBSTITUTE(A319,"~","~~"),"*","~*"),"?","~?"))&gt;1,"Duplicate URL: check rows",IF(OR(R319="Merge",R319="Redirect"),IF(T319="","Add destination URL",IF(A319=T319,"Destination equals source",IF(AND(LEFT(T319,8)&lt;&gt;"https://",LEFT(T319,7)&lt;&gt;"http://"),"Use a full destination URL","Validate destination and links"))),IF(R319="Remove","Review legal, support, conversion and link value","")))))</x:f>
      </x:c>
      <x:c r="AC319" s="23" t="str">
        <x:f>IF(A319="","",IF(R319="","Choose an action",IF(S319="","Add action rationale",IF(W319="","Assign action owner",IF(U319="","Set priority",IF(X319="","Set status",IF(AND(X319&lt;&gt;"Done",Y319=""),"Set due date",IF(AND(X319="Done",AA319=""),"Record completion and retest",IF(AND(R319="Keep",Z319=""),"Set next review date","")))))))))</x:f>
      </x:c>
      <x:c r="AD319" s="23" t="str">
        <x:f>IF(A319="","",IF(OR(AB319&lt;&gt;"",AC319&lt;&gt;""),1,0))</x:f>
      </x:c>
    </x:row>
    <x:row r="320" ht="44" customHeight="1">
      <x:c r="A320" s="19"/>
      <x:c r="B320" s="19"/>
      <x:c r="C320" s="18"/>
      <x:c r="D320" s="18"/>
      <x:c r="E320" s="18"/>
      <x:c r="F320" s="18"/>
      <x:c r="G320" s="18"/>
      <x:c r="H320" s="18"/>
      <x:c r="I320" s="18"/>
      <x:c r="J320" s="21"/>
      <x:c r="K320" s="21"/>
      <x:c r="L320" s="21"/>
      <x:c r="M320" s="18"/>
      <x:c r="N320" s="18"/>
      <x:c r="O320" s="18"/>
      <x:c r="P320" s="18"/>
      <x:c r="Q320" s="18"/>
      <x:c r="R320" s="18"/>
      <x:c r="S320" s="18"/>
      <x:c r="T320" s="18"/>
      <x:c r="U320" s="18"/>
      <x:c r="V320" s="22"/>
      <x:c r="W320" s="18"/>
      <x:c r="X320" s="18"/>
      <x:c r="Y320" s="21"/>
      <x:c r="Z320" s="21"/>
      <x:c r="AA320" s="18"/>
      <x:c r="AB320" s="23" t="str">
        <x:f>IF(A320="","",IF(AND(LEFT(A320,8)&lt;&gt;"https://",LEFT(A320,7)&lt;&gt;"http://"),"Use a full http(s) URL",IF(COUNTIFS($A$6:$A$505,SUBSTITUTE(SUBSTITUTE(SUBSTITUTE(A320,"~","~~"),"*","~*"),"?","~?"))&gt;1,"Duplicate URL: check rows",IF(OR(R320="Merge",R320="Redirect"),IF(T320="","Add destination URL",IF(A320=T320,"Destination equals source",IF(AND(LEFT(T320,8)&lt;&gt;"https://",LEFT(T320,7)&lt;&gt;"http://"),"Use a full destination URL","Validate destination and links"))),IF(R320="Remove","Review legal, support, conversion and link value","")))))</x:f>
      </x:c>
      <x:c r="AC320" s="23" t="str">
        <x:f>IF(A320="","",IF(R320="","Choose an action",IF(S320="","Add action rationale",IF(W320="","Assign action owner",IF(U320="","Set priority",IF(X320="","Set status",IF(AND(X320&lt;&gt;"Done",Y320=""),"Set due date",IF(AND(X320="Done",AA320=""),"Record completion and retest",IF(AND(R320="Keep",Z320=""),"Set next review date","")))))))))</x:f>
      </x:c>
      <x:c r="AD320" s="23" t="str">
        <x:f>IF(A320="","",IF(OR(AB320&lt;&gt;"",AC320&lt;&gt;""),1,0))</x:f>
      </x:c>
    </x:row>
    <x:row r="321" ht="44" customHeight="1">
      <x:c r="A321" s="19"/>
      <x:c r="B321" s="19"/>
      <x:c r="C321" s="18"/>
      <x:c r="D321" s="18"/>
      <x:c r="E321" s="18"/>
      <x:c r="F321" s="18"/>
      <x:c r="G321" s="18"/>
      <x:c r="H321" s="18"/>
      <x:c r="I321" s="18"/>
      <x:c r="J321" s="21"/>
      <x:c r="K321" s="21"/>
      <x:c r="L321" s="21"/>
      <x:c r="M321" s="18"/>
      <x:c r="N321" s="18"/>
      <x:c r="O321" s="18"/>
      <x:c r="P321" s="18"/>
      <x:c r="Q321" s="18"/>
      <x:c r="R321" s="18"/>
      <x:c r="S321" s="18"/>
      <x:c r="T321" s="18"/>
      <x:c r="U321" s="18"/>
      <x:c r="V321" s="22"/>
      <x:c r="W321" s="18"/>
      <x:c r="X321" s="18"/>
      <x:c r="Y321" s="21"/>
      <x:c r="Z321" s="21"/>
      <x:c r="AA321" s="18"/>
      <x:c r="AB321" s="23" t="str">
        <x:f>IF(A321="","",IF(AND(LEFT(A321,8)&lt;&gt;"https://",LEFT(A321,7)&lt;&gt;"http://"),"Use a full http(s) URL",IF(COUNTIFS($A$6:$A$505,SUBSTITUTE(SUBSTITUTE(SUBSTITUTE(A321,"~","~~"),"*","~*"),"?","~?"))&gt;1,"Duplicate URL: check rows",IF(OR(R321="Merge",R321="Redirect"),IF(T321="","Add destination URL",IF(A321=T321,"Destination equals source",IF(AND(LEFT(T321,8)&lt;&gt;"https://",LEFT(T321,7)&lt;&gt;"http://"),"Use a full destination URL","Validate destination and links"))),IF(R321="Remove","Review legal, support, conversion and link value","")))))</x:f>
      </x:c>
      <x:c r="AC321" s="23" t="str">
        <x:f>IF(A321="","",IF(R321="","Choose an action",IF(S321="","Add action rationale",IF(W321="","Assign action owner",IF(U321="","Set priority",IF(X321="","Set status",IF(AND(X321&lt;&gt;"Done",Y321=""),"Set due date",IF(AND(X321="Done",AA321=""),"Record completion and retest",IF(AND(R321="Keep",Z321=""),"Set next review date","")))))))))</x:f>
      </x:c>
      <x:c r="AD321" s="23" t="str">
        <x:f>IF(A321="","",IF(OR(AB321&lt;&gt;"",AC321&lt;&gt;""),1,0))</x:f>
      </x:c>
    </x:row>
    <x:row r="322" ht="44" customHeight="1">
      <x:c r="A322" s="19"/>
      <x:c r="B322" s="19"/>
      <x:c r="C322" s="18"/>
      <x:c r="D322" s="18"/>
      <x:c r="E322" s="18"/>
      <x:c r="F322" s="18"/>
      <x:c r="G322" s="18"/>
      <x:c r="H322" s="18"/>
      <x:c r="I322" s="18"/>
      <x:c r="J322" s="21"/>
      <x:c r="K322" s="21"/>
      <x:c r="L322" s="21"/>
      <x:c r="M322" s="18"/>
      <x:c r="N322" s="18"/>
      <x:c r="O322" s="18"/>
      <x:c r="P322" s="18"/>
      <x:c r="Q322" s="18"/>
      <x:c r="R322" s="18"/>
      <x:c r="S322" s="18"/>
      <x:c r="T322" s="18"/>
      <x:c r="U322" s="18"/>
      <x:c r="V322" s="22"/>
      <x:c r="W322" s="18"/>
      <x:c r="X322" s="18"/>
      <x:c r="Y322" s="21"/>
      <x:c r="Z322" s="21"/>
      <x:c r="AA322" s="18"/>
      <x:c r="AB322" s="23" t="str">
        <x:f>IF(A322="","",IF(AND(LEFT(A322,8)&lt;&gt;"https://",LEFT(A322,7)&lt;&gt;"http://"),"Use a full http(s) URL",IF(COUNTIFS($A$6:$A$505,SUBSTITUTE(SUBSTITUTE(SUBSTITUTE(A322,"~","~~"),"*","~*"),"?","~?"))&gt;1,"Duplicate URL: check rows",IF(OR(R322="Merge",R322="Redirect"),IF(T322="","Add destination URL",IF(A322=T322,"Destination equals source",IF(AND(LEFT(T322,8)&lt;&gt;"https://",LEFT(T322,7)&lt;&gt;"http://"),"Use a full destination URL","Validate destination and links"))),IF(R322="Remove","Review legal, support, conversion and link value","")))))</x:f>
      </x:c>
      <x:c r="AC322" s="23" t="str">
        <x:f>IF(A322="","",IF(R322="","Choose an action",IF(S322="","Add action rationale",IF(W322="","Assign action owner",IF(U322="","Set priority",IF(X322="","Set status",IF(AND(X322&lt;&gt;"Done",Y322=""),"Set due date",IF(AND(X322="Done",AA322=""),"Record completion and retest",IF(AND(R322="Keep",Z322=""),"Set next review date","")))))))))</x:f>
      </x:c>
      <x:c r="AD322" s="23" t="str">
        <x:f>IF(A322="","",IF(OR(AB322&lt;&gt;"",AC322&lt;&gt;""),1,0))</x:f>
      </x:c>
    </x:row>
    <x:row r="323" ht="44" customHeight="1">
      <x:c r="A323" s="19"/>
      <x:c r="B323" s="19"/>
      <x:c r="C323" s="18"/>
      <x:c r="D323" s="18"/>
      <x:c r="E323" s="18"/>
      <x:c r="F323" s="18"/>
      <x:c r="G323" s="18"/>
      <x:c r="H323" s="18"/>
      <x:c r="I323" s="18"/>
      <x:c r="J323" s="21"/>
      <x:c r="K323" s="21"/>
      <x:c r="L323" s="21"/>
      <x:c r="M323" s="18"/>
      <x:c r="N323" s="18"/>
      <x:c r="O323" s="18"/>
      <x:c r="P323" s="18"/>
      <x:c r="Q323" s="18"/>
      <x:c r="R323" s="18"/>
      <x:c r="S323" s="18"/>
      <x:c r="T323" s="18"/>
      <x:c r="U323" s="18"/>
      <x:c r="V323" s="22"/>
      <x:c r="W323" s="18"/>
      <x:c r="X323" s="18"/>
      <x:c r="Y323" s="21"/>
      <x:c r="Z323" s="21"/>
      <x:c r="AA323" s="18"/>
      <x:c r="AB323" s="23" t="str">
        <x:f>IF(A323="","",IF(AND(LEFT(A323,8)&lt;&gt;"https://",LEFT(A323,7)&lt;&gt;"http://"),"Use a full http(s) URL",IF(COUNTIFS($A$6:$A$505,SUBSTITUTE(SUBSTITUTE(SUBSTITUTE(A323,"~","~~"),"*","~*"),"?","~?"))&gt;1,"Duplicate URL: check rows",IF(OR(R323="Merge",R323="Redirect"),IF(T323="","Add destination URL",IF(A323=T323,"Destination equals source",IF(AND(LEFT(T323,8)&lt;&gt;"https://",LEFT(T323,7)&lt;&gt;"http://"),"Use a full destination URL","Validate destination and links"))),IF(R323="Remove","Review legal, support, conversion and link value","")))))</x:f>
      </x:c>
      <x:c r="AC323" s="23" t="str">
        <x:f>IF(A323="","",IF(R323="","Choose an action",IF(S323="","Add action rationale",IF(W323="","Assign action owner",IF(U323="","Set priority",IF(X323="","Set status",IF(AND(X323&lt;&gt;"Done",Y323=""),"Set due date",IF(AND(X323="Done",AA323=""),"Record completion and retest",IF(AND(R323="Keep",Z323=""),"Set next review date","")))))))))</x:f>
      </x:c>
      <x:c r="AD323" s="23" t="str">
        <x:f>IF(A323="","",IF(OR(AB323&lt;&gt;"",AC323&lt;&gt;""),1,0))</x:f>
      </x:c>
    </x:row>
    <x:row r="324" ht="44" customHeight="1">
      <x:c r="A324" s="19"/>
      <x:c r="B324" s="19"/>
      <x:c r="C324" s="18"/>
      <x:c r="D324" s="18"/>
      <x:c r="E324" s="18"/>
      <x:c r="F324" s="18"/>
      <x:c r="G324" s="18"/>
      <x:c r="H324" s="18"/>
      <x:c r="I324" s="18"/>
      <x:c r="J324" s="21"/>
      <x:c r="K324" s="21"/>
      <x:c r="L324" s="21"/>
      <x:c r="M324" s="18"/>
      <x:c r="N324" s="18"/>
      <x:c r="O324" s="18"/>
      <x:c r="P324" s="18"/>
      <x:c r="Q324" s="18"/>
      <x:c r="R324" s="18"/>
      <x:c r="S324" s="18"/>
      <x:c r="T324" s="18"/>
      <x:c r="U324" s="18"/>
      <x:c r="V324" s="22"/>
      <x:c r="W324" s="18"/>
      <x:c r="X324" s="18"/>
      <x:c r="Y324" s="21"/>
      <x:c r="Z324" s="21"/>
      <x:c r="AA324" s="18"/>
      <x:c r="AB324" s="23" t="str">
        <x:f>IF(A324="","",IF(AND(LEFT(A324,8)&lt;&gt;"https://",LEFT(A324,7)&lt;&gt;"http://"),"Use a full http(s) URL",IF(COUNTIFS($A$6:$A$505,SUBSTITUTE(SUBSTITUTE(SUBSTITUTE(A324,"~","~~"),"*","~*"),"?","~?"))&gt;1,"Duplicate URL: check rows",IF(OR(R324="Merge",R324="Redirect"),IF(T324="","Add destination URL",IF(A324=T324,"Destination equals source",IF(AND(LEFT(T324,8)&lt;&gt;"https://",LEFT(T324,7)&lt;&gt;"http://"),"Use a full destination URL","Validate destination and links"))),IF(R324="Remove","Review legal, support, conversion and link value","")))))</x:f>
      </x:c>
      <x:c r="AC324" s="23" t="str">
        <x:f>IF(A324="","",IF(R324="","Choose an action",IF(S324="","Add action rationale",IF(W324="","Assign action owner",IF(U324="","Set priority",IF(X324="","Set status",IF(AND(X324&lt;&gt;"Done",Y324=""),"Set due date",IF(AND(X324="Done",AA324=""),"Record completion and retest",IF(AND(R324="Keep",Z324=""),"Set next review date","")))))))))</x:f>
      </x:c>
      <x:c r="AD324" s="23" t="str">
        <x:f>IF(A324="","",IF(OR(AB324&lt;&gt;"",AC324&lt;&gt;""),1,0))</x:f>
      </x:c>
    </x:row>
    <x:row r="325" ht="44" customHeight="1">
      <x:c r="A325" s="19"/>
      <x:c r="B325" s="19"/>
      <x:c r="C325" s="18"/>
      <x:c r="D325" s="18"/>
      <x:c r="E325" s="18"/>
      <x:c r="F325" s="18"/>
      <x:c r="G325" s="18"/>
      <x:c r="H325" s="18"/>
      <x:c r="I325" s="18"/>
      <x:c r="J325" s="21"/>
      <x:c r="K325" s="21"/>
      <x:c r="L325" s="21"/>
      <x:c r="M325" s="18"/>
      <x:c r="N325" s="18"/>
      <x:c r="O325" s="18"/>
      <x:c r="P325" s="18"/>
      <x:c r="Q325" s="18"/>
      <x:c r="R325" s="18"/>
      <x:c r="S325" s="18"/>
      <x:c r="T325" s="18"/>
      <x:c r="U325" s="18"/>
      <x:c r="V325" s="22"/>
      <x:c r="W325" s="18"/>
      <x:c r="X325" s="18"/>
      <x:c r="Y325" s="21"/>
      <x:c r="Z325" s="21"/>
      <x:c r="AA325" s="18"/>
      <x:c r="AB325" s="23" t="str">
        <x:f>IF(A325="","",IF(AND(LEFT(A325,8)&lt;&gt;"https://",LEFT(A325,7)&lt;&gt;"http://"),"Use a full http(s) URL",IF(COUNTIFS($A$6:$A$505,SUBSTITUTE(SUBSTITUTE(SUBSTITUTE(A325,"~","~~"),"*","~*"),"?","~?"))&gt;1,"Duplicate URL: check rows",IF(OR(R325="Merge",R325="Redirect"),IF(T325="","Add destination URL",IF(A325=T325,"Destination equals source",IF(AND(LEFT(T325,8)&lt;&gt;"https://",LEFT(T325,7)&lt;&gt;"http://"),"Use a full destination URL","Validate destination and links"))),IF(R325="Remove","Review legal, support, conversion and link value","")))))</x:f>
      </x:c>
      <x:c r="AC325" s="23" t="str">
        <x:f>IF(A325="","",IF(R325="","Choose an action",IF(S325="","Add action rationale",IF(W325="","Assign action owner",IF(U325="","Set priority",IF(X325="","Set status",IF(AND(X325&lt;&gt;"Done",Y325=""),"Set due date",IF(AND(X325="Done",AA325=""),"Record completion and retest",IF(AND(R325="Keep",Z325=""),"Set next review date","")))))))))</x:f>
      </x:c>
      <x:c r="AD325" s="23" t="str">
        <x:f>IF(A325="","",IF(OR(AB325&lt;&gt;"",AC325&lt;&gt;""),1,0))</x:f>
      </x:c>
    </x:row>
    <x:row r="326" ht="44" customHeight="1">
      <x:c r="A326" s="19"/>
      <x:c r="B326" s="19"/>
      <x:c r="C326" s="18"/>
      <x:c r="D326" s="18"/>
      <x:c r="E326" s="18"/>
      <x:c r="F326" s="18"/>
      <x:c r="G326" s="18"/>
      <x:c r="H326" s="18"/>
      <x:c r="I326" s="18"/>
      <x:c r="J326" s="21"/>
      <x:c r="K326" s="21"/>
      <x:c r="L326" s="21"/>
      <x:c r="M326" s="18"/>
      <x:c r="N326" s="18"/>
      <x:c r="O326" s="18"/>
      <x:c r="P326" s="18"/>
      <x:c r="Q326" s="18"/>
      <x:c r="R326" s="18"/>
      <x:c r="S326" s="18"/>
      <x:c r="T326" s="18"/>
      <x:c r="U326" s="18"/>
      <x:c r="V326" s="22"/>
      <x:c r="W326" s="18"/>
      <x:c r="X326" s="18"/>
      <x:c r="Y326" s="21"/>
      <x:c r="Z326" s="21"/>
      <x:c r="AA326" s="18"/>
      <x:c r="AB326" s="23" t="str">
        <x:f>IF(A326="","",IF(AND(LEFT(A326,8)&lt;&gt;"https://",LEFT(A326,7)&lt;&gt;"http://"),"Use a full http(s) URL",IF(COUNTIFS($A$6:$A$505,SUBSTITUTE(SUBSTITUTE(SUBSTITUTE(A326,"~","~~"),"*","~*"),"?","~?"))&gt;1,"Duplicate URL: check rows",IF(OR(R326="Merge",R326="Redirect"),IF(T326="","Add destination URL",IF(A326=T326,"Destination equals source",IF(AND(LEFT(T326,8)&lt;&gt;"https://",LEFT(T326,7)&lt;&gt;"http://"),"Use a full destination URL","Validate destination and links"))),IF(R326="Remove","Review legal, support, conversion and link value","")))))</x:f>
      </x:c>
      <x:c r="AC326" s="23" t="str">
        <x:f>IF(A326="","",IF(R326="","Choose an action",IF(S326="","Add action rationale",IF(W326="","Assign action owner",IF(U326="","Set priority",IF(X326="","Set status",IF(AND(X326&lt;&gt;"Done",Y326=""),"Set due date",IF(AND(X326="Done",AA326=""),"Record completion and retest",IF(AND(R326="Keep",Z326=""),"Set next review date","")))))))))</x:f>
      </x:c>
      <x:c r="AD326" s="23" t="str">
        <x:f>IF(A326="","",IF(OR(AB326&lt;&gt;"",AC326&lt;&gt;""),1,0))</x:f>
      </x:c>
    </x:row>
    <x:row r="327" ht="44" customHeight="1">
      <x:c r="A327" s="19"/>
      <x:c r="B327" s="19"/>
      <x:c r="C327" s="18"/>
      <x:c r="D327" s="18"/>
      <x:c r="E327" s="18"/>
      <x:c r="F327" s="18"/>
      <x:c r="G327" s="18"/>
      <x:c r="H327" s="18"/>
      <x:c r="I327" s="18"/>
      <x:c r="J327" s="21"/>
      <x:c r="K327" s="21"/>
      <x:c r="L327" s="21"/>
      <x:c r="M327" s="18"/>
      <x:c r="N327" s="18"/>
      <x:c r="O327" s="18"/>
      <x:c r="P327" s="18"/>
      <x:c r="Q327" s="18"/>
      <x:c r="R327" s="18"/>
      <x:c r="S327" s="18"/>
      <x:c r="T327" s="18"/>
      <x:c r="U327" s="18"/>
      <x:c r="V327" s="22"/>
      <x:c r="W327" s="18"/>
      <x:c r="X327" s="18"/>
      <x:c r="Y327" s="21"/>
      <x:c r="Z327" s="21"/>
      <x:c r="AA327" s="18"/>
      <x:c r="AB327" s="23" t="str">
        <x:f>IF(A327="","",IF(AND(LEFT(A327,8)&lt;&gt;"https://",LEFT(A327,7)&lt;&gt;"http://"),"Use a full http(s) URL",IF(COUNTIFS($A$6:$A$505,SUBSTITUTE(SUBSTITUTE(SUBSTITUTE(A327,"~","~~"),"*","~*"),"?","~?"))&gt;1,"Duplicate URL: check rows",IF(OR(R327="Merge",R327="Redirect"),IF(T327="","Add destination URL",IF(A327=T327,"Destination equals source",IF(AND(LEFT(T327,8)&lt;&gt;"https://",LEFT(T327,7)&lt;&gt;"http://"),"Use a full destination URL","Validate destination and links"))),IF(R327="Remove","Review legal, support, conversion and link value","")))))</x:f>
      </x:c>
      <x:c r="AC327" s="23" t="str">
        <x:f>IF(A327="","",IF(R327="","Choose an action",IF(S327="","Add action rationale",IF(W327="","Assign action owner",IF(U327="","Set priority",IF(X327="","Set status",IF(AND(X327&lt;&gt;"Done",Y327=""),"Set due date",IF(AND(X327="Done",AA327=""),"Record completion and retest",IF(AND(R327="Keep",Z327=""),"Set next review date","")))))))))</x:f>
      </x:c>
      <x:c r="AD327" s="23" t="str">
        <x:f>IF(A327="","",IF(OR(AB327&lt;&gt;"",AC327&lt;&gt;""),1,0))</x:f>
      </x:c>
    </x:row>
    <x:row r="328" ht="44" customHeight="1">
      <x:c r="A328" s="19"/>
      <x:c r="B328" s="19"/>
      <x:c r="C328" s="18"/>
      <x:c r="D328" s="18"/>
      <x:c r="E328" s="18"/>
      <x:c r="F328" s="18"/>
      <x:c r="G328" s="18"/>
      <x:c r="H328" s="18"/>
      <x:c r="I328" s="18"/>
      <x:c r="J328" s="21"/>
      <x:c r="K328" s="21"/>
      <x:c r="L328" s="21"/>
      <x:c r="M328" s="18"/>
      <x:c r="N328" s="18"/>
      <x:c r="O328" s="18"/>
      <x:c r="P328" s="18"/>
      <x:c r="Q328" s="18"/>
      <x:c r="R328" s="18"/>
      <x:c r="S328" s="18"/>
      <x:c r="T328" s="18"/>
      <x:c r="U328" s="18"/>
      <x:c r="V328" s="22"/>
      <x:c r="W328" s="18"/>
      <x:c r="X328" s="18"/>
      <x:c r="Y328" s="21"/>
      <x:c r="Z328" s="21"/>
      <x:c r="AA328" s="18"/>
      <x:c r="AB328" s="23" t="str">
        <x:f>IF(A328="","",IF(AND(LEFT(A328,8)&lt;&gt;"https://",LEFT(A328,7)&lt;&gt;"http://"),"Use a full http(s) URL",IF(COUNTIFS($A$6:$A$505,SUBSTITUTE(SUBSTITUTE(SUBSTITUTE(A328,"~","~~"),"*","~*"),"?","~?"))&gt;1,"Duplicate URL: check rows",IF(OR(R328="Merge",R328="Redirect"),IF(T328="","Add destination URL",IF(A328=T328,"Destination equals source",IF(AND(LEFT(T328,8)&lt;&gt;"https://",LEFT(T328,7)&lt;&gt;"http://"),"Use a full destination URL","Validate destination and links"))),IF(R328="Remove","Review legal, support, conversion and link value","")))))</x:f>
      </x:c>
      <x:c r="AC328" s="23" t="str">
        <x:f>IF(A328="","",IF(R328="","Choose an action",IF(S328="","Add action rationale",IF(W328="","Assign action owner",IF(U328="","Set priority",IF(X328="","Set status",IF(AND(X328&lt;&gt;"Done",Y328=""),"Set due date",IF(AND(X328="Done",AA328=""),"Record completion and retest",IF(AND(R328="Keep",Z328=""),"Set next review date","")))))))))</x:f>
      </x:c>
      <x:c r="AD328" s="23" t="str">
        <x:f>IF(A328="","",IF(OR(AB328&lt;&gt;"",AC328&lt;&gt;""),1,0))</x:f>
      </x:c>
    </x:row>
    <x:row r="329" ht="44" customHeight="1">
      <x:c r="A329" s="19"/>
      <x:c r="B329" s="19"/>
      <x:c r="C329" s="18"/>
      <x:c r="D329" s="18"/>
      <x:c r="E329" s="18"/>
      <x:c r="F329" s="18"/>
      <x:c r="G329" s="18"/>
      <x:c r="H329" s="18"/>
      <x:c r="I329" s="18"/>
      <x:c r="J329" s="21"/>
      <x:c r="K329" s="21"/>
      <x:c r="L329" s="21"/>
      <x:c r="M329" s="18"/>
      <x:c r="N329" s="18"/>
      <x:c r="O329" s="18"/>
      <x:c r="P329" s="18"/>
      <x:c r="Q329" s="18"/>
      <x:c r="R329" s="18"/>
      <x:c r="S329" s="18"/>
      <x:c r="T329" s="18"/>
      <x:c r="U329" s="18"/>
      <x:c r="V329" s="22"/>
      <x:c r="W329" s="18"/>
      <x:c r="X329" s="18"/>
      <x:c r="Y329" s="21"/>
      <x:c r="Z329" s="21"/>
      <x:c r="AA329" s="18"/>
      <x:c r="AB329" s="23" t="str">
        <x:f>IF(A329="","",IF(AND(LEFT(A329,8)&lt;&gt;"https://",LEFT(A329,7)&lt;&gt;"http://"),"Use a full http(s) URL",IF(COUNTIFS($A$6:$A$505,SUBSTITUTE(SUBSTITUTE(SUBSTITUTE(A329,"~","~~"),"*","~*"),"?","~?"))&gt;1,"Duplicate URL: check rows",IF(OR(R329="Merge",R329="Redirect"),IF(T329="","Add destination URL",IF(A329=T329,"Destination equals source",IF(AND(LEFT(T329,8)&lt;&gt;"https://",LEFT(T329,7)&lt;&gt;"http://"),"Use a full destination URL","Validate destination and links"))),IF(R329="Remove","Review legal, support, conversion and link value","")))))</x:f>
      </x:c>
      <x:c r="AC329" s="23" t="str">
        <x:f>IF(A329="","",IF(R329="","Choose an action",IF(S329="","Add action rationale",IF(W329="","Assign action owner",IF(U329="","Set priority",IF(X329="","Set status",IF(AND(X329&lt;&gt;"Done",Y329=""),"Set due date",IF(AND(X329="Done",AA329=""),"Record completion and retest",IF(AND(R329="Keep",Z329=""),"Set next review date","")))))))))</x:f>
      </x:c>
      <x:c r="AD329" s="23" t="str">
        <x:f>IF(A329="","",IF(OR(AB329&lt;&gt;"",AC329&lt;&gt;""),1,0))</x:f>
      </x:c>
    </x:row>
    <x:row r="330" ht="44" customHeight="1">
      <x:c r="A330" s="19"/>
      <x:c r="B330" s="19"/>
      <x:c r="C330" s="18"/>
      <x:c r="D330" s="18"/>
      <x:c r="E330" s="18"/>
      <x:c r="F330" s="18"/>
      <x:c r="G330" s="18"/>
      <x:c r="H330" s="18"/>
      <x:c r="I330" s="18"/>
      <x:c r="J330" s="21"/>
      <x:c r="K330" s="21"/>
      <x:c r="L330" s="21"/>
      <x:c r="M330" s="18"/>
      <x:c r="N330" s="18"/>
      <x:c r="O330" s="18"/>
      <x:c r="P330" s="18"/>
      <x:c r="Q330" s="18"/>
      <x:c r="R330" s="18"/>
      <x:c r="S330" s="18"/>
      <x:c r="T330" s="18"/>
      <x:c r="U330" s="18"/>
      <x:c r="V330" s="22"/>
      <x:c r="W330" s="18"/>
      <x:c r="X330" s="18"/>
      <x:c r="Y330" s="21"/>
      <x:c r="Z330" s="21"/>
      <x:c r="AA330" s="18"/>
      <x:c r="AB330" s="23" t="str">
        <x:f>IF(A330="","",IF(AND(LEFT(A330,8)&lt;&gt;"https://",LEFT(A330,7)&lt;&gt;"http://"),"Use a full http(s) URL",IF(COUNTIFS($A$6:$A$505,SUBSTITUTE(SUBSTITUTE(SUBSTITUTE(A330,"~","~~"),"*","~*"),"?","~?"))&gt;1,"Duplicate URL: check rows",IF(OR(R330="Merge",R330="Redirect"),IF(T330="","Add destination URL",IF(A330=T330,"Destination equals source",IF(AND(LEFT(T330,8)&lt;&gt;"https://",LEFT(T330,7)&lt;&gt;"http://"),"Use a full destination URL","Validate destination and links"))),IF(R330="Remove","Review legal, support, conversion and link value","")))))</x:f>
      </x:c>
      <x:c r="AC330" s="23" t="str">
        <x:f>IF(A330="","",IF(R330="","Choose an action",IF(S330="","Add action rationale",IF(W330="","Assign action owner",IF(U330="","Set priority",IF(X330="","Set status",IF(AND(X330&lt;&gt;"Done",Y330=""),"Set due date",IF(AND(X330="Done",AA330=""),"Record completion and retest",IF(AND(R330="Keep",Z330=""),"Set next review date","")))))))))</x:f>
      </x:c>
      <x:c r="AD330" s="23" t="str">
        <x:f>IF(A330="","",IF(OR(AB330&lt;&gt;"",AC330&lt;&gt;""),1,0))</x:f>
      </x:c>
    </x:row>
    <x:row r="331" ht="44" customHeight="1">
      <x:c r="A331" s="19"/>
      <x:c r="B331" s="19"/>
      <x:c r="C331" s="18"/>
      <x:c r="D331" s="18"/>
      <x:c r="E331" s="18"/>
      <x:c r="F331" s="18"/>
      <x:c r="G331" s="18"/>
      <x:c r="H331" s="18"/>
      <x:c r="I331" s="18"/>
      <x:c r="J331" s="21"/>
      <x:c r="K331" s="21"/>
      <x:c r="L331" s="21"/>
      <x:c r="M331" s="18"/>
      <x:c r="N331" s="18"/>
      <x:c r="O331" s="18"/>
      <x:c r="P331" s="18"/>
      <x:c r="Q331" s="18"/>
      <x:c r="R331" s="18"/>
      <x:c r="S331" s="18"/>
      <x:c r="T331" s="18"/>
      <x:c r="U331" s="18"/>
      <x:c r="V331" s="22"/>
      <x:c r="W331" s="18"/>
      <x:c r="X331" s="18"/>
      <x:c r="Y331" s="21"/>
      <x:c r="Z331" s="21"/>
      <x:c r="AA331" s="18"/>
      <x:c r="AB331" s="23" t="str">
        <x:f>IF(A331="","",IF(AND(LEFT(A331,8)&lt;&gt;"https://",LEFT(A331,7)&lt;&gt;"http://"),"Use a full http(s) URL",IF(COUNTIFS($A$6:$A$505,SUBSTITUTE(SUBSTITUTE(SUBSTITUTE(A331,"~","~~"),"*","~*"),"?","~?"))&gt;1,"Duplicate URL: check rows",IF(OR(R331="Merge",R331="Redirect"),IF(T331="","Add destination URL",IF(A331=T331,"Destination equals source",IF(AND(LEFT(T331,8)&lt;&gt;"https://",LEFT(T331,7)&lt;&gt;"http://"),"Use a full destination URL","Validate destination and links"))),IF(R331="Remove","Review legal, support, conversion and link value","")))))</x:f>
      </x:c>
      <x:c r="AC331" s="23" t="str">
        <x:f>IF(A331="","",IF(R331="","Choose an action",IF(S331="","Add action rationale",IF(W331="","Assign action owner",IF(U331="","Set priority",IF(X331="","Set status",IF(AND(X331&lt;&gt;"Done",Y331=""),"Set due date",IF(AND(X331="Done",AA331=""),"Record completion and retest",IF(AND(R331="Keep",Z331=""),"Set next review date","")))))))))</x:f>
      </x:c>
      <x:c r="AD331" s="23" t="str">
        <x:f>IF(A331="","",IF(OR(AB331&lt;&gt;"",AC331&lt;&gt;""),1,0))</x:f>
      </x:c>
    </x:row>
    <x:row r="332" ht="44" customHeight="1">
      <x:c r="A332" s="19"/>
      <x:c r="B332" s="19"/>
      <x:c r="C332" s="18"/>
      <x:c r="D332" s="18"/>
      <x:c r="E332" s="18"/>
      <x:c r="F332" s="18"/>
      <x:c r="G332" s="18"/>
      <x:c r="H332" s="18"/>
      <x:c r="I332" s="18"/>
      <x:c r="J332" s="21"/>
      <x:c r="K332" s="21"/>
      <x:c r="L332" s="21"/>
      <x:c r="M332" s="18"/>
      <x:c r="N332" s="18"/>
      <x:c r="O332" s="18"/>
      <x:c r="P332" s="18"/>
      <x:c r="Q332" s="18"/>
      <x:c r="R332" s="18"/>
      <x:c r="S332" s="18"/>
      <x:c r="T332" s="18"/>
      <x:c r="U332" s="18"/>
      <x:c r="V332" s="22"/>
      <x:c r="W332" s="18"/>
      <x:c r="X332" s="18"/>
      <x:c r="Y332" s="21"/>
      <x:c r="Z332" s="21"/>
      <x:c r="AA332" s="18"/>
      <x:c r="AB332" s="23" t="str">
        <x:f>IF(A332="","",IF(AND(LEFT(A332,8)&lt;&gt;"https://",LEFT(A332,7)&lt;&gt;"http://"),"Use a full http(s) URL",IF(COUNTIFS($A$6:$A$505,SUBSTITUTE(SUBSTITUTE(SUBSTITUTE(A332,"~","~~"),"*","~*"),"?","~?"))&gt;1,"Duplicate URL: check rows",IF(OR(R332="Merge",R332="Redirect"),IF(T332="","Add destination URL",IF(A332=T332,"Destination equals source",IF(AND(LEFT(T332,8)&lt;&gt;"https://",LEFT(T332,7)&lt;&gt;"http://"),"Use a full destination URL","Validate destination and links"))),IF(R332="Remove","Review legal, support, conversion and link value","")))))</x:f>
      </x:c>
      <x:c r="AC332" s="23" t="str">
        <x:f>IF(A332="","",IF(R332="","Choose an action",IF(S332="","Add action rationale",IF(W332="","Assign action owner",IF(U332="","Set priority",IF(X332="","Set status",IF(AND(X332&lt;&gt;"Done",Y332=""),"Set due date",IF(AND(X332="Done",AA332=""),"Record completion and retest",IF(AND(R332="Keep",Z332=""),"Set next review date","")))))))))</x:f>
      </x:c>
      <x:c r="AD332" s="23" t="str">
        <x:f>IF(A332="","",IF(OR(AB332&lt;&gt;"",AC332&lt;&gt;""),1,0))</x:f>
      </x:c>
    </x:row>
    <x:row r="333" ht="44" customHeight="1">
      <x:c r="A333" s="19"/>
      <x:c r="B333" s="19"/>
      <x:c r="C333" s="18"/>
      <x:c r="D333" s="18"/>
      <x:c r="E333" s="18"/>
      <x:c r="F333" s="18"/>
      <x:c r="G333" s="18"/>
      <x:c r="H333" s="18"/>
      <x:c r="I333" s="18"/>
      <x:c r="J333" s="21"/>
      <x:c r="K333" s="21"/>
      <x:c r="L333" s="21"/>
      <x:c r="M333" s="18"/>
      <x:c r="N333" s="18"/>
      <x:c r="O333" s="18"/>
      <x:c r="P333" s="18"/>
      <x:c r="Q333" s="18"/>
      <x:c r="R333" s="18"/>
      <x:c r="S333" s="18"/>
      <x:c r="T333" s="18"/>
      <x:c r="U333" s="18"/>
      <x:c r="V333" s="22"/>
      <x:c r="W333" s="18"/>
      <x:c r="X333" s="18"/>
      <x:c r="Y333" s="21"/>
      <x:c r="Z333" s="21"/>
      <x:c r="AA333" s="18"/>
      <x:c r="AB333" s="23" t="str">
        <x:f>IF(A333="","",IF(AND(LEFT(A333,8)&lt;&gt;"https://",LEFT(A333,7)&lt;&gt;"http://"),"Use a full http(s) URL",IF(COUNTIFS($A$6:$A$505,SUBSTITUTE(SUBSTITUTE(SUBSTITUTE(A333,"~","~~"),"*","~*"),"?","~?"))&gt;1,"Duplicate URL: check rows",IF(OR(R333="Merge",R333="Redirect"),IF(T333="","Add destination URL",IF(A333=T333,"Destination equals source",IF(AND(LEFT(T333,8)&lt;&gt;"https://",LEFT(T333,7)&lt;&gt;"http://"),"Use a full destination URL","Validate destination and links"))),IF(R333="Remove","Review legal, support, conversion and link value","")))))</x:f>
      </x:c>
      <x:c r="AC333" s="23" t="str">
        <x:f>IF(A333="","",IF(R333="","Choose an action",IF(S333="","Add action rationale",IF(W333="","Assign action owner",IF(U333="","Set priority",IF(X333="","Set status",IF(AND(X333&lt;&gt;"Done",Y333=""),"Set due date",IF(AND(X333="Done",AA333=""),"Record completion and retest",IF(AND(R333="Keep",Z333=""),"Set next review date","")))))))))</x:f>
      </x:c>
      <x:c r="AD333" s="23" t="str">
        <x:f>IF(A333="","",IF(OR(AB333&lt;&gt;"",AC333&lt;&gt;""),1,0))</x:f>
      </x:c>
    </x:row>
    <x:row r="334" ht="44" customHeight="1">
      <x:c r="A334" s="19"/>
      <x:c r="B334" s="19"/>
      <x:c r="C334" s="18"/>
      <x:c r="D334" s="18"/>
      <x:c r="E334" s="18"/>
      <x:c r="F334" s="18"/>
      <x:c r="G334" s="18"/>
      <x:c r="H334" s="18"/>
      <x:c r="I334" s="18"/>
      <x:c r="J334" s="21"/>
      <x:c r="K334" s="21"/>
      <x:c r="L334" s="21"/>
      <x:c r="M334" s="18"/>
      <x:c r="N334" s="18"/>
      <x:c r="O334" s="18"/>
      <x:c r="P334" s="18"/>
      <x:c r="Q334" s="18"/>
      <x:c r="R334" s="18"/>
      <x:c r="S334" s="18"/>
      <x:c r="T334" s="18"/>
      <x:c r="U334" s="18"/>
      <x:c r="V334" s="22"/>
      <x:c r="W334" s="18"/>
      <x:c r="X334" s="18"/>
      <x:c r="Y334" s="21"/>
      <x:c r="Z334" s="21"/>
      <x:c r="AA334" s="18"/>
      <x:c r="AB334" s="23" t="str">
        <x:f>IF(A334="","",IF(AND(LEFT(A334,8)&lt;&gt;"https://",LEFT(A334,7)&lt;&gt;"http://"),"Use a full http(s) URL",IF(COUNTIFS($A$6:$A$505,SUBSTITUTE(SUBSTITUTE(SUBSTITUTE(A334,"~","~~"),"*","~*"),"?","~?"))&gt;1,"Duplicate URL: check rows",IF(OR(R334="Merge",R334="Redirect"),IF(T334="","Add destination URL",IF(A334=T334,"Destination equals source",IF(AND(LEFT(T334,8)&lt;&gt;"https://",LEFT(T334,7)&lt;&gt;"http://"),"Use a full destination URL","Validate destination and links"))),IF(R334="Remove","Review legal, support, conversion and link value","")))))</x:f>
      </x:c>
      <x:c r="AC334" s="23" t="str">
        <x:f>IF(A334="","",IF(R334="","Choose an action",IF(S334="","Add action rationale",IF(W334="","Assign action owner",IF(U334="","Set priority",IF(X334="","Set status",IF(AND(X334&lt;&gt;"Done",Y334=""),"Set due date",IF(AND(X334="Done",AA334=""),"Record completion and retest",IF(AND(R334="Keep",Z334=""),"Set next review date","")))))))))</x:f>
      </x:c>
      <x:c r="AD334" s="23" t="str">
        <x:f>IF(A334="","",IF(OR(AB334&lt;&gt;"",AC334&lt;&gt;""),1,0))</x:f>
      </x:c>
    </x:row>
    <x:row r="335" ht="44" customHeight="1">
      <x:c r="A335" s="19"/>
      <x:c r="B335" s="19"/>
      <x:c r="C335" s="18"/>
      <x:c r="D335" s="18"/>
      <x:c r="E335" s="18"/>
      <x:c r="F335" s="18"/>
      <x:c r="G335" s="18"/>
      <x:c r="H335" s="18"/>
      <x:c r="I335" s="18"/>
      <x:c r="J335" s="21"/>
      <x:c r="K335" s="21"/>
      <x:c r="L335" s="21"/>
      <x:c r="M335" s="18"/>
      <x:c r="N335" s="18"/>
      <x:c r="O335" s="18"/>
      <x:c r="P335" s="18"/>
      <x:c r="Q335" s="18"/>
      <x:c r="R335" s="18"/>
      <x:c r="S335" s="18"/>
      <x:c r="T335" s="18"/>
      <x:c r="U335" s="18"/>
      <x:c r="V335" s="22"/>
      <x:c r="W335" s="18"/>
      <x:c r="X335" s="18"/>
      <x:c r="Y335" s="21"/>
      <x:c r="Z335" s="21"/>
      <x:c r="AA335" s="18"/>
      <x:c r="AB335" s="23" t="str">
        <x:f>IF(A335="","",IF(AND(LEFT(A335,8)&lt;&gt;"https://",LEFT(A335,7)&lt;&gt;"http://"),"Use a full http(s) URL",IF(COUNTIFS($A$6:$A$505,SUBSTITUTE(SUBSTITUTE(SUBSTITUTE(A335,"~","~~"),"*","~*"),"?","~?"))&gt;1,"Duplicate URL: check rows",IF(OR(R335="Merge",R335="Redirect"),IF(T335="","Add destination URL",IF(A335=T335,"Destination equals source",IF(AND(LEFT(T335,8)&lt;&gt;"https://",LEFT(T335,7)&lt;&gt;"http://"),"Use a full destination URL","Validate destination and links"))),IF(R335="Remove","Review legal, support, conversion and link value","")))))</x:f>
      </x:c>
      <x:c r="AC335" s="23" t="str">
        <x:f>IF(A335="","",IF(R335="","Choose an action",IF(S335="","Add action rationale",IF(W335="","Assign action owner",IF(U335="","Set priority",IF(X335="","Set status",IF(AND(X335&lt;&gt;"Done",Y335=""),"Set due date",IF(AND(X335="Done",AA335=""),"Record completion and retest",IF(AND(R335="Keep",Z335=""),"Set next review date","")))))))))</x:f>
      </x:c>
      <x:c r="AD335" s="23" t="str">
        <x:f>IF(A335="","",IF(OR(AB335&lt;&gt;"",AC335&lt;&gt;""),1,0))</x:f>
      </x:c>
    </x:row>
    <x:row r="336" ht="44" customHeight="1">
      <x:c r="A336" s="19"/>
      <x:c r="B336" s="19"/>
      <x:c r="C336" s="18"/>
      <x:c r="D336" s="18"/>
      <x:c r="E336" s="18"/>
      <x:c r="F336" s="18"/>
      <x:c r="G336" s="18"/>
      <x:c r="H336" s="18"/>
      <x:c r="I336" s="18"/>
      <x:c r="J336" s="21"/>
      <x:c r="K336" s="21"/>
      <x:c r="L336" s="21"/>
      <x:c r="M336" s="18"/>
      <x:c r="N336" s="18"/>
      <x:c r="O336" s="18"/>
      <x:c r="P336" s="18"/>
      <x:c r="Q336" s="18"/>
      <x:c r="R336" s="18"/>
      <x:c r="S336" s="18"/>
      <x:c r="T336" s="18"/>
      <x:c r="U336" s="18"/>
      <x:c r="V336" s="22"/>
      <x:c r="W336" s="18"/>
      <x:c r="X336" s="18"/>
      <x:c r="Y336" s="21"/>
      <x:c r="Z336" s="21"/>
      <x:c r="AA336" s="18"/>
      <x:c r="AB336" s="23" t="str">
        <x:f>IF(A336="","",IF(AND(LEFT(A336,8)&lt;&gt;"https://",LEFT(A336,7)&lt;&gt;"http://"),"Use a full http(s) URL",IF(COUNTIFS($A$6:$A$505,SUBSTITUTE(SUBSTITUTE(SUBSTITUTE(A336,"~","~~"),"*","~*"),"?","~?"))&gt;1,"Duplicate URL: check rows",IF(OR(R336="Merge",R336="Redirect"),IF(T336="","Add destination URL",IF(A336=T336,"Destination equals source",IF(AND(LEFT(T336,8)&lt;&gt;"https://",LEFT(T336,7)&lt;&gt;"http://"),"Use a full destination URL","Validate destination and links"))),IF(R336="Remove","Review legal, support, conversion and link value","")))))</x:f>
      </x:c>
      <x:c r="AC336" s="23" t="str">
        <x:f>IF(A336="","",IF(R336="","Choose an action",IF(S336="","Add action rationale",IF(W336="","Assign action owner",IF(U336="","Set priority",IF(X336="","Set status",IF(AND(X336&lt;&gt;"Done",Y336=""),"Set due date",IF(AND(X336="Done",AA336=""),"Record completion and retest",IF(AND(R336="Keep",Z336=""),"Set next review date","")))))))))</x:f>
      </x:c>
      <x:c r="AD336" s="23" t="str">
        <x:f>IF(A336="","",IF(OR(AB336&lt;&gt;"",AC336&lt;&gt;""),1,0))</x:f>
      </x:c>
    </x:row>
    <x:row r="337" ht="44" customHeight="1">
      <x:c r="A337" s="19"/>
      <x:c r="B337" s="19"/>
      <x:c r="C337" s="18"/>
      <x:c r="D337" s="18"/>
      <x:c r="E337" s="18"/>
      <x:c r="F337" s="18"/>
      <x:c r="G337" s="18"/>
      <x:c r="H337" s="18"/>
      <x:c r="I337" s="18"/>
      <x:c r="J337" s="21"/>
      <x:c r="K337" s="21"/>
      <x:c r="L337" s="21"/>
      <x:c r="M337" s="18"/>
      <x:c r="N337" s="18"/>
      <x:c r="O337" s="18"/>
      <x:c r="P337" s="18"/>
      <x:c r="Q337" s="18"/>
      <x:c r="R337" s="18"/>
      <x:c r="S337" s="18"/>
      <x:c r="T337" s="18"/>
      <x:c r="U337" s="18"/>
      <x:c r="V337" s="22"/>
      <x:c r="W337" s="18"/>
      <x:c r="X337" s="18"/>
      <x:c r="Y337" s="21"/>
      <x:c r="Z337" s="21"/>
      <x:c r="AA337" s="18"/>
      <x:c r="AB337" s="23" t="str">
        <x:f>IF(A337="","",IF(AND(LEFT(A337,8)&lt;&gt;"https://",LEFT(A337,7)&lt;&gt;"http://"),"Use a full http(s) URL",IF(COUNTIFS($A$6:$A$505,SUBSTITUTE(SUBSTITUTE(SUBSTITUTE(A337,"~","~~"),"*","~*"),"?","~?"))&gt;1,"Duplicate URL: check rows",IF(OR(R337="Merge",R337="Redirect"),IF(T337="","Add destination URL",IF(A337=T337,"Destination equals source",IF(AND(LEFT(T337,8)&lt;&gt;"https://",LEFT(T337,7)&lt;&gt;"http://"),"Use a full destination URL","Validate destination and links"))),IF(R337="Remove","Review legal, support, conversion and link value","")))))</x:f>
      </x:c>
      <x:c r="AC337" s="23" t="str">
        <x:f>IF(A337="","",IF(R337="","Choose an action",IF(S337="","Add action rationale",IF(W337="","Assign action owner",IF(U337="","Set priority",IF(X337="","Set status",IF(AND(X337&lt;&gt;"Done",Y337=""),"Set due date",IF(AND(X337="Done",AA337=""),"Record completion and retest",IF(AND(R337="Keep",Z337=""),"Set next review date","")))))))))</x:f>
      </x:c>
      <x:c r="AD337" s="23" t="str">
        <x:f>IF(A337="","",IF(OR(AB337&lt;&gt;"",AC337&lt;&gt;""),1,0))</x:f>
      </x:c>
    </x:row>
    <x:row r="338" ht="44" customHeight="1">
      <x:c r="A338" s="19"/>
      <x:c r="B338" s="19"/>
      <x:c r="C338" s="18"/>
      <x:c r="D338" s="18"/>
      <x:c r="E338" s="18"/>
      <x:c r="F338" s="18"/>
      <x:c r="G338" s="18"/>
      <x:c r="H338" s="18"/>
      <x:c r="I338" s="18"/>
      <x:c r="J338" s="21"/>
      <x:c r="K338" s="21"/>
      <x:c r="L338" s="21"/>
      <x:c r="M338" s="18"/>
      <x:c r="N338" s="18"/>
      <x:c r="O338" s="18"/>
      <x:c r="P338" s="18"/>
      <x:c r="Q338" s="18"/>
      <x:c r="R338" s="18"/>
      <x:c r="S338" s="18"/>
      <x:c r="T338" s="18"/>
      <x:c r="U338" s="18"/>
      <x:c r="V338" s="22"/>
      <x:c r="W338" s="18"/>
      <x:c r="X338" s="18"/>
      <x:c r="Y338" s="21"/>
      <x:c r="Z338" s="21"/>
      <x:c r="AA338" s="18"/>
      <x:c r="AB338" s="23" t="str">
        <x:f>IF(A338="","",IF(AND(LEFT(A338,8)&lt;&gt;"https://",LEFT(A338,7)&lt;&gt;"http://"),"Use a full http(s) URL",IF(COUNTIFS($A$6:$A$505,SUBSTITUTE(SUBSTITUTE(SUBSTITUTE(A338,"~","~~"),"*","~*"),"?","~?"))&gt;1,"Duplicate URL: check rows",IF(OR(R338="Merge",R338="Redirect"),IF(T338="","Add destination URL",IF(A338=T338,"Destination equals source",IF(AND(LEFT(T338,8)&lt;&gt;"https://",LEFT(T338,7)&lt;&gt;"http://"),"Use a full destination URL","Validate destination and links"))),IF(R338="Remove","Review legal, support, conversion and link value","")))))</x:f>
      </x:c>
      <x:c r="AC338" s="23" t="str">
        <x:f>IF(A338="","",IF(R338="","Choose an action",IF(S338="","Add action rationale",IF(W338="","Assign action owner",IF(U338="","Set priority",IF(X338="","Set status",IF(AND(X338&lt;&gt;"Done",Y338=""),"Set due date",IF(AND(X338="Done",AA338=""),"Record completion and retest",IF(AND(R338="Keep",Z338=""),"Set next review date","")))))))))</x:f>
      </x:c>
      <x:c r="AD338" s="23" t="str">
        <x:f>IF(A338="","",IF(OR(AB338&lt;&gt;"",AC338&lt;&gt;""),1,0))</x:f>
      </x:c>
    </x:row>
    <x:row r="339" ht="44" customHeight="1">
      <x:c r="A339" s="19"/>
      <x:c r="B339" s="19"/>
      <x:c r="C339" s="18"/>
      <x:c r="D339" s="18"/>
      <x:c r="E339" s="18"/>
      <x:c r="F339" s="18"/>
      <x:c r="G339" s="18"/>
      <x:c r="H339" s="18"/>
      <x:c r="I339" s="18"/>
      <x:c r="J339" s="21"/>
      <x:c r="K339" s="21"/>
      <x:c r="L339" s="21"/>
      <x:c r="M339" s="18"/>
      <x:c r="N339" s="18"/>
      <x:c r="O339" s="18"/>
      <x:c r="P339" s="18"/>
      <x:c r="Q339" s="18"/>
      <x:c r="R339" s="18"/>
      <x:c r="S339" s="18"/>
      <x:c r="T339" s="18"/>
      <x:c r="U339" s="18"/>
      <x:c r="V339" s="22"/>
      <x:c r="W339" s="18"/>
      <x:c r="X339" s="18"/>
      <x:c r="Y339" s="21"/>
      <x:c r="Z339" s="21"/>
      <x:c r="AA339" s="18"/>
      <x:c r="AB339" s="23" t="str">
        <x:f>IF(A339="","",IF(AND(LEFT(A339,8)&lt;&gt;"https://",LEFT(A339,7)&lt;&gt;"http://"),"Use a full http(s) URL",IF(COUNTIFS($A$6:$A$505,SUBSTITUTE(SUBSTITUTE(SUBSTITUTE(A339,"~","~~"),"*","~*"),"?","~?"))&gt;1,"Duplicate URL: check rows",IF(OR(R339="Merge",R339="Redirect"),IF(T339="","Add destination URL",IF(A339=T339,"Destination equals source",IF(AND(LEFT(T339,8)&lt;&gt;"https://",LEFT(T339,7)&lt;&gt;"http://"),"Use a full destination URL","Validate destination and links"))),IF(R339="Remove","Review legal, support, conversion and link value","")))))</x:f>
      </x:c>
      <x:c r="AC339" s="23" t="str">
        <x:f>IF(A339="","",IF(R339="","Choose an action",IF(S339="","Add action rationale",IF(W339="","Assign action owner",IF(U339="","Set priority",IF(X339="","Set status",IF(AND(X339&lt;&gt;"Done",Y339=""),"Set due date",IF(AND(X339="Done",AA339=""),"Record completion and retest",IF(AND(R339="Keep",Z339=""),"Set next review date","")))))))))</x:f>
      </x:c>
      <x:c r="AD339" s="23" t="str">
        <x:f>IF(A339="","",IF(OR(AB339&lt;&gt;"",AC339&lt;&gt;""),1,0))</x:f>
      </x:c>
    </x:row>
    <x:row r="340" ht="44" customHeight="1">
      <x:c r="A340" s="19"/>
      <x:c r="B340" s="19"/>
      <x:c r="C340" s="18"/>
      <x:c r="D340" s="18"/>
      <x:c r="E340" s="18"/>
      <x:c r="F340" s="18"/>
      <x:c r="G340" s="18"/>
      <x:c r="H340" s="18"/>
      <x:c r="I340" s="18"/>
      <x:c r="J340" s="21"/>
      <x:c r="K340" s="21"/>
      <x:c r="L340" s="21"/>
      <x:c r="M340" s="18"/>
      <x:c r="N340" s="18"/>
      <x:c r="O340" s="18"/>
      <x:c r="P340" s="18"/>
      <x:c r="Q340" s="18"/>
      <x:c r="R340" s="18"/>
      <x:c r="S340" s="18"/>
      <x:c r="T340" s="18"/>
      <x:c r="U340" s="18"/>
      <x:c r="V340" s="22"/>
      <x:c r="W340" s="18"/>
      <x:c r="X340" s="18"/>
      <x:c r="Y340" s="21"/>
      <x:c r="Z340" s="21"/>
      <x:c r="AA340" s="18"/>
      <x:c r="AB340" s="23" t="str">
        <x:f>IF(A340="","",IF(AND(LEFT(A340,8)&lt;&gt;"https://",LEFT(A340,7)&lt;&gt;"http://"),"Use a full http(s) URL",IF(COUNTIFS($A$6:$A$505,SUBSTITUTE(SUBSTITUTE(SUBSTITUTE(A340,"~","~~"),"*","~*"),"?","~?"))&gt;1,"Duplicate URL: check rows",IF(OR(R340="Merge",R340="Redirect"),IF(T340="","Add destination URL",IF(A340=T340,"Destination equals source",IF(AND(LEFT(T340,8)&lt;&gt;"https://",LEFT(T340,7)&lt;&gt;"http://"),"Use a full destination URL","Validate destination and links"))),IF(R340="Remove","Review legal, support, conversion and link value","")))))</x:f>
      </x:c>
      <x:c r="AC340" s="23" t="str">
        <x:f>IF(A340="","",IF(R340="","Choose an action",IF(S340="","Add action rationale",IF(W340="","Assign action owner",IF(U340="","Set priority",IF(X340="","Set status",IF(AND(X340&lt;&gt;"Done",Y340=""),"Set due date",IF(AND(X340="Done",AA340=""),"Record completion and retest",IF(AND(R340="Keep",Z340=""),"Set next review date","")))))))))</x:f>
      </x:c>
      <x:c r="AD340" s="23" t="str">
        <x:f>IF(A340="","",IF(OR(AB340&lt;&gt;"",AC340&lt;&gt;""),1,0))</x:f>
      </x:c>
    </x:row>
    <x:row r="341" ht="44" customHeight="1">
      <x:c r="A341" s="19"/>
      <x:c r="B341" s="19"/>
      <x:c r="C341" s="18"/>
      <x:c r="D341" s="18"/>
      <x:c r="E341" s="18"/>
      <x:c r="F341" s="18"/>
      <x:c r="G341" s="18"/>
      <x:c r="H341" s="18"/>
      <x:c r="I341" s="18"/>
      <x:c r="J341" s="21"/>
      <x:c r="K341" s="21"/>
      <x:c r="L341" s="21"/>
      <x:c r="M341" s="18"/>
      <x:c r="N341" s="18"/>
      <x:c r="O341" s="18"/>
      <x:c r="P341" s="18"/>
      <x:c r="Q341" s="18"/>
      <x:c r="R341" s="18"/>
      <x:c r="S341" s="18"/>
      <x:c r="T341" s="18"/>
      <x:c r="U341" s="18"/>
      <x:c r="V341" s="22"/>
      <x:c r="W341" s="18"/>
      <x:c r="X341" s="18"/>
      <x:c r="Y341" s="21"/>
      <x:c r="Z341" s="21"/>
      <x:c r="AA341" s="18"/>
      <x:c r="AB341" s="23" t="str">
        <x:f>IF(A341="","",IF(AND(LEFT(A341,8)&lt;&gt;"https://",LEFT(A341,7)&lt;&gt;"http://"),"Use a full http(s) URL",IF(COUNTIFS($A$6:$A$505,SUBSTITUTE(SUBSTITUTE(SUBSTITUTE(A341,"~","~~"),"*","~*"),"?","~?"))&gt;1,"Duplicate URL: check rows",IF(OR(R341="Merge",R341="Redirect"),IF(T341="","Add destination URL",IF(A341=T341,"Destination equals source",IF(AND(LEFT(T341,8)&lt;&gt;"https://",LEFT(T341,7)&lt;&gt;"http://"),"Use a full destination URL","Validate destination and links"))),IF(R341="Remove","Review legal, support, conversion and link value","")))))</x:f>
      </x:c>
      <x:c r="AC341" s="23" t="str">
        <x:f>IF(A341="","",IF(R341="","Choose an action",IF(S341="","Add action rationale",IF(W341="","Assign action owner",IF(U341="","Set priority",IF(X341="","Set status",IF(AND(X341&lt;&gt;"Done",Y341=""),"Set due date",IF(AND(X341="Done",AA341=""),"Record completion and retest",IF(AND(R341="Keep",Z341=""),"Set next review date","")))))))))</x:f>
      </x:c>
      <x:c r="AD341" s="23" t="str">
        <x:f>IF(A341="","",IF(OR(AB341&lt;&gt;"",AC341&lt;&gt;""),1,0))</x:f>
      </x:c>
    </x:row>
    <x:row r="342" ht="44" customHeight="1">
      <x:c r="A342" s="19"/>
      <x:c r="B342" s="19"/>
      <x:c r="C342" s="18"/>
      <x:c r="D342" s="18"/>
      <x:c r="E342" s="18"/>
      <x:c r="F342" s="18"/>
      <x:c r="G342" s="18"/>
      <x:c r="H342" s="18"/>
      <x:c r="I342" s="18"/>
      <x:c r="J342" s="21"/>
      <x:c r="K342" s="21"/>
      <x:c r="L342" s="21"/>
      <x:c r="M342" s="18"/>
      <x:c r="N342" s="18"/>
      <x:c r="O342" s="18"/>
      <x:c r="P342" s="18"/>
      <x:c r="Q342" s="18"/>
      <x:c r="R342" s="18"/>
      <x:c r="S342" s="18"/>
      <x:c r="T342" s="18"/>
      <x:c r="U342" s="18"/>
      <x:c r="V342" s="22"/>
      <x:c r="W342" s="18"/>
      <x:c r="X342" s="18"/>
      <x:c r="Y342" s="21"/>
      <x:c r="Z342" s="21"/>
      <x:c r="AA342" s="18"/>
      <x:c r="AB342" s="23" t="str">
        <x:f>IF(A342="","",IF(AND(LEFT(A342,8)&lt;&gt;"https://",LEFT(A342,7)&lt;&gt;"http://"),"Use a full http(s) URL",IF(COUNTIFS($A$6:$A$505,SUBSTITUTE(SUBSTITUTE(SUBSTITUTE(A342,"~","~~"),"*","~*"),"?","~?"))&gt;1,"Duplicate URL: check rows",IF(OR(R342="Merge",R342="Redirect"),IF(T342="","Add destination URL",IF(A342=T342,"Destination equals source",IF(AND(LEFT(T342,8)&lt;&gt;"https://",LEFT(T342,7)&lt;&gt;"http://"),"Use a full destination URL","Validate destination and links"))),IF(R342="Remove","Review legal, support, conversion and link value","")))))</x:f>
      </x:c>
      <x:c r="AC342" s="23" t="str">
        <x:f>IF(A342="","",IF(R342="","Choose an action",IF(S342="","Add action rationale",IF(W342="","Assign action owner",IF(U342="","Set priority",IF(X342="","Set status",IF(AND(X342&lt;&gt;"Done",Y342=""),"Set due date",IF(AND(X342="Done",AA342=""),"Record completion and retest",IF(AND(R342="Keep",Z342=""),"Set next review date","")))))))))</x:f>
      </x:c>
      <x:c r="AD342" s="23" t="str">
        <x:f>IF(A342="","",IF(OR(AB342&lt;&gt;"",AC342&lt;&gt;""),1,0))</x:f>
      </x:c>
    </x:row>
    <x:row r="343" ht="44" customHeight="1">
      <x:c r="A343" s="19"/>
      <x:c r="B343" s="19"/>
      <x:c r="C343" s="18"/>
      <x:c r="D343" s="18"/>
      <x:c r="E343" s="18"/>
      <x:c r="F343" s="18"/>
      <x:c r="G343" s="18"/>
      <x:c r="H343" s="18"/>
      <x:c r="I343" s="18"/>
      <x:c r="J343" s="21"/>
      <x:c r="K343" s="21"/>
      <x:c r="L343" s="21"/>
      <x:c r="M343" s="18"/>
      <x:c r="N343" s="18"/>
      <x:c r="O343" s="18"/>
      <x:c r="P343" s="18"/>
      <x:c r="Q343" s="18"/>
      <x:c r="R343" s="18"/>
      <x:c r="S343" s="18"/>
      <x:c r="T343" s="18"/>
      <x:c r="U343" s="18"/>
      <x:c r="V343" s="22"/>
      <x:c r="W343" s="18"/>
      <x:c r="X343" s="18"/>
      <x:c r="Y343" s="21"/>
      <x:c r="Z343" s="21"/>
      <x:c r="AA343" s="18"/>
      <x:c r="AB343" s="23" t="str">
        <x:f>IF(A343="","",IF(AND(LEFT(A343,8)&lt;&gt;"https://",LEFT(A343,7)&lt;&gt;"http://"),"Use a full http(s) URL",IF(COUNTIFS($A$6:$A$505,SUBSTITUTE(SUBSTITUTE(SUBSTITUTE(A343,"~","~~"),"*","~*"),"?","~?"))&gt;1,"Duplicate URL: check rows",IF(OR(R343="Merge",R343="Redirect"),IF(T343="","Add destination URL",IF(A343=T343,"Destination equals source",IF(AND(LEFT(T343,8)&lt;&gt;"https://",LEFT(T343,7)&lt;&gt;"http://"),"Use a full destination URL","Validate destination and links"))),IF(R343="Remove","Review legal, support, conversion and link value","")))))</x:f>
      </x:c>
      <x:c r="AC343" s="23" t="str">
        <x:f>IF(A343="","",IF(R343="","Choose an action",IF(S343="","Add action rationale",IF(W343="","Assign action owner",IF(U343="","Set priority",IF(X343="","Set status",IF(AND(X343&lt;&gt;"Done",Y343=""),"Set due date",IF(AND(X343="Done",AA343=""),"Record completion and retest",IF(AND(R343="Keep",Z343=""),"Set next review date","")))))))))</x:f>
      </x:c>
      <x:c r="AD343" s="23" t="str">
        <x:f>IF(A343="","",IF(OR(AB343&lt;&gt;"",AC343&lt;&gt;""),1,0))</x:f>
      </x:c>
    </x:row>
    <x:row r="344" ht="44" customHeight="1">
      <x:c r="A344" s="19"/>
      <x:c r="B344" s="19"/>
      <x:c r="C344" s="18"/>
      <x:c r="D344" s="18"/>
      <x:c r="E344" s="18"/>
      <x:c r="F344" s="18"/>
      <x:c r="G344" s="18"/>
      <x:c r="H344" s="18"/>
      <x:c r="I344" s="18"/>
      <x:c r="J344" s="21"/>
      <x:c r="K344" s="21"/>
      <x:c r="L344" s="21"/>
      <x:c r="M344" s="18"/>
      <x:c r="N344" s="18"/>
      <x:c r="O344" s="18"/>
      <x:c r="P344" s="18"/>
      <x:c r="Q344" s="18"/>
      <x:c r="R344" s="18"/>
      <x:c r="S344" s="18"/>
      <x:c r="T344" s="18"/>
      <x:c r="U344" s="18"/>
      <x:c r="V344" s="22"/>
      <x:c r="W344" s="18"/>
      <x:c r="X344" s="18"/>
      <x:c r="Y344" s="21"/>
      <x:c r="Z344" s="21"/>
      <x:c r="AA344" s="18"/>
      <x:c r="AB344" s="23" t="str">
        <x:f>IF(A344="","",IF(AND(LEFT(A344,8)&lt;&gt;"https://",LEFT(A344,7)&lt;&gt;"http://"),"Use a full http(s) URL",IF(COUNTIFS($A$6:$A$505,SUBSTITUTE(SUBSTITUTE(SUBSTITUTE(A344,"~","~~"),"*","~*"),"?","~?"))&gt;1,"Duplicate URL: check rows",IF(OR(R344="Merge",R344="Redirect"),IF(T344="","Add destination URL",IF(A344=T344,"Destination equals source",IF(AND(LEFT(T344,8)&lt;&gt;"https://",LEFT(T344,7)&lt;&gt;"http://"),"Use a full destination URL","Validate destination and links"))),IF(R344="Remove","Review legal, support, conversion and link value","")))))</x:f>
      </x:c>
      <x:c r="AC344" s="23" t="str">
        <x:f>IF(A344="","",IF(R344="","Choose an action",IF(S344="","Add action rationale",IF(W344="","Assign action owner",IF(U344="","Set priority",IF(X344="","Set status",IF(AND(X344&lt;&gt;"Done",Y344=""),"Set due date",IF(AND(X344="Done",AA344=""),"Record completion and retest",IF(AND(R344="Keep",Z344=""),"Set next review date","")))))))))</x:f>
      </x:c>
      <x:c r="AD344" s="23" t="str">
        <x:f>IF(A344="","",IF(OR(AB344&lt;&gt;"",AC344&lt;&gt;""),1,0))</x:f>
      </x:c>
    </x:row>
    <x:row r="345" ht="44" customHeight="1">
      <x:c r="A345" s="19"/>
      <x:c r="B345" s="19"/>
      <x:c r="C345" s="18"/>
      <x:c r="D345" s="18"/>
      <x:c r="E345" s="18"/>
      <x:c r="F345" s="18"/>
      <x:c r="G345" s="18"/>
      <x:c r="H345" s="18"/>
      <x:c r="I345" s="18"/>
      <x:c r="J345" s="21"/>
      <x:c r="K345" s="21"/>
      <x:c r="L345" s="21"/>
      <x:c r="M345" s="18"/>
      <x:c r="N345" s="18"/>
      <x:c r="O345" s="18"/>
      <x:c r="P345" s="18"/>
      <x:c r="Q345" s="18"/>
      <x:c r="R345" s="18"/>
      <x:c r="S345" s="18"/>
      <x:c r="T345" s="18"/>
      <x:c r="U345" s="18"/>
      <x:c r="V345" s="22"/>
      <x:c r="W345" s="18"/>
      <x:c r="X345" s="18"/>
      <x:c r="Y345" s="21"/>
      <x:c r="Z345" s="21"/>
      <x:c r="AA345" s="18"/>
      <x:c r="AB345" s="23" t="str">
        <x:f>IF(A345="","",IF(AND(LEFT(A345,8)&lt;&gt;"https://",LEFT(A345,7)&lt;&gt;"http://"),"Use a full http(s) URL",IF(COUNTIFS($A$6:$A$505,SUBSTITUTE(SUBSTITUTE(SUBSTITUTE(A345,"~","~~"),"*","~*"),"?","~?"))&gt;1,"Duplicate URL: check rows",IF(OR(R345="Merge",R345="Redirect"),IF(T345="","Add destination URL",IF(A345=T345,"Destination equals source",IF(AND(LEFT(T345,8)&lt;&gt;"https://",LEFT(T345,7)&lt;&gt;"http://"),"Use a full destination URL","Validate destination and links"))),IF(R345="Remove","Review legal, support, conversion and link value","")))))</x:f>
      </x:c>
      <x:c r="AC345" s="23" t="str">
        <x:f>IF(A345="","",IF(R345="","Choose an action",IF(S345="","Add action rationale",IF(W345="","Assign action owner",IF(U345="","Set priority",IF(X345="","Set status",IF(AND(X345&lt;&gt;"Done",Y345=""),"Set due date",IF(AND(X345="Done",AA345=""),"Record completion and retest",IF(AND(R345="Keep",Z345=""),"Set next review date","")))))))))</x:f>
      </x:c>
      <x:c r="AD345" s="23" t="str">
        <x:f>IF(A345="","",IF(OR(AB345&lt;&gt;"",AC345&lt;&gt;""),1,0))</x:f>
      </x:c>
    </x:row>
    <x:row r="346" ht="44" customHeight="1">
      <x:c r="A346" s="19"/>
      <x:c r="B346" s="19"/>
      <x:c r="C346" s="18"/>
      <x:c r="D346" s="18"/>
      <x:c r="E346" s="18"/>
      <x:c r="F346" s="18"/>
      <x:c r="G346" s="18"/>
      <x:c r="H346" s="18"/>
      <x:c r="I346" s="18"/>
      <x:c r="J346" s="21"/>
      <x:c r="K346" s="21"/>
      <x:c r="L346" s="21"/>
      <x:c r="M346" s="18"/>
      <x:c r="N346" s="18"/>
      <x:c r="O346" s="18"/>
      <x:c r="P346" s="18"/>
      <x:c r="Q346" s="18"/>
      <x:c r="R346" s="18"/>
      <x:c r="S346" s="18"/>
      <x:c r="T346" s="18"/>
      <x:c r="U346" s="18"/>
      <x:c r="V346" s="22"/>
      <x:c r="W346" s="18"/>
      <x:c r="X346" s="18"/>
      <x:c r="Y346" s="21"/>
      <x:c r="Z346" s="21"/>
      <x:c r="AA346" s="18"/>
      <x:c r="AB346" s="23" t="str">
        <x:f>IF(A346="","",IF(AND(LEFT(A346,8)&lt;&gt;"https://",LEFT(A346,7)&lt;&gt;"http://"),"Use a full http(s) URL",IF(COUNTIFS($A$6:$A$505,SUBSTITUTE(SUBSTITUTE(SUBSTITUTE(A346,"~","~~"),"*","~*"),"?","~?"))&gt;1,"Duplicate URL: check rows",IF(OR(R346="Merge",R346="Redirect"),IF(T346="","Add destination URL",IF(A346=T346,"Destination equals source",IF(AND(LEFT(T346,8)&lt;&gt;"https://",LEFT(T346,7)&lt;&gt;"http://"),"Use a full destination URL","Validate destination and links"))),IF(R346="Remove","Review legal, support, conversion and link value","")))))</x:f>
      </x:c>
      <x:c r="AC346" s="23" t="str">
        <x:f>IF(A346="","",IF(R346="","Choose an action",IF(S346="","Add action rationale",IF(W346="","Assign action owner",IF(U346="","Set priority",IF(X346="","Set status",IF(AND(X346&lt;&gt;"Done",Y346=""),"Set due date",IF(AND(X346="Done",AA346=""),"Record completion and retest",IF(AND(R346="Keep",Z346=""),"Set next review date","")))))))))</x:f>
      </x:c>
      <x:c r="AD346" s="23" t="str">
        <x:f>IF(A346="","",IF(OR(AB346&lt;&gt;"",AC346&lt;&gt;""),1,0))</x:f>
      </x:c>
    </x:row>
    <x:row r="347" ht="44" customHeight="1">
      <x:c r="A347" s="19"/>
      <x:c r="B347" s="19"/>
      <x:c r="C347" s="18"/>
      <x:c r="D347" s="18"/>
      <x:c r="E347" s="18"/>
      <x:c r="F347" s="18"/>
      <x:c r="G347" s="18"/>
      <x:c r="H347" s="18"/>
      <x:c r="I347" s="18"/>
      <x:c r="J347" s="21"/>
      <x:c r="K347" s="21"/>
      <x:c r="L347" s="21"/>
      <x:c r="M347" s="18"/>
      <x:c r="N347" s="18"/>
      <x:c r="O347" s="18"/>
      <x:c r="P347" s="18"/>
      <x:c r="Q347" s="18"/>
      <x:c r="R347" s="18"/>
      <x:c r="S347" s="18"/>
      <x:c r="T347" s="18"/>
      <x:c r="U347" s="18"/>
      <x:c r="V347" s="22"/>
      <x:c r="W347" s="18"/>
      <x:c r="X347" s="18"/>
      <x:c r="Y347" s="21"/>
      <x:c r="Z347" s="21"/>
      <x:c r="AA347" s="18"/>
      <x:c r="AB347" s="23" t="str">
        <x:f>IF(A347="","",IF(AND(LEFT(A347,8)&lt;&gt;"https://",LEFT(A347,7)&lt;&gt;"http://"),"Use a full http(s) URL",IF(COUNTIFS($A$6:$A$505,SUBSTITUTE(SUBSTITUTE(SUBSTITUTE(A347,"~","~~"),"*","~*"),"?","~?"))&gt;1,"Duplicate URL: check rows",IF(OR(R347="Merge",R347="Redirect"),IF(T347="","Add destination URL",IF(A347=T347,"Destination equals source",IF(AND(LEFT(T347,8)&lt;&gt;"https://",LEFT(T347,7)&lt;&gt;"http://"),"Use a full destination URL","Validate destination and links"))),IF(R347="Remove","Review legal, support, conversion and link value","")))))</x:f>
      </x:c>
      <x:c r="AC347" s="23" t="str">
        <x:f>IF(A347="","",IF(R347="","Choose an action",IF(S347="","Add action rationale",IF(W347="","Assign action owner",IF(U347="","Set priority",IF(X347="","Set status",IF(AND(X347&lt;&gt;"Done",Y347=""),"Set due date",IF(AND(X347="Done",AA347=""),"Record completion and retest",IF(AND(R347="Keep",Z347=""),"Set next review date","")))))))))</x:f>
      </x:c>
      <x:c r="AD347" s="23" t="str">
        <x:f>IF(A347="","",IF(OR(AB347&lt;&gt;"",AC347&lt;&gt;""),1,0))</x:f>
      </x:c>
    </x:row>
    <x:row r="348" ht="44" customHeight="1">
      <x:c r="A348" s="19"/>
      <x:c r="B348" s="19"/>
      <x:c r="C348" s="18"/>
      <x:c r="D348" s="18"/>
      <x:c r="E348" s="18"/>
      <x:c r="F348" s="18"/>
      <x:c r="G348" s="18"/>
      <x:c r="H348" s="18"/>
      <x:c r="I348" s="18"/>
      <x:c r="J348" s="21"/>
      <x:c r="K348" s="21"/>
      <x:c r="L348" s="21"/>
      <x:c r="M348" s="18"/>
      <x:c r="N348" s="18"/>
      <x:c r="O348" s="18"/>
      <x:c r="P348" s="18"/>
      <x:c r="Q348" s="18"/>
      <x:c r="R348" s="18"/>
      <x:c r="S348" s="18"/>
      <x:c r="T348" s="18"/>
      <x:c r="U348" s="18"/>
      <x:c r="V348" s="22"/>
      <x:c r="W348" s="18"/>
      <x:c r="X348" s="18"/>
      <x:c r="Y348" s="21"/>
      <x:c r="Z348" s="21"/>
      <x:c r="AA348" s="18"/>
      <x:c r="AB348" s="23" t="str">
        <x:f>IF(A348="","",IF(AND(LEFT(A348,8)&lt;&gt;"https://",LEFT(A348,7)&lt;&gt;"http://"),"Use a full http(s) URL",IF(COUNTIFS($A$6:$A$505,SUBSTITUTE(SUBSTITUTE(SUBSTITUTE(A348,"~","~~"),"*","~*"),"?","~?"))&gt;1,"Duplicate URL: check rows",IF(OR(R348="Merge",R348="Redirect"),IF(T348="","Add destination URL",IF(A348=T348,"Destination equals source",IF(AND(LEFT(T348,8)&lt;&gt;"https://",LEFT(T348,7)&lt;&gt;"http://"),"Use a full destination URL","Validate destination and links"))),IF(R348="Remove","Review legal, support, conversion and link value","")))))</x:f>
      </x:c>
      <x:c r="AC348" s="23" t="str">
        <x:f>IF(A348="","",IF(R348="","Choose an action",IF(S348="","Add action rationale",IF(W348="","Assign action owner",IF(U348="","Set priority",IF(X348="","Set status",IF(AND(X348&lt;&gt;"Done",Y348=""),"Set due date",IF(AND(X348="Done",AA348=""),"Record completion and retest",IF(AND(R348="Keep",Z348=""),"Set next review date","")))))))))</x:f>
      </x:c>
      <x:c r="AD348" s="23" t="str">
        <x:f>IF(A348="","",IF(OR(AB348&lt;&gt;"",AC348&lt;&gt;""),1,0))</x:f>
      </x:c>
    </x:row>
    <x:row r="349" ht="44" customHeight="1">
      <x:c r="A349" s="19"/>
      <x:c r="B349" s="19"/>
      <x:c r="C349" s="18"/>
      <x:c r="D349" s="18"/>
      <x:c r="E349" s="18"/>
      <x:c r="F349" s="18"/>
      <x:c r="G349" s="18"/>
      <x:c r="H349" s="18"/>
      <x:c r="I349" s="18"/>
      <x:c r="J349" s="21"/>
      <x:c r="K349" s="21"/>
      <x:c r="L349" s="21"/>
      <x:c r="M349" s="18"/>
      <x:c r="N349" s="18"/>
      <x:c r="O349" s="18"/>
      <x:c r="P349" s="18"/>
      <x:c r="Q349" s="18"/>
      <x:c r="R349" s="18"/>
      <x:c r="S349" s="18"/>
      <x:c r="T349" s="18"/>
      <x:c r="U349" s="18"/>
      <x:c r="V349" s="22"/>
      <x:c r="W349" s="18"/>
      <x:c r="X349" s="18"/>
      <x:c r="Y349" s="21"/>
      <x:c r="Z349" s="21"/>
      <x:c r="AA349" s="18"/>
      <x:c r="AB349" s="23" t="str">
        <x:f>IF(A349="","",IF(AND(LEFT(A349,8)&lt;&gt;"https://",LEFT(A349,7)&lt;&gt;"http://"),"Use a full http(s) URL",IF(COUNTIFS($A$6:$A$505,SUBSTITUTE(SUBSTITUTE(SUBSTITUTE(A349,"~","~~"),"*","~*"),"?","~?"))&gt;1,"Duplicate URL: check rows",IF(OR(R349="Merge",R349="Redirect"),IF(T349="","Add destination URL",IF(A349=T349,"Destination equals source",IF(AND(LEFT(T349,8)&lt;&gt;"https://",LEFT(T349,7)&lt;&gt;"http://"),"Use a full destination URL","Validate destination and links"))),IF(R349="Remove","Review legal, support, conversion and link value","")))))</x:f>
      </x:c>
      <x:c r="AC349" s="23" t="str">
        <x:f>IF(A349="","",IF(R349="","Choose an action",IF(S349="","Add action rationale",IF(W349="","Assign action owner",IF(U349="","Set priority",IF(X349="","Set status",IF(AND(X349&lt;&gt;"Done",Y349=""),"Set due date",IF(AND(X349="Done",AA349=""),"Record completion and retest",IF(AND(R349="Keep",Z349=""),"Set next review date","")))))))))</x:f>
      </x:c>
      <x:c r="AD349" s="23" t="str">
        <x:f>IF(A349="","",IF(OR(AB349&lt;&gt;"",AC349&lt;&gt;""),1,0))</x:f>
      </x:c>
    </x:row>
    <x:row r="350" ht="44" customHeight="1">
      <x:c r="A350" s="19"/>
      <x:c r="B350" s="19"/>
      <x:c r="C350" s="18"/>
      <x:c r="D350" s="18"/>
      <x:c r="E350" s="18"/>
      <x:c r="F350" s="18"/>
      <x:c r="G350" s="18"/>
      <x:c r="H350" s="18"/>
      <x:c r="I350" s="18"/>
      <x:c r="J350" s="21"/>
      <x:c r="K350" s="21"/>
      <x:c r="L350" s="21"/>
      <x:c r="M350" s="18"/>
      <x:c r="N350" s="18"/>
      <x:c r="O350" s="18"/>
      <x:c r="P350" s="18"/>
      <x:c r="Q350" s="18"/>
      <x:c r="R350" s="18"/>
      <x:c r="S350" s="18"/>
      <x:c r="T350" s="18"/>
      <x:c r="U350" s="18"/>
      <x:c r="V350" s="22"/>
      <x:c r="W350" s="18"/>
      <x:c r="X350" s="18"/>
      <x:c r="Y350" s="21"/>
      <x:c r="Z350" s="21"/>
      <x:c r="AA350" s="18"/>
      <x:c r="AB350" s="23" t="str">
        <x:f>IF(A350="","",IF(AND(LEFT(A350,8)&lt;&gt;"https://",LEFT(A350,7)&lt;&gt;"http://"),"Use a full http(s) URL",IF(COUNTIFS($A$6:$A$505,SUBSTITUTE(SUBSTITUTE(SUBSTITUTE(A350,"~","~~"),"*","~*"),"?","~?"))&gt;1,"Duplicate URL: check rows",IF(OR(R350="Merge",R350="Redirect"),IF(T350="","Add destination URL",IF(A350=T350,"Destination equals source",IF(AND(LEFT(T350,8)&lt;&gt;"https://",LEFT(T350,7)&lt;&gt;"http://"),"Use a full destination URL","Validate destination and links"))),IF(R350="Remove","Review legal, support, conversion and link value","")))))</x:f>
      </x:c>
      <x:c r="AC350" s="23" t="str">
        <x:f>IF(A350="","",IF(R350="","Choose an action",IF(S350="","Add action rationale",IF(W350="","Assign action owner",IF(U350="","Set priority",IF(X350="","Set status",IF(AND(X350&lt;&gt;"Done",Y350=""),"Set due date",IF(AND(X350="Done",AA350=""),"Record completion and retest",IF(AND(R350="Keep",Z350=""),"Set next review date","")))))))))</x:f>
      </x:c>
      <x:c r="AD350" s="23" t="str">
        <x:f>IF(A350="","",IF(OR(AB350&lt;&gt;"",AC350&lt;&gt;""),1,0))</x:f>
      </x:c>
    </x:row>
    <x:row r="351" ht="44" customHeight="1">
      <x:c r="A351" s="19"/>
      <x:c r="B351" s="19"/>
      <x:c r="C351" s="18"/>
      <x:c r="D351" s="18"/>
      <x:c r="E351" s="18"/>
      <x:c r="F351" s="18"/>
      <x:c r="G351" s="18"/>
      <x:c r="H351" s="18"/>
      <x:c r="I351" s="18"/>
      <x:c r="J351" s="21"/>
      <x:c r="K351" s="21"/>
      <x:c r="L351" s="21"/>
      <x:c r="M351" s="18"/>
      <x:c r="N351" s="18"/>
      <x:c r="O351" s="18"/>
      <x:c r="P351" s="18"/>
      <x:c r="Q351" s="18"/>
      <x:c r="R351" s="18"/>
      <x:c r="S351" s="18"/>
      <x:c r="T351" s="18"/>
      <x:c r="U351" s="18"/>
      <x:c r="V351" s="22"/>
      <x:c r="W351" s="18"/>
      <x:c r="X351" s="18"/>
      <x:c r="Y351" s="21"/>
      <x:c r="Z351" s="21"/>
      <x:c r="AA351" s="18"/>
      <x:c r="AB351" s="23" t="str">
        <x:f>IF(A351="","",IF(AND(LEFT(A351,8)&lt;&gt;"https://",LEFT(A351,7)&lt;&gt;"http://"),"Use a full http(s) URL",IF(COUNTIFS($A$6:$A$505,SUBSTITUTE(SUBSTITUTE(SUBSTITUTE(A351,"~","~~"),"*","~*"),"?","~?"))&gt;1,"Duplicate URL: check rows",IF(OR(R351="Merge",R351="Redirect"),IF(T351="","Add destination URL",IF(A351=T351,"Destination equals source",IF(AND(LEFT(T351,8)&lt;&gt;"https://",LEFT(T351,7)&lt;&gt;"http://"),"Use a full destination URL","Validate destination and links"))),IF(R351="Remove","Review legal, support, conversion and link value","")))))</x:f>
      </x:c>
      <x:c r="AC351" s="23" t="str">
        <x:f>IF(A351="","",IF(R351="","Choose an action",IF(S351="","Add action rationale",IF(W351="","Assign action owner",IF(U351="","Set priority",IF(X351="","Set status",IF(AND(X351&lt;&gt;"Done",Y351=""),"Set due date",IF(AND(X351="Done",AA351=""),"Record completion and retest",IF(AND(R351="Keep",Z351=""),"Set next review date","")))))))))</x:f>
      </x:c>
      <x:c r="AD351" s="23" t="str">
        <x:f>IF(A351="","",IF(OR(AB351&lt;&gt;"",AC351&lt;&gt;""),1,0))</x:f>
      </x:c>
    </x:row>
    <x:row r="352" ht="44" customHeight="1">
      <x:c r="A352" s="19"/>
      <x:c r="B352" s="19"/>
      <x:c r="C352" s="18"/>
      <x:c r="D352" s="18"/>
      <x:c r="E352" s="18"/>
      <x:c r="F352" s="18"/>
      <x:c r="G352" s="18"/>
      <x:c r="H352" s="18"/>
      <x:c r="I352" s="18"/>
      <x:c r="J352" s="21"/>
      <x:c r="K352" s="21"/>
      <x:c r="L352" s="21"/>
      <x:c r="M352" s="18"/>
      <x:c r="N352" s="18"/>
      <x:c r="O352" s="18"/>
      <x:c r="P352" s="18"/>
      <x:c r="Q352" s="18"/>
      <x:c r="R352" s="18"/>
      <x:c r="S352" s="18"/>
      <x:c r="T352" s="18"/>
      <x:c r="U352" s="18"/>
      <x:c r="V352" s="22"/>
      <x:c r="W352" s="18"/>
      <x:c r="X352" s="18"/>
      <x:c r="Y352" s="21"/>
      <x:c r="Z352" s="21"/>
      <x:c r="AA352" s="18"/>
      <x:c r="AB352" s="23" t="str">
        <x:f>IF(A352="","",IF(AND(LEFT(A352,8)&lt;&gt;"https://",LEFT(A352,7)&lt;&gt;"http://"),"Use a full http(s) URL",IF(COUNTIFS($A$6:$A$505,SUBSTITUTE(SUBSTITUTE(SUBSTITUTE(A352,"~","~~"),"*","~*"),"?","~?"))&gt;1,"Duplicate URL: check rows",IF(OR(R352="Merge",R352="Redirect"),IF(T352="","Add destination URL",IF(A352=T352,"Destination equals source",IF(AND(LEFT(T352,8)&lt;&gt;"https://",LEFT(T352,7)&lt;&gt;"http://"),"Use a full destination URL","Validate destination and links"))),IF(R352="Remove","Review legal, support, conversion and link value","")))))</x:f>
      </x:c>
      <x:c r="AC352" s="23" t="str">
        <x:f>IF(A352="","",IF(R352="","Choose an action",IF(S352="","Add action rationale",IF(W352="","Assign action owner",IF(U352="","Set priority",IF(X352="","Set status",IF(AND(X352&lt;&gt;"Done",Y352=""),"Set due date",IF(AND(X352="Done",AA352=""),"Record completion and retest",IF(AND(R352="Keep",Z352=""),"Set next review date","")))))))))</x:f>
      </x:c>
      <x:c r="AD352" s="23" t="str">
        <x:f>IF(A352="","",IF(OR(AB352&lt;&gt;"",AC352&lt;&gt;""),1,0))</x:f>
      </x:c>
    </x:row>
    <x:row r="353" ht="44" customHeight="1">
      <x:c r="A353" s="19"/>
      <x:c r="B353" s="19"/>
      <x:c r="C353" s="18"/>
      <x:c r="D353" s="18"/>
      <x:c r="E353" s="18"/>
      <x:c r="F353" s="18"/>
      <x:c r="G353" s="18"/>
      <x:c r="H353" s="18"/>
      <x:c r="I353" s="18"/>
      <x:c r="J353" s="21"/>
      <x:c r="K353" s="21"/>
      <x:c r="L353" s="21"/>
      <x:c r="M353" s="18"/>
      <x:c r="N353" s="18"/>
      <x:c r="O353" s="18"/>
      <x:c r="P353" s="18"/>
      <x:c r="Q353" s="18"/>
      <x:c r="R353" s="18"/>
      <x:c r="S353" s="18"/>
      <x:c r="T353" s="18"/>
      <x:c r="U353" s="18"/>
      <x:c r="V353" s="22"/>
      <x:c r="W353" s="18"/>
      <x:c r="X353" s="18"/>
      <x:c r="Y353" s="21"/>
      <x:c r="Z353" s="21"/>
      <x:c r="AA353" s="18"/>
      <x:c r="AB353" s="23" t="str">
        <x:f>IF(A353="","",IF(AND(LEFT(A353,8)&lt;&gt;"https://",LEFT(A353,7)&lt;&gt;"http://"),"Use a full http(s) URL",IF(COUNTIFS($A$6:$A$505,SUBSTITUTE(SUBSTITUTE(SUBSTITUTE(A353,"~","~~"),"*","~*"),"?","~?"))&gt;1,"Duplicate URL: check rows",IF(OR(R353="Merge",R353="Redirect"),IF(T353="","Add destination URL",IF(A353=T353,"Destination equals source",IF(AND(LEFT(T353,8)&lt;&gt;"https://",LEFT(T353,7)&lt;&gt;"http://"),"Use a full destination URL","Validate destination and links"))),IF(R353="Remove","Review legal, support, conversion and link value","")))))</x:f>
      </x:c>
      <x:c r="AC353" s="23" t="str">
        <x:f>IF(A353="","",IF(R353="","Choose an action",IF(S353="","Add action rationale",IF(W353="","Assign action owner",IF(U353="","Set priority",IF(X353="","Set status",IF(AND(X353&lt;&gt;"Done",Y353=""),"Set due date",IF(AND(X353="Done",AA353=""),"Record completion and retest",IF(AND(R353="Keep",Z353=""),"Set next review date","")))))))))</x:f>
      </x:c>
      <x:c r="AD353" s="23" t="str">
        <x:f>IF(A353="","",IF(OR(AB353&lt;&gt;"",AC353&lt;&gt;""),1,0))</x:f>
      </x:c>
    </x:row>
    <x:row r="354" ht="44" customHeight="1">
      <x:c r="A354" s="19"/>
      <x:c r="B354" s="19"/>
      <x:c r="C354" s="18"/>
      <x:c r="D354" s="18"/>
      <x:c r="E354" s="18"/>
      <x:c r="F354" s="18"/>
      <x:c r="G354" s="18"/>
      <x:c r="H354" s="18"/>
      <x:c r="I354" s="18"/>
      <x:c r="J354" s="21"/>
      <x:c r="K354" s="21"/>
      <x:c r="L354" s="21"/>
      <x:c r="M354" s="18"/>
      <x:c r="N354" s="18"/>
      <x:c r="O354" s="18"/>
      <x:c r="P354" s="18"/>
      <x:c r="Q354" s="18"/>
      <x:c r="R354" s="18"/>
      <x:c r="S354" s="18"/>
      <x:c r="T354" s="18"/>
      <x:c r="U354" s="18"/>
      <x:c r="V354" s="22"/>
      <x:c r="W354" s="18"/>
      <x:c r="X354" s="18"/>
      <x:c r="Y354" s="21"/>
      <x:c r="Z354" s="21"/>
      <x:c r="AA354" s="18"/>
      <x:c r="AB354" s="23" t="str">
        <x:f>IF(A354="","",IF(AND(LEFT(A354,8)&lt;&gt;"https://",LEFT(A354,7)&lt;&gt;"http://"),"Use a full http(s) URL",IF(COUNTIFS($A$6:$A$505,SUBSTITUTE(SUBSTITUTE(SUBSTITUTE(A354,"~","~~"),"*","~*"),"?","~?"))&gt;1,"Duplicate URL: check rows",IF(OR(R354="Merge",R354="Redirect"),IF(T354="","Add destination URL",IF(A354=T354,"Destination equals source",IF(AND(LEFT(T354,8)&lt;&gt;"https://",LEFT(T354,7)&lt;&gt;"http://"),"Use a full destination URL","Validate destination and links"))),IF(R354="Remove","Review legal, support, conversion and link value","")))))</x:f>
      </x:c>
      <x:c r="AC354" s="23" t="str">
        <x:f>IF(A354="","",IF(R354="","Choose an action",IF(S354="","Add action rationale",IF(W354="","Assign action owner",IF(U354="","Set priority",IF(X354="","Set status",IF(AND(X354&lt;&gt;"Done",Y354=""),"Set due date",IF(AND(X354="Done",AA354=""),"Record completion and retest",IF(AND(R354="Keep",Z354=""),"Set next review date","")))))))))</x:f>
      </x:c>
      <x:c r="AD354" s="23" t="str">
        <x:f>IF(A354="","",IF(OR(AB354&lt;&gt;"",AC354&lt;&gt;""),1,0))</x:f>
      </x:c>
    </x:row>
    <x:row r="355" ht="44" customHeight="1">
      <x:c r="A355" s="19"/>
      <x:c r="B355" s="19"/>
      <x:c r="C355" s="18"/>
      <x:c r="D355" s="18"/>
      <x:c r="E355" s="18"/>
      <x:c r="F355" s="18"/>
      <x:c r="G355" s="18"/>
      <x:c r="H355" s="18"/>
      <x:c r="I355" s="18"/>
      <x:c r="J355" s="21"/>
      <x:c r="K355" s="21"/>
      <x:c r="L355" s="21"/>
      <x:c r="M355" s="18"/>
      <x:c r="N355" s="18"/>
      <x:c r="O355" s="18"/>
      <x:c r="P355" s="18"/>
      <x:c r="Q355" s="18"/>
      <x:c r="R355" s="18"/>
      <x:c r="S355" s="18"/>
      <x:c r="T355" s="18"/>
      <x:c r="U355" s="18"/>
      <x:c r="V355" s="22"/>
      <x:c r="W355" s="18"/>
      <x:c r="X355" s="18"/>
      <x:c r="Y355" s="21"/>
      <x:c r="Z355" s="21"/>
      <x:c r="AA355" s="18"/>
      <x:c r="AB355" s="23" t="str">
        <x:f>IF(A355="","",IF(AND(LEFT(A355,8)&lt;&gt;"https://",LEFT(A355,7)&lt;&gt;"http://"),"Use a full http(s) URL",IF(COUNTIFS($A$6:$A$505,SUBSTITUTE(SUBSTITUTE(SUBSTITUTE(A355,"~","~~"),"*","~*"),"?","~?"))&gt;1,"Duplicate URL: check rows",IF(OR(R355="Merge",R355="Redirect"),IF(T355="","Add destination URL",IF(A355=T355,"Destination equals source",IF(AND(LEFT(T355,8)&lt;&gt;"https://",LEFT(T355,7)&lt;&gt;"http://"),"Use a full destination URL","Validate destination and links"))),IF(R355="Remove","Review legal, support, conversion and link value","")))))</x:f>
      </x:c>
      <x:c r="AC355" s="23" t="str">
        <x:f>IF(A355="","",IF(R355="","Choose an action",IF(S355="","Add action rationale",IF(W355="","Assign action owner",IF(U355="","Set priority",IF(X355="","Set status",IF(AND(X355&lt;&gt;"Done",Y355=""),"Set due date",IF(AND(X355="Done",AA355=""),"Record completion and retest",IF(AND(R355="Keep",Z355=""),"Set next review date","")))))))))</x:f>
      </x:c>
      <x:c r="AD355" s="23" t="str">
        <x:f>IF(A355="","",IF(OR(AB355&lt;&gt;"",AC355&lt;&gt;""),1,0))</x:f>
      </x:c>
    </x:row>
    <x:row r="356" ht="44" customHeight="1">
      <x:c r="A356" s="19"/>
      <x:c r="B356" s="19"/>
      <x:c r="C356" s="18"/>
      <x:c r="D356" s="18"/>
      <x:c r="E356" s="18"/>
      <x:c r="F356" s="18"/>
      <x:c r="G356" s="18"/>
      <x:c r="H356" s="18"/>
      <x:c r="I356" s="18"/>
      <x:c r="J356" s="21"/>
      <x:c r="K356" s="21"/>
      <x:c r="L356" s="21"/>
      <x:c r="M356" s="18"/>
      <x:c r="N356" s="18"/>
      <x:c r="O356" s="18"/>
      <x:c r="P356" s="18"/>
      <x:c r="Q356" s="18"/>
      <x:c r="R356" s="18"/>
      <x:c r="S356" s="18"/>
      <x:c r="T356" s="18"/>
      <x:c r="U356" s="18"/>
      <x:c r="V356" s="22"/>
      <x:c r="W356" s="18"/>
      <x:c r="X356" s="18"/>
      <x:c r="Y356" s="21"/>
      <x:c r="Z356" s="21"/>
      <x:c r="AA356" s="18"/>
      <x:c r="AB356" s="23" t="str">
        <x:f>IF(A356="","",IF(AND(LEFT(A356,8)&lt;&gt;"https://",LEFT(A356,7)&lt;&gt;"http://"),"Use a full http(s) URL",IF(COUNTIFS($A$6:$A$505,SUBSTITUTE(SUBSTITUTE(SUBSTITUTE(A356,"~","~~"),"*","~*"),"?","~?"))&gt;1,"Duplicate URL: check rows",IF(OR(R356="Merge",R356="Redirect"),IF(T356="","Add destination URL",IF(A356=T356,"Destination equals source",IF(AND(LEFT(T356,8)&lt;&gt;"https://",LEFT(T356,7)&lt;&gt;"http://"),"Use a full destination URL","Validate destination and links"))),IF(R356="Remove","Review legal, support, conversion and link value","")))))</x:f>
      </x:c>
      <x:c r="AC356" s="23" t="str">
        <x:f>IF(A356="","",IF(R356="","Choose an action",IF(S356="","Add action rationale",IF(W356="","Assign action owner",IF(U356="","Set priority",IF(X356="","Set status",IF(AND(X356&lt;&gt;"Done",Y356=""),"Set due date",IF(AND(X356="Done",AA356=""),"Record completion and retest",IF(AND(R356="Keep",Z356=""),"Set next review date","")))))))))</x:f>
      </x:c>
      <x:c r="AD356" s="23" t="str">
        <x:f>IF(A356="","",IF(OR(AB356&lt;&gt;"",AC356&lt;&gt;""),1,0))</x:f>
      </x:c>
    </x:row>
    <x:row r="357" ht="44" customHeight="1">
      <x:c r="A357" s="19"/>
      <x:c r="B357" s="19"/>
      <x:c r="C357" s="18"/>
      <x:c r="D357" s="18"/>
      <x:c r="E357" s="18"/>
      <x:c r="F357" s="18"/>
      <x:c r="G357" s="18"/>
      <x:c r="H357" s="18"/>
      <x:c r="I357" s="18"/>
      <x:c r="J357" s="21"/>
      <x:c r="K357" s="21"/>
      <x:c r="L357" s="21"/>
      <x:c r="M357" s="18"/>
      <x:c r="N357" s="18"/>
      <x:c r="O357" s="18"/>
      <x:c r="P357" s="18"/>
      <x:c r="Q357" s="18"/>
      <x:c r="R357" s="18"/>
      <x:c r="S357" s="18"/>
      <x:c r="T357" s="18"/>
      <x:c r="U357" s="18"/>
      <x:c r="V357" s="22"/>
      <x:c r="W357" s="18"/>
      <x:c r="X357" s="18"/>
      <x:c r="Y357" s="21"/>
      <x:c r="Z357" s="21"/>
      <x:c r="AA357" s="18"/>
      <x:c r="AB357" s="23" t="str">
        <x:f>IF(A357="","",IF(AND(LEFT(A357,8)&lt;&gt;"https://",LEFT(A357,7)&lt;&gt;"http://"),"Use a full http(s) URL",IF(COUNTIFS($A$6:$A$505,SUBSTITUTE(SUBSTITUTE(SUBSTITUTE(A357,"~","~~"),"*","~*"),"?","~?"))&gt;1,"Duplicate URL: check rows",IF(OR(R357="Merge",R357="Redirect"),IF(T357="","Add destination URL",IF(A357=T357,"Destination equals source",IF(AND(LEFT(T357,8)&lt;&gt;"https://",LEFT(T357,7)&lt;&gt;"http://"),"Use a full destination URL","Validate destination and links"))),IF(R357="Remove","Review legal, support, conversion and link value","")))))</x:f>
      </x:c>
      <x:c r="AC357" s="23" t="str">
        <x:f>IF(A357="","",IF(R357="","Choose an action",IF(S357="","Add action rationale",IF(W357="","Assign action owner",IF(U357="","Set priority",IF(X357="","Set status",IF(AND(X357&lt;&gt;"Done",Y357=""),"Set due date",IF(AND(X357="Done",AA357=""),"Record completion and retest",IF(AND(R357="Keep",Z357=""),"Set next review date","")))))))))</x:f>
      </x:c>
      <x:c r="AD357" s="23" t="str">
        <x:f>IF(A357="","",IF(OR(AB357&lt;&gt;"",AC357&lt;&gt;""),1,0))</x:f>
      </x:c>
    </x:row>
    <x:row r="358" ht="44" customHeight="1">
      <x:c r="A358" s="19"/>
      <x:c r="B358" s="19"/>
      <x:c r="C358" s="18"/>
      <x:c r="D358" s="18"/>
      <x:c r="E358" s="18"/>
      <x:c r="F358" s="18"/>
      <x:c r="G358" s="18"/>
      <x:c r="H358" s="18"/>
      <x:c r="I358" s="18"/>
      <x:c r="J358" s="21"/>
      <x:c r="K358" s="21"/>
      <x:c r="L358" s="21"/>
      <x:c r="M358" s="18"/>
      <x:c r="N358" s="18"/>
      <x:c r="O358" s="18"/>
      <x:c r="P358" s="18"/>
      <x:c r="Q358" s="18"/>
      <x:c r="R358" s="18"/>
      <x:c r="S358" s="18"/>
      <x:c r="T358" s="18"/>
      <x:c r="U358" s="18"/>
      <x:c r="V358" s="22"/>
      <x:c r="W358" s="18"/>
      <x:c r="X358" s="18"/>
      <x:c r="Y358" s="21"/>
      <x:c r="Z358" s="21"/>
      <x:c r="AA358" s="18"/>
      <x:c r="AB358" s="23" t="str">
        <x:f>IF(A358="","",IF(AND(LEFT(A358,8)&lt;&gt;"https://",LEFT(A358,7)&lt;&gt;"http://"),"Use a full http(s) URL",IF(COUNTIFS($A$6:$A$505,SUBSTITUTE(SUBSTITUTE(SUBSTITUTE(A358,"~","~~"),"*","~*"),"?","~?"))&gt;1,"Duplicate URL: check rows",IF(OR(R358="Merge",R358="Redirect"),IF(T358="","Add destination URL",IF(A358=T358,"Destination equals source",IF(AND(LEFT(T358,8)&lt;&gt;"https://",LEFT(T358,7)&lt;&gt;"http://"),"Use a full destination URL","Validate destination and links"))),IF(R358="Remove","Review legal, support, conversion and link value","")))))</x:f>
      </x:c>
      <x:c r="AC358" s="23" t="str">
        <x:f>IF(A358="","",IF(R358="","Choose an action",IF(S358="","Add action rationale",IF(W358="","Assign action owner",IF(U358="","Set priority",IF(X358="","Set status",IF(AND(X358&lt;&gt;"Done",Y358=""),"Set due date",IF(AND(X358="Done",AA358=""),"Record completion and retest",IF(AND(R358="Keep",Z358=""),"Set next review date","")))))))))</x:f>
      </x:c>
      <x:c r="AD358" s="23" t="str">
        <x:f>IF(A358="","",IF(OR(AB358&lt;&gt;"",AC358&lt;&gt;""),1,0))</x:f>
      </x:c>
    </x:row>
    <x:row r="359" ht="44" customHeight="1">
      <x:c r="A359" s="19"/>
      <x:c r="B359" s="19"/>
      <x:c r="C359" s="18"/>
      <x:c r="D359" s="18"/>
      <x:c r="E359" s="18"/>
      <x:c r="F359" s="18"/>
      <x:c r="G359" s="18"/>
      <x:c r="H359" s="18"/>
      <x:c r="I359" s="18"/>
      <x:c r="J359" s="21"/>
      <x:c r="K359" s="21"/>
      <x:c r="L359" s="21"/>
      <x:c r="M359" s="18"/>
      <x:c r="N359" s="18"/>
      <x:c r="O359" s="18"/>
      <x:c r="P359" s="18"/>
      <x:c r="Q359" s="18"/>
      <x:c r="R359" s="18"/>
      <x:c r="S359" s="18"/>
      <x:c r="T359" s="18"/>
      <x:c r="U359" s="18"/>
      <x:c r="V359" s="22"/>
      <x:c r="W359" s="18"/>
      <x:c r="X359" s="18"/>
      <x:c r="Y359" s="21"/>
      <x:c r="Z359" s="21"/>
      <x:c r="AA359" s="18"/>
      <x:c r="AB359" s="23" t="str">
        <x:f>IF(A359="","",IF(AND(LEFT(A359,8)&lt;&gt;"https://",LEFT(A359,7)&lt;&gt;"http://"),"Use a full http(s) URL",IF(COUNTIFS($A$6:$A$505,SUBSTITUTE(SUBSTITUTE(SUBSTITUTE(A359,"~","~~"),"*","~*"),"?","~?"))&gt;1,"Duplicate URL: check rows",IF(OR(R359="Merge",R359="Redirect"),IF(T359="","Add destination URL",IF(A359=T359,"Destination equals source",IF(AND(LEFT(T359,8)&lt;&gt;"https://",LEFT(T359,7)&lt;&gt;"http://"),"Use a full destination URL","Validate destination and links"))),IF(R359="Remove","Review legal, support, conversion and link value","")))))</x:f>
      </x:c>
      <x:c r="AC359" s="23" t="str">
        <x:f>IF(A359="","",IF(R359="","Choose an action",IF(S359="","Add action rationale",IF(W359="","Assign action owner",IF(U359="","Set priority",IF(X359="","Set status",IF(AND(X359&lt;&gt;"Done",Y359=""),"Set due date",IF(AND(X359="Done",AA359=""),"Record completion and retest",IF(AND(R359="Keep",Z359=""),"Set next review date","")))))))))</x:f>
      </x:c>
      <x:c r="AD359" s="23" t="str">
        <x:f>IF(A359="","",IF(OR(AB359&lt;&gt;"",AC359&lt;&gt;""),1,0))</x:f>
      </x:c>
    </x:row>
    <x:row r="360" ht="44" customHeight="1">
      <x:c r="A360" s="19"/>
      <x:c r="B360" s="19"/>
      <x:c r="C360" s="18"/>
      <x:c r="D360" s="18"/>
      <x:c r="E360" s="18"/>
      <x:c r="F360" s="18"/>
      <x:c r="G360" s="18"/>
      <x:c r="H360" s="18"/>
      <x:c r="I360" s="18"/>
      <x:c r="J360" s="21"/>
      <x:c r="K360" s="21"/>
      <x:c r="L360" s="21"/>
      <x:c r="M360" s="18"/>
      <x:c r="N360" s="18"/>
      <x:c r="O360" s="18"/>
      <x:c r="P360" s="18"/>
      <x:c r="Q360" s="18"/>
      <x:c r="R360" s="18"/>
      <x:c r="S360" s="18"/>
      <x:c r="T360" s="18"/>
      <x:c r="U360" s="18"/>
      <x:c r="V360" s="22"/>
      <x:c r="W360" s="18"/>
      <x:c r="X360" s="18"/>
      <x:c r="Y360" s="21"/>
      <x:c r="Z360" s="21"/>
      <x:c r="AA360" s="18"/>
      <x:c r="AB360" s="23" t="str">
        <x:f>IF(A360="","",IF(AND(LEFT(A360,8)&lt;&gt;"https://",LEFT(A360,7)&lt;&gt;"http://"),"Use a full http(s) URL",IF(COUNTIFS($A$6:$A$505,SUBSTITUTE(SUBSTITUTE(SUBSTITUTE(A360,"~","~~"),"*","~*"),"?","~?"))&gt;1,"Duplicate URL: check rows",IF(OR(R360="Merge",R360="Redirect"),IF(T360="","Add destination URL",IF(A360=T360,"Destination equals source",IF(AND(LEFT(T360,8)&lt;&gt;"https://",LEFT(T360,7)&lt;&gt;"http://"),"Use a full destination URL","Validate destination and links"))),IF(R360="Remove","Review legal, support, conversion and link value","")))))</x:f>
      </x:c>
      <x:c r="AC360" s="23" t="str">
        <x:f>IF(A360="","",IF(R360="","Choose an action",IF(S360="","Add action rationale",IF(W360="","Assign action owner",IF(U360="","Set priority",IF(X360="","Set status",IF(AND(X360&lt;&gt;"Done",Y360=""),"Set due date",IF(AND(X360="Done",AA360=""),"Record completion and retest",IF(AND(R360="Keep",Z360=""),"Set next review date","")))))))))</x:f>
      </x:c>
      <x:c r="AD360" s="23" t="str">
        <x:f>IF(A360="","",IF(OR(AB360&lt;&gt;"",AC360&lt;&gt;""),1,0))</x:f>
      </x:c>
    </x:row>
    <x:row r="361" ht="44" customHeight="1">
      <x:c r="A361" s="19"/>
      <x:c r="B361" s="19"/>
      <x:c r="C361" s="18"/>
      <x:c r="D361" s="18"/>
      <x:c r="E361" s="18"/>
      <x:c r="F361" s="18"/>
      <x:c r="G361" s="18"/>
      <x:c r="H361" s="18"/>
      <x:c r="I361" s="18"/>
      <x:c r="J361" s="21"/>
      <x:c r="K361" s="21"/>
      <x:c r="L361" s="21"/>
      <x:c r="M361" s="18"/>
      <x:c r="N361" s="18"/>
      <x:c r="O361" s="18"/>
      <x:c r="P361" s="18"/>
      <x:c r="Q361" s="18"/>
      <x:c r="R361" s="18"/>
      <x:c r="S361" s="18"/>
      <x:c r="T361" s="18"/>
      <x:c r="U361" s="18"/>
      <x:c r="V361" s="22"/>
      <x:c r="W361" s="18"/>
      <x:c r="X361" s="18"/>
      <x:c r="Y361" s="21"/>
      <x:c r="Z361" s="21"/>
      <x:c r="AA361" s="18"/>
      <x:c r="AB361" s="23" t="str">
        <x:f>IF(A361="","",IF(AND(LEFT(A361,8)&lt;&gt;"https://",LEFT(A361,7)&lt;&gt;"http://"),"Use a full http(s) URL",IF(COUNTIFS($A$6:$A$505,SUBSTITUTE(SUBSTITUTE(SUBSTITUTE(A361,"~","~~"),"*","~*"),"?","~?"))&gt;1,"Duplicate URL: check rows",IF(OR(R361="Merge",R361="Redirect"),IF(T361="","Add destination URL",IF(A361=T361,"Destination equals source",IF(AND(LEFT(T361,8)&lt;&gt;"https://",LEFT(T361,7)&lt;&gt;"http://"),"Use a full destination URL","Validate destination and links"))),IF(R361="Remove","Review legal, support, conversion and link value","")))))</x:f>
      </x:c>
      <x:c r="AC361" s="23" t="str">
        <x:f>IF(A361="","",IF(R361="","Choose an action",IF(S361="","Add action rationale",IF(W361="","Assign action owner",IF(U361="","Set priority",IF(X361="","Set status",IF(AND(X361&lt;&gt;"Done",Y361=""),"Set due date",IF(AND(X361="Done",AA361=""),"Record completion and retest",IF(AND(R361="Keep",Z361=""),"Set next review date","")))))))))</x:f>
      </x:c>
      <x:c r="AD361" s="23" t="str">
        <x:f>IF(A361="","",IF(OR(AB361&lt;&gt;"",AC361&lt;&gt;""),1,0))</x:f>
      </x:c>
    </x:row>
    <x:row r="362" ht="44" customHeight="1">
      <x:c r="A362" s="19"/>
      <x:c r="B362" s="19"/>
      <x:c r="C362" s="18"/>
      <x:c r="D362" s="18"/>
      <x:c r="E362" s="18"/>
      <x:c r="F362" s="18"/>
      <x:c r="G362" s="18"/>
      <x:c r="H362" s="18"/>
      <x:c r="I362" s="18"/>
      <x:c r="J362" s="21"/>
      <x:c r="K362" s="21"/>
      <x:c r="L362" s="21"/>
      <x:c r="M362" s="18"/>
      <x:c r="N362" s="18"/>
      <x:c r="O362" s="18"/>
      <x:c r="P362" s="18"/>
      <x:c r="Q362" s="18"/>
      <x:c r="R362" s="18"/>
      <x:c r="S362" s="18"/>
      <x:c r="T362" s="18"/>
      <x:c r="U362" s="18"/>
      <x:c r="V362" s="22"/>
      <x:c r="W362" s="18"/>
      <x:c r="X362" s="18"/>
      <x:c r="Y362" s="21"/>
      <x:c r="Z362" s="21"/>
      <x:c r="AA362" s="18"/>
      <x:c r="AB362" s="23" t="str">
        <x:f>IF(A362="","",IF(AND(LEFT(A362,8)&lt;&gt;"https://",LEFT(A362,7)&lt;&gt;"http://"),"Use a full http(s) URL",IF(COUNTIFS($A$6:$A$505,SUBSTITUTE(SUBSTITUTE(SUBSTITUTE(A362,"~","~~"),"*","~*"),"?","~?"))&gt;1,"Duplicate URL: check rows",IF(OR(R362="Merge",R362="Redirect"),IF(T362="","Add destination URL",IF(A362=T362,"Destination equals source",IF(AND(LEFT(T362,8)&lt;&gt;"https://",LEFT(T362,7)&lt;&gt;"http://"),"Use a full destination URL","Validate destination and links"))),IF(R362="Remove","Review legal, support, conversion and link value","")))))</x:f>
      </x:c>
      <x:c r="AC362" s="23" t="str">
        <x:f>IF(A362="","",IF(R362="","Choose an action",IF(S362="","Add action rationale",IF(W362="","Assign action owner",IF(U362="","Set priority",IF(X362="","Set status",IF(AND(X362&lt;&gt;"Done",Y362=""),"Set due date",IF(AND(X362="Done",AA362=""),"Record completion and retest",IF(AND(R362="Keep",Z362=""),"Set next review date","")))))))))</x:f>
      </x:c>
      <x:c r="AD362" s="23" t="str">
        <x:f>IF(A362="","",IF(OR(AB362&lt;&gt;"",AC362&lt;&gt;""),1,0))</x:f>
      </x:c>
    </x:row>
    <x:row r="363" ht="44" customHeight="1">
      <x:c r="A363" s="19"/>
      <x:c r="B363" s="19"/>
      <x:c r="C363" s="18"/>
      <x:c r="D363" s="18"/>
      <x:c r="E363" s="18"/>
      <x:c r="F363" s="18"/>
      <x:c r="G363" s="18"/>
      <x:c r="H363" s="18"/>
      <x:c r="I363" s="18"/>
      <x:c r="J363" s="21"/>
      <x:c r="K363" s="21"/>
      <x:c r="L363" s="21"/>
      <x:c r="M363" s="18"/>
      <x:c r="N363" s="18"/>
      <x:c r="O363" s="18"/>
      <x:c r="P363" s="18"/>
      <x:c r="Q363" s="18"/>
      <x:c r="R363" s="18"/>
      <x:c r="S363" s="18"/>
      <x:c r="T363" s="18"/>
      <x:c r="U363" s="18"/>
      <x:c r="V363" s="22"/>
      <x:c r="W363" s="18"/>
      <x:c r="X363" s="18"/>
      <x:c r="Y363" s="21"/>
      <x:c r="Z363" s="21"/>
      <x:c r="AA363" s="18"/>
      <x:c r="AB363" s="23" t="str">
        <x:f>IF(A363="","",IF(AND(LEFT(A363,8)&lt;&gt;"https://",LEFT(A363,7)&lt;&gt;"http://"),"Use a full http(s) URL",IF(COUNTIFS($A$6:$A$505,SUBSTITUTE(SUBSTITUTE(SUBSTITUTE(A363,"~","~~"),"*","~*"),"?","~?"))&gt;1,"Duplicate URL: check rows",IF(OR(R363="Merge",R363="Redirect"),IF(T363="","Add destination URL",IF(A363=T363,"Destination equals source",IF(AND(LEFT(T363,8)&lt;&gt;"https://",LEFT(T363,7)&lt;&gt;"http://"),"Use a full destination URL","Validate destination and links"))),IF(R363="Remove","Review legal, support, conversion and link value","")))))</x:f>
      </x:c>
      <x:c r="AC363" s="23" t="str">
        <x:f>IF(A363="","",IF(R363="","Choose an action",IF(S363="","Add action rationale",IF(W363="","Assign action owner",IF(U363="","Set priority",IF(X363="","Set status",IF(AND(X363&lt;&gt;"Done",Y363=""),"Set due date",IF(AND(X363="Done",AA363=""),"Record completion and retest",IF(AND(R363="Keep",Z363=""),"Set next review date","")))))))))</x:f>
      </x:c>
      <x:c r="AD363" s="23" t="str">
        <x:f>IF(A363="","",IF(OR(AB363&lt;&gt;"",AC363&lt;&gt;""),1,0))</x:f>
      </x:c>
    </x:row>
    <x:row r="364" ht="44" customHeight="1">
      <x:c r="A364" s="19"/>
      <x:c r="B364" s="19"/>
      <x:c r="C364" s="18"/>
      <x:c r="D364" s="18"/>
      <x:c r="E364" s="18"/>
      <x:c r="F364" s="18"/>
      <x:c r="G364" s="18"/>
      <x:c r="H364" s="18"/>
      <x:c r="I364" s="18"/>
      <x:c r="J364" s="21"/>
      <x:c r="K364" s="21"/>
      <x:c r="L364" s="21"/>
      <x:c r="M364" s="18"/>
      <x:c r="N364" s="18"/>
      <x:c r="O364" s="18"/>
      <x:c r="P364" s="18"/>
      <x:c r="Q364" s="18"/>
      <x:c r="R364" s="18"/>
      <x:c r="S364" s="18"/>
      <x:c r="T364" s="18"/>
      <x:c r="U364" s="18"/>
      <x:c r="V364" s="22"/>
      <x:c r="W364" s="18"/>
      <x:c r="X364" s="18"/>
      <x:c r="Y364" s="21"/>
      <x:c r="Z364" s="21"/>
      <x:c r="AA364" s="18"/>
      <x:c r="AB364" s="23" t="str">
        <x:f>IF(A364="","",IF(AND(LEFT(A364,8)&lt;&gt;"https://",LEFT(A364,7)&lt;&gt;"http://"),"Use a full http(s) URL",IF(COUNTIFS($A$6:$A$505,SUBSTITUTE(SUBSTITUTE(SUBSTITUTE(A364,"~","~~"),"*","~*"),"?","~?"))&gt;1,"Duplicate URL: check rows",IF(OR(R364="Merge",R364="Redirect"),IF(T364="","Add destination URL",IF(A364=T364,"Destination equals source",IF(AND(LEFT(T364,8)&lt;&gt;"https://",LEFT(T364,7)&lt;&gt;"http://"),"Use a full destination URL","Validate destination and links"))),IF(R364="Remove","Review legal, support, conversion and link value","")))))</x:f>
      </x:c>
      <x:c r="AC364" s="23" t="str">
        <x:f>IF(A364="","",IF(R364="","Choose an action",IF(S364="","Add action rationale",IF(W364="","Assign action owner",IF(U364="","Set priority",IF(X364="","Set status",IF(AND(X364&lt;&gt;"Done",Y364=""),"Set due date",IF(AND(X364="Done",AA364=""),"Record completion and retest",IF(AND(R364="Keep",Z364=""),"Set next review date","")))))))))</x:f>
      </x:c>
      <x:c r="AD364" s="23" t="str">
        <x:f>IF(A364="","",IF(OR(AB364&lt;&gt;"",AC364&lt;&gt;""),1,0))</x:f>
      </x:c>
    </x:row>
    <x:row r="365" ht="44" customHeight="1">
      <x:c r="A365" s="19"/>
      <x:c r="B365" s="19"/>
      <x:c r="C365" s="18"/>
      <x:c r="D365" s="18"/>
      <x:c r="E365" s="18"/>
      <x:c r="F365" s="18"/>
      <x:c r="G365" s="18"/>
      <x:c r="H365" s="18"/>
      <x:c r="I365" s="18"/>
      <x:c r="J365" s="21"/>
      <x:c r="K365" s="21"/>
      <x:c r="L365" s="21"/>
      <x:c r="M365" s="18"/>
      <x:c r="N365" s="18"/>
      <x:c r="O365" s="18"/>
      <x:c r="P365" s="18"/>
      <x:c r="Q365" s="18"/>
      <x:c r="R365" s="18"/>
      <x:c r="S365" s="18"/>
      <x:c r="T365" s="18"/>
      <x:c r="U365" s="18"/>
      <x:c r="V365" s="22"/>
      <x:c r="W365" s="18"/>
      <x:c r="X365" s="18"/>
      <x:c r="Y365" s="21"/>
      <x:c r="Z365" s="21"/>
      <x:c r="AA365" s="18"/>
      <x:c r="AB365" s="23" t="str">
        <x:f>IF(A365="","",IF(AND(LEFT(A365,8)&lt;&gt;"https://",LEFT(A365,7)&lt;&gt;"http://"),"Use a full http(s) URL",IF(COUNTIFS($A$6:$A$505,SUBSTITUTE(SUBSTITUTE(SUBSTITUTE(A365,"~","~~"),"*","~*"),"?","~?"))&gt;1,"Duplicate URL: check rows",IF(OR(R365="Merge",R365="Redirect"),IF(T365="","Add destination URL",IF(A365=T365,"Destination equals source",IF(AND(LEFT(T365,8)&lt;&gt;"https://",LEFT(T365,7)&lt;&gt;"http://"),"Use a full destination URL","Validate destination and links"))),IF(R365="Remove","Review legal, support, conversion and link value","")))))</x:f>
      </x:c>
      <x:c r="AC365" s="23" t="str">
        <x:f>IF(A365="","",IF(R365="","Choose an action",IF(S365="","Add action rationale",IF(W365="","Assign action owner",IF(U365="","Set priority",IF(X365="","Set status",IF(AND(X365&lt;&gt;"Done",Y365=""),"Set due date",IF(AND(X365="Done",AA365=""),"Record completion and retest",IF(AND(R365="Keep",Z365=""),"Set next review date","")))))))))</x:f>
      </x:c>
      <x:c r="AD365" s="23" t="str">
        <x:f>IF(A365="","",IF(OR(AB365&lt;&gt;"",AC365&lt;&gt;""),1,0))</x:f>
      </x:c>
    </x:row>
    <x:row r="366" ht="44" customHeight="1">
      <x:c r="A366" s="19"/>
      <x:c r="B366" s="19"/>
      <x:c r="C366" s="18"/>
      <x:c r="D366" s="18"/>
      <x:c r="E366" s="18"/>
      <x:c r="F366" s="18"/>
      <x:c r="G366" s="18"/>
      <x:c r="H366" s="18"/>
      <x:c r="I366" s="18"/>
      <x:c r="J366" s="21"/>
      <x:c r="K366" s="21"/>
      <x:c r="L366" s="21"/>
      <x:c r="M366" s="18"/>
      <x:c r="N366" s="18"/>
      <x:c r="O366" s="18"/>
      <x:c r="P366" s="18"/>
      <x:c r="Q366" s="18"/>
      <x:c r="R366" s="18"/>
      <x:c r="S366" s="18"/>
      <x:c r="T366" s="18"/>
      <x:c r="U366" s="18"/>
      <x:c r="V366" s="22"/>
      <x:c r="W366" s="18"/>
      <x:c r="X366" s="18"/>
      <x:c r="Y366" s="21"/>
      <x:c r="Z366" s="21"/>
      <x:c r="AA366" s="18"/>
      <x:c r="AB366" s="23" t="str">
        <x:f>IF(A366="","",IF(AND(LEFT(A366,8)&lt;&gt;"https://",LEFT(A366,7)&lt;&gt;"http://"),"Use a full http(s) URL",IF(COUNTIFS($A$6:$A$505,SUBSTITUTE(SUBSTITUTE(SUBSTITUTE(A366,"~","~~"),"*","~*"),"?","~?"))&gt;1,"Duplicate URL: check rows",IF(OR(R366="Merge",R366="Redirect"),IF(T366="","Add destination URL",IF(A366=T366,"Destination equals source",IF(AND(LEFT(T366,8)&lt;&gt;"https://",LEFT(T366,7)&lt;&gt;"http://"),"Use a full destination URL","Validate destination and links"))),IF(R366="Remove","Review legal, support, conversion and link value","")))))</x:f>
      </x:c>
      <x:c r="AC366" s="23" t="str">
        <x:f>IF(A366="","",IF(R366="","Choose an action",IF(S366="","Add action rationale",IF(W366="","Assign action owner",IF(U366="","Set priority",IF(X366="","Set status",IF(AND(X366&lt;&gt;"Done",Y366=""),"Set due date",IF(AND(X366="Done",AA366=""),"Record completion and retest",IF(AND(R366="Keep",Z366=""),"Set next review date","")))))))))</x:f>
      </x:c>
      <x:c r="AD366" s="23" t="str">
        <x:f>IF(A366="","",IF(OR(AB366&lt;&gt;"",AC366&lt;&gt;""),1,0))</x:f>
      </x:c>
    </x:row>
    <x:row r="367" ht="44" customHeight="1">
      <x:c r="A367" s="19"/>
      <x:c r="B367" s="19"/>
      <x:c r="C367" s="18"/>
      <x:c r="D367" s="18"/>
      <x:c r="E367" s="18"/>
      <x:c r="F367" s="18"/>
      <x:c r="G367" s="18"/>
      <x:c r="H367" s="18"/>
      <x:c r="I367" s="18"/>
      <x:c r="J367" s="21"/>
      <x:c r="K367" s="21"/>
      <x:c r="L367" s="21"/>
      <x:c r="M367" s="18"/>
      <x:c r="N367" s="18"/>
      <x:c r="O367" s="18"/>
      <x:c r="P367" s="18"/>
      <x:c r="Q367" s="18"/>
      <x:c r="R367" s="18"/>
      <x:c r="S367" s="18"/>
      <x:c r="T367" s="18"/>
      <x:c r="U367" s="18"/>
      <x:c r="V367" s="22"/>
      <x:c r="W367" s="18"/>
      <x:c r="X367" s="18"/>
      <x:c r="Y367" s="21"/>
      <x:c r="Z367" s="21"/>
      <x:c r="AA367" s="18"/>
      <x:c r="AB367" s="23" t="str">
        <x:f>IF(A367="","",IF(AND(LEFT(A367,8)&lt;&gt;"https://",LEFT(A367,7)&lt;&gt;"http://"),"Use a full http(s) URL",IF(COUNTIFS($A$6:$A$505,SUBSTITUTE(SUBSTITUTE(SUBSTITUTE(A367,"~","~~"),"*","~*"),"?","~?"))&gt;1,"Duplicate URL: check rows",IF(OR(R367="Merge",R367="Redirect"),IF(T367="","Add destination URL",IF(A367=T367,"Destination equals source",IF(AND(LEFT(T367,8)&lt;&gt;"https://",LEFT(T367,7)&lt;&gt;"http://"),"Use a full destination URL","Validate destination and links"))),IF(R367="Remove","Review legal, support, conversion and link value","")))))</x:f>
      </x:c>
      <x:c r="AC367" s="23" t="str">
        <x:f>IF(A367="","",IF(R367="","Choose an action",IF(S367="","Add action rationale",IF(W367="","Assign action owner",IF(U367="","Set priority",IF(X367="","Set status",IF(AND(X367&lt;&gt;"Done",Y367=""),"Set due date",IF(AND(X367="Done",AA367=""),"Record completion and retest",IF(AND(R367="Keep",Z367=""),"Set next review date","")))))))))</x:f>
      </x:c>
      <x:c r="AD367" s="23" t="str">
        <x:f>IF(A367="","",IF(OR(AB367&lt;&gt;"",AC367&lt;&gt;""),1,0))</x:f>
      </x:c>
    </x:row>
    <x:row r="368" ht="44" customHeight="1">
      <x:c r="A368" s="19"/>
      <x:c r="B368" s="19"/>
      <x:c r="C368" s="18"/>
      <x:c r="D368" s="18"/>
      <x:c r="E368" s="18"/>
      <x:c r="F368" s="18"/>
      <x:c r="G368" s="18"/>
      <x:c r="H368" s="18"/>
      <x:c r="I368" s="18"/>
      <x:c r="J368" s="21"/>
      <x:c r="K368" s="21"/>
      <x:c r="L368" s="21"/>
      <x:c r="M368" s="18"/>
      <x:c r="N368" s="18"/>
      <x:c r="O368" s="18"/>
      <x:c r="P368" s="18"/>
      <x:c r="Q368" s="18"/>
      <x:c r="R368" s="18"/>
      <x:c r="S368" s="18"/>
      <x:c r="T368" s="18"/>
      <x:c r="U368" s="18"/>
      <x:c r="V368" s="22"/>
      <x:c r="W368" s="18"/>
      <x:c r="X368" s="18"/>
      <x:c r="Y368" s="21"/>
      <x:c r="Z368" s="21"/>
      <x:c r="AA368" s="18"/>
      <x:c r="AB368" s="23" t="str">
        <x:f>IF(A368="","",IF(AND(LEFT(A368,8)&lt;&gt;"https://",LEFT(A368,7)&lt;&gt;"http://"),"Use a full http(s) URL",IF(COUNTIFS($A$6:$A$505,SUBSTITUTE(SUBSTITUTE(SUBSTITUTE(A368,"~","~~"),"*","~*"),"?","~?"))&gt;1,"Duplicate URL: check rows",IF(OR(R368="Merge",R368="Redirect"),IF(T368="","Add destination URL",IF(A368=T368,"Destination equals source",IF(AND(LEFT(T368,8)&lt;&gt;"https://",LEFT(T368,7)&lt;&gt;"http://"),"Use a full destination URL","Validate destination and links"))),IF(R368="Remove","Review legal, support, conversion and link value","")))))</x:f>
      </x:c>
      <x:c r="AC368" s="23" t="str">
        <x:f>IF(A368="","",IF(R368="","Choose an action",IF(S368="","Add action rationale",IF(W368="","Assign action owner",IF(U368="","Set priority",IF(X368="","Set status",IF(AND(X368&lt;&gt;"Done",Y368=""),"Set due date",IF(AND(X368="Done",AA368=""),"Record completion and retest",IF(AND(R368="Keep",Z368=""),"Set next review date","")))))))))</x:f>
      </x:c>
      <x:c r="AD368" s="23" t="str">
        <x:f>IF(A368="","",IF(OR(AB368&lt;&gt;"",AC368&lt;&gt;""),1,0))</x:f>
      </x:c>
    </x:row>
    <x:row r="369" ht="44" customHeight="1">
      <x:c r="A369" s="19"/>
      <x:c r="B369" s="19"/>
      <x:c r="C369" s="18"/>
      <x:c r="D369" s="18"/>
      <x:c r="E369" s="18"/>
      <x:c r="F369" s="18"/>
      <x:c r="G369" s="18"/>
      <x:c r="H369" s="18"/>
      <x:c r="I369" s="18"/>
      <x:c r="J369" s="21"/>
      <x:c r="K369" s="21"/>
      <x:c r="L369" s="21"/>
      <x:c r="M369" s="18"/>
      <x:c r="N369" s="18"/>
      <x:c r="O369" s="18"/>
      <x:c r="P369" s="18"/>
      <x:c r="Q369" s="18"/>
      <x:c r="R369" s="18"/>
      <x:c r="S369" s="18"/>
      <x:c r="T369" s="18"/>
      <x:c r="U369" s="18"/>
      <x:c r="V369" s="22"/>
      <x:c r="W369" s="18"/>
      <x:c r="X369" s="18"/>
      <x:c r="Y369" s="21"/>
      <x:c r="Z369" s="21"/>
      <x:c r="AA369" s="18"/>
      <x:c r="AB369" s="23" t="str">
        <x:f>IF(A369="","",IF(AND(LEFT(A369,8)&lt;&gt;"https://",LEFT(A369,7)&lt;&gt;"http://"),"Use a full http(s) URL",IF(COUNTIFS($A$6:$A$505,SUBSTITUTE(SUBSTITUTE(SUBSTITUTE(A369,"~","~~"),"*","~*"),"?","~?"))&gt;1,"Duplicate URL: check rows",IF(OR(R369="Merge",R369="Redirect"),IF(T369="","Add destination URL",IF(A369=T369,"Destination equals source",IF(AND(LEFT(T369,8)&lt;&gt;"https://",LEFT(T369,7)&lt;&gt;"http://"),"Use a full destination URL","Validate destination and links"))),IF(R369="Remove","Review legal, support, conversion and link value","")))))</x:f>
      </x:c>
      <x:c r="AC369" s="23" t="str">
        <x:f>IF(A369="","",IF(R369="","Choose an action",IF(S369="","Add action rationale",IF(W369="","Assign action owner",IF(U369="","Set priority",IF(X369="","Set status",IF(AND(X369&lt;&gt;"Done",Y369=""),"Set due date",IF(AND(X369="Done",AA369=""),"Record completion and retest",IF(AND(R369="Keep",Z369=""),"Set next review date","")))))))))</x:f>
      </x:c>
      <x:c r="AD369" s="23" t="str">
        <x:f>IF(A369="","",IF(OR(AB369&lt;&gt;"",AC369&lt;&gt;""),1,0))</x:f>
      </x:c>
    </x:row>
    <x:row r="370" ht="44" customHeight="1">
      <x:c r="A370" s="19"/>
      <x:c r="B370" s="19"/>
      <x:c r="C370" s="18"/>
      <x:c r="D370" s="18"/>
      <x:c r="E370" s="18"/>
      <x:c r="F370" s="18"/>
      <x:c r="G370" s="18"/>
      <x:c r="H370" s="18"/>
      <x:c r="I370" s="18"/>
      <x:c r="J370" s="21"/>
      <x:c r="K370" s="21"/>
      <x:c r="L370" s="21"/>
      <x:c r="M370" s="18"/>
      <x:c r="N370" s="18"/>
      <x:c r="O370" s="18"/>
      <x:c r="P370" s="18"/>
      <x:c r="Q370" s="18"/>
      <x:c r="R370" s="18"/>
      <x:c r="S370" s="18"/>
      <x:c r="T370" s="18"/>
      <x:c r="U370" s="18"/>
      <x:c r="V370" s="22"/>
      <x:c r="W370" s="18"/>
      <x:c r="X370" s="18"/>
      <x:c r="Y370" s="21"/>
      <x:c r="Z370" s="21"/>
      <x:c r="AA370" s="18"/>
      <x:c r="AB370" s="23" t="str">
        <x:f>IF(A370="","",IF(AND(LEFT(A370,8)&lt;&gt;"https://",LEFT(A370,7)&lt;&gt;"http://"),"Use a full http(s) URL",IF(COUNTIFS($A$6:$A$505,SUBSTITUTE(SUBSTITUTE(SUBSTITUTE(A370,"~","~~"),"*","~*"),"?","~?"))&gt;1,"Duplicate URL: check rows",IF(OR(R370="Merge",R370="Redirect"),IF(T370="","Add destination URL",IF(A370=T370,"Destination equals source",IF(AND(LEFT(T370,8)&lt;&gt;"https://",LEFT(T370,7)&lt;&gt;"http://"),"Use a full destination URL","Validate destination and links"))),IF(R370="Remove","Review legal, support, conversion and link value","")))))</x:f>
      </x:c>
      <x:c r="AC370" s="23" t="str">
        <x:f>IF(A370="","",IF(R370="","Choose an action",IF(S370="","Add action rationale",IF(W370="","Assign action owner",IF(U370="","Set priority",IF(X370="","Set status",IF(AND(X370&lt;&gt;"Done",Y370=""),"Set due date",IF(AND(X370="Done",AA370=""),"Record completion and retest",IF(AND(R370="Keep",Z370=""),"Set next review date","")))))))))</x:f>
      </x:c>
      <x:c r="AD370" s="23" t="str">
        <x:f>IF(A370="","",IF(OR(AB370&lt;&gt;"",AC370&lt;&gt;""),1,0))</x:f>
      </x:c>
    </x:row>
    <x:row r="371" ht="44" customHeight="1">
      <x:c r="A371" s="19"/>
      <x:c r="B371" s="19"/>
      <x:c r="C371" s="18"/>
      <x:c r="D371" s="18"/>
      <x:c r="E371" s="18"/>
      <x:c r="F371" s="18"/>
      <x:c r="G371" s="18"/>
      <x:c r="H371" s="18"/>
      <x:c r="I371" s="18"/>
      <x:c r="J371" s="21"/>
      <x:c r="K371" s="21"/>
      <x:c r="L371" s="21"/>
      <x:c r="M371" s="18"/>
      <x:c r="N371" s="18"/>
      <x:c r="O371" s="18"/>
      <x:c r="P371" s="18"/>
      <x:c r="Q371" s="18"/>
      <x:c r="R371" s="18"/>
      <x:c r="S371" s="18"/>
      <x:c r="T371" s="18"/>
      <x:c r="U371" s="18"/>
      <x:c r="V371" s="22"/>
      <x:c r="W371" s="18"/>
      <x:c r="X371" s="18"/>
      <x:c r="Y371" s="21"/>
      <x:c r="Z371" s="21"/>
      <x:c r="AA371" s="18"/>
      <x:c r="AB371" s="23" t="str">
        <x:f>IF(A371="","",IF(AND(LEFT(A371,8)&lt;&gt;"https://",LEFT(A371,7)&lt;&gt;"http://"),"Use a full http(s) URL",IF(COUNTIFS($A$6:$A$505,SUBSTITUTE(SUBSTITUTE(SUBSTITUTE(A371,"~","~~"),"*","~*"),"?","~?"))&gt;1,"Duplicate URL: check rows",IF(OR(R371="Merge",R371="Redirect"),IF(T371="","Add destination URL",IF(A371=T371,"Destination equals source",IF(AND(LEFT(T371,8)&lt;&gt;"https://",LEFT(T371,7)&lt;&gt;"http://"),"Use a full destination URL","Validate destination and links"))),IF(R371="Remove","Review legal, support, conversion and link value","")))))</x:f>
      </x:c>
      <x:c r="AC371" s="23" t="str">
        <x:f>IF(A371="","",IF(R371="","Choose an action",IF(S371="","Add action rationale",IF(W371="","Assign action owner",IF(U371="","Set priority",IF(X371="","Set status",IF(AND(X371&lt;&gt;"Done",Y371=""),"Set due date",IF(AND(X371="Done",AA371=""),"Record completion and retest",IF(AND(R371="Keep",Z371=""),"Set next review date","")))))))))</x:f>
      </x:c>
      <x:c r="AD371" s="23" t="str">
        <x:f>IF(A371="","",IF(OR(AB371&lt;&gt;"",AC371&lt;&gt;""),1,0))</x:f>
      </x:c>
    </x:row>
    <x:row r="372" ht="44" customHeight="1">
      <x:c r="A372" s="19"/>
      <x:c r="B372" s="19"/>
      <x:c r="C372" s="18"/>
      <x:c r="D372" s="18"/>
      <x:c r="E372" s="18"/>
      <x:c r="F372" s="18"/>
      <x:c r="G372" s="18"/>
      <x:c r="H372" s="18"/>
      <x:c r="I372" s="18"/>
      <x:c r="J372" s="21"/>
      <x:c r="K372" s="21"/>
      <x:c r="L372" s="21"/>
      <x:c r="M372" s="18"/>
      <x:c r="N372" s="18"/>
      <x:c r="O372" s="18"/>
      <x:c r="P372" s="18"/>
      <x:c r="Q372" s="18"/>
      <x:c r="R372" s="18"/>
      <x:c r="S372" s="18"/>
      <x:c r="T372" s="18"/>
      <x:c r="U372" s="18"/>
      <x:c r="V372" s="22"/>
      <x:c r="W372" s="18"/>
      <x:c r="X372" s="18"/>
      <x:c r="Y372" s="21"/>
      <x:c r="Z372" s="21"/>
      <x:c r="AA372" s="18"/>
      <x:c r="AB372" s="23" t="str">
        <x:f>IF(A372="","",IF(AND(LEFT(A372,8)&lt;&gt;"https://",LEFT(A372,7)&lt;&gt;"http://"),"Use a full http(s) URL",IF(COUNTIFS($A$6:$A$505,SUBSTITUTE(SUBSTITUTE(SUBSTITUTE(A372,"~","~~"),"*","~*"),"?","~?"))&gt;1,"Duplicate URL: check rows",IF(OR(R372="Merge",R372="Redirect"),IF(T372="","Add destination URL",IF(A372=T372,"Destination equals source",IF(AND(LEFT(T372,8)&lt;&gt;"https://",LEFT(T372,7)&lt;&gt;"http://"),"Use a full destination URL","Validate destination and links"))),IF(R372="Remove","Review legal, support, conversion and link value","")))))</x:f>
      </x:c>
      <x:c r="AC372" s="23" t="str">
        <x:f>IF(A372="","",IF(R372="","Choose an action",IF(S372="","Add action rationale",IF(W372="","Assign action owner",IF(U372="","Set priority",IF(X372="","Set status",IF(AND(X372&lt;&gt;"Done",Y372=""),"Set due date",IF(AND(X372="Done",AA372=""),"Record completion and retest",IF(AND(R372="Keep",Z372=""),"Set next review date","")))))))))</x:f>
      </x:c>
      <x:c r="AD372" s="23" t="str">
        <x:f>IF(A372="","",IF(OR(AB372&lt;&gt;"",AC372&lt;&gt;""),1,0))</x:f>
      </x:c>
    </x:row>
    <x:row r="373" ht="44" customHeight="1">
      <x:c r="A373" s="19"/>
      <x:c r="B373" s="19"/>
      <x:c r="C373" s="18"/>
      <x:c r="D373" s="18"/>
      <x:c r="E373" s="18"/>
      <x:c r="F373" s="18"/>
      <x:c r="G373" s="18"/>
      <x:c r="H373" s="18"/>
      <x:c r="I373" s="18"/>
      <x:c r="J373" s="21"/>
      <x:c r="K373" s="21"/>
      <x:c r="L373" s="21"/>
      <x:c r="M373" s="18"/>
      <x:c r="N373" s="18"/>
      <x:c r="O373" s="18"/>
      <x:c r="P373" s="18"/>
      <x:c r="Q373" s="18"/>
      <x:c r="R373" s="18"/>
      <x:c r="S373" s="18"/>
      <x:c r="T373" s="18"/>
      <x:c r="U373" s="18"/>
      <x:c r="V373" s="22"/>
      <x:c r="W373" s="18"/>
      <x:c r="X373" s="18"/>
      <x:c r="Y373" s="21"/>
      <x:c r="Z373" s="21"/>
      <x:c r="AA373" s="18"/>
      <x:c r="AB373" s="23" t="str">
        <x:f>IF(A373="","",IF(AND(LEFT(A373,8)&lt;&gt;"https://",LEFT(A373,7)&lt;&gt;"http://"),"Use a full http(s) URL",IF(COUNTIFS($A$6:$A$505,SUBSTITUTE(SUBSTITUTE(SUBSTITUTE(A373,"~","~~"),"*","~*"),"?","~?"))&gt;1,"Duplicate URL: check rows",IF(OR(R373="Merge",R373="Redirect"),IF(T373="","Add destination URL",IF(A373=T373,"Destination equals source",IF(AND(LEFT(T373,8)&lt;&gt;"https://",LEFT(T373,7)&lt;&gt;"http://"),"Use a full destination URL","Validate destination and links"))),IF(R373="Remove","Review legal, support, conversion and link value","")))))</x:f>
      </x:c>
      <x:c r="AC373" s="23" t="str">
        <x:f>IF(A373="","",IF(R373="","Choose an action",IF(S373="","Add action rationale",IF(W373="","Assign action owner",IF(U373="","Set priority",IF(X373="","Set status",IF(AND(X373&lt;&gt;"Done",Y373=""),"Set due date",IF(AND(X373="Done",AA373=""),"Record completion and retest",IF(AND(R373="Keep",Z373=""),"Set next review date","")))))))))</x:f>
      </x:c>
      <x:c r="AD373" s="23" t="str">
        <x:f>IF(A373="","",IF(OR(AB373&lt;&gt;"",AC373&lt;&gt;""),1,0))</x:f>
      </x:c>
    </x:row>
    <x:row r="374" ht="44" customHeight="1">
      <x:c r="A374" s="19"/>
      <x:c r="B374" s="19"/>
      <x:c r="C374" s="18"/>
      <x:c r="D374" s="18"/>
      <x:c r="E374" s="18"/>
      <x:c r="F374" s="18"/>
      <x:c r="G374" s="18"/>
      <x:c r="H374" s="18"/>
      <x:c r="I374" s="18"/>
      <x:c r="J374" s="21"/>
      <x:c r="K374" s="21"/>
      <x:c r="L374" s="21"/>
      <x:c r="M374" s="18"/>
      <x:c r="N374" s="18"/>
      <x:c r="O374" s="18"/>
      <x:c r="P374" s="18"/>
      <x:c r="Q374" s="18"/>
      <x:c r="R374" s="18"/>
      <x:c r="S374" s="18"/>
      <x:c r="T374" s="18"/>
      <x:c r="U374" s="18"/>
      <x:c r="V374" s="22"/>
      <x:c r="W374" s="18"/>
      <x:c r="X374" s="18"/>
      <x:c r="Y374" s="21"/>
      <x:c r="Z374" s="21"/>
      <x:c r="AA374" s="18"/>
      <x:c r="AB374" s="23" t="str">
        <x:f>IF(A374="","",IF(AND(LEFT(A374,8)&lt;&gt;"https://",LEFT(A374,7)&lt;&gt;"http://"),"Use a full http(s) URL",IF(COUNTIFS($A$6:$A$505,SUBSTITUTE(SUBSTITUTE(SUBSTITUTE(A374,"~","~~"),"*","~*"),"?","~?"))&gt;1,"Duplicate URL: check rows",IF(OR(R374="Merge",R374="Redirect"),IF(T374="","Add destination URL",IF(A374=T374,"Destination equals source",IF(AND(LEFT(T374,8)&lt;&gt;"https://",LEFT(T374,7)&lt;&gt;"http://"),"Use a full destination URL","Validate destination and links"))),IF(R374="Remove","Review legal, support, conversion and link value","")))))</x:f>
      </x:c>
      <x:c r="AC374" s="23" t="str">
        <x:f>IF(A374="","",IF(R374="","Choose an action",IF(S374="","Add action rationale",IF(W374="","Assign action owner",IF(U374="","Set priority",IF(X374="","Set status",IF(AND(X374&lt;&gt;"Done",Y374=""),"Set due date",IF(AND(X374="Done",AA374=""),"Record completion and retest",IF(AND(R374="Keep",Z374=""),"Set next review date","")))))))))</x:f>
      </x:c>
      <x:c r="AD374" s="23" t="str">
        <x:f>IF(A374="","",IF(OR(AB374&lt;&gt;"",AC374&lt;&gt;""),1,0))</x:f>
      </x:c>
    </x:row>
    <x:row r="375" ht="44" customHeight="1">
      <x:c r="A375" s="19"/>
      <x:c r="B375" s="19"/>
      <x:c r="C375" s="18"/>
      <x:c r="D375" s="18"/>
      <x:c r="E375" s="18"/>
      <x:c r="F375" s="18"/>
      <x:c r="G375" s="18"/>
      <x:c r="H375" s="18"/>
      <x:c r="I375" s="18"/>
      <x:c r="J375" s="21"/>
      <x:c r="K375" s="21"/>
      <x:c r="L375" s="21"/>
      <x:c r="M375" s="18"/>
      <x:c r="N375" s="18"/>
      <x:c r="O375" s="18"/>
      <x:c r="P375" s="18"/>
      <x:c r="Q375" s="18"/>
      <x:c r="R375" s="18"/>
      <x:c r="S375" s="18"/>
      <x:c r="T375" s="18"/>
      <x:c r="U375" s="18"/>
      <x:c r="V375" s="22"/>
      <x:c r="W375" s="18"/>
      <x:c r="X375" s="18"/>
      <x:c r="Y375" s="21"/>
      <x:c r="Z375" s="21"/>
      <x:c r="AA375" s="18"/>
      <x:c r="AB375" s="23" t="str">
        <x:f>IF(A375="","",IF(AND(LEFT(A375,8)&lt;&gt;"https://",LEFT(A375,7)&lt;&gt;"http://"),"Use a full http(s) URL",IF(COUNTIFS($A$6:$A$505,SUBSTITUTE(SUBSTITUTE(SUBSTITUTE(A375,"~","~~"),"*","~*"),"?","~?"))&gt;1,"Duplicate URL: check rows",IF(OR(R375="Merge",R375="Redirect"),IF(T375="","Add destination URL",IF(A375=T375,"Destination equals source",IF(AND(LEFT(T375,8)&lt;&gt;"https://",LEFT(T375,7)&lt;&gt;"http://"),"Use a full destination URL","Validate destination and links"))),IF(R375="Remove","Review legal, support, conversion and link value","")))))</x:f>
      </x:c>
      <x:c r="AC375" s="23" t="str">
        <x:f>IF(A375="","",IF(R375="","Choose an action",IF(S375="","Add action rationale",IF(W375="","Assign action owner",IF(U375="","Set priority",IF(X375="","Set status",IF(AND(X375&lt;&gt;"Done",Y375=""),"Set due date",IF(AND(X375="Done",AA375=""),"Record completion and retest",IF(AND(R375="Keep",Z375=""),"Set next review date","")))))))))</x:f>
      </x:c>
      <x:c r="AD375" s="23" t="str">
        <x:f>IF(A375="","",IF(OR(AB375&lt;&gt;"",AC375&lt;&gt;""),1,0))</x:f>
      </x:c>
    </x:row>
    <x:row r="376" ht="44" customHeight="1">
      <x:c r="A376" s="19"/>
      <x:c r="B376" s="19"/>
      <x:c r="C376" s="18"/>
      <x:c r="D376" s="18"/>
      <x:c r="E376" s="18"/>
      <x:c r="F376" s="18"/>
      <x:c r="G376" s="18"/>
      <x:c r="H376" s="18"/>
      <x:c r="I376" s="18"/>
      <x:c r="J376" s="21"/>
      <x:c r="K376" s="21"/>
      <x:c r="L376" s="21"/>
      <x:c r="M376" s="18"/>
      <x:c r="N376" s="18"/>
      <x:c r="O376" s="18"/>
      <x:c r="P376" s="18"/>
      <x:c r="Q376" s="18"/>
      <x:c r="R376" s="18"/>
      <x:c r="S376" s="18"/>
      <x:c r="T376" s="18"/>
      <x:c r="U376" s="18"/>
      <x:c r="V376" s="22"/>
      <x:c r="W376" s="18"/>
      <x:c r="X376" s="18"/>
      <x:c r="Y376" s="21"/>
      <x:c r="Z376" s="21"/>
      <x:c r="AA376" s="18"/>
      <x:c r="AB376" s="23" t="str">
        <x:f>IF(A376="","",IF(AND(LEFT(A376,8)&lt;&gt;"https://",LEFT(A376,7)&lt;&gt;"http://"),"Use a full http(s) URL",IF(COUNTIFS($A$6:$A$505,SUBSTITUTE(SUBSTITUTE(SUBSTITUTE(A376,"~","~~"),"*","~*"),"?","~?"))&gt;1,"Duplicate URL: check rows",IF(OR(R376="Merge",R376="Redirect"),IF(T376="","Add destination URL",IF(A376=T376,"Destination equals source",IF(AND(LEFT(T376,8)&lt;&gt;"https://",LEFT(T376,7)&lt;&gt;"http://"),"Use a full destination URL","Validate destination and links"))),IF(R376="Remove","Review legal, support, conversion and link value","")))))</x:f>
      </x:c>
      <x:c r="AC376" s="23" t="str">
        <x:f>IF(A376="","",IF(R376="","Choose an action",IF(S376="","Add action rationale",IF(W376="","Assign action owner",IF(U376="","Set priority",IF(X376="","Set status",IF(AND(X376&lt;&gt;"Done",Y376=""),"Set due date",IF(AND(X376="Done",AA376=""),"Record completion and retest",IF(AND(R376="Keep",Z376=""),"Set next review date","")))))))))</x:f>
      </x:c>
      <x:c r="AD376" s="23" t="str">
        <x:f>IF(A376="","",IF(OR(AB376&lt;&gt;"",AC376&lt;&gt;""),1,0))</x:f>
      </x:c>
    </x:row>
    <x:row r="377" ht="44" customHeight="1">
      <x:c r="A377" s="19"/>
      <x:c r="B377" s="19"/>
      <x:c r="C377" s="18"/>
      <x:c r="D377" s="18"/>
      <x:c r="E377" s="18"/>
      <x:c r="F377" s="18"/>
      <x:c r="G377" s="18"/>
      <x:c r="H377" s="18"/>
      <x:c r="I377" s="18"/>
      <x:c r="J377" s="21"/>
      <x:c r="K377" s="21"/>
      <x:c r="L377" s="21"/>
      <x:c r="M377" s="18"/>
      <x:c r="N377" s="18"/>
      <x:c r="O377" s="18"/>
      <x:c r="P377" s="18"/>
      <x:c r="Q377" s="18"/>
      <x:c r="R377" s="18"/>
      <x:c r="S377" s="18"/>
      <x:c r="T377" s="18"/>
      <x:c r="U377" s="18"/>
      <x:c r="V377" s="22"/>
      <x:c r="W377" s="18"/>
      <x:c r="X377" s="18"/>
      <x:c r="Y377" s="21"/>
      <x:c r="Z377" s="21"/>
      <x:c r="AA377" s="18"/>
      <x:c r="AB377" s="23" t="str">
        <x:f>IF(A377="","",IF(AND(LEFT(A377,8)&lt;&gt;"https://",LEFT(A377,7)&lt;&gt;"http://"),"Use a full http(s) URL",IF(COUNTIFS($A$6:$A$505,SUBSTITUTE(SUBSTITUTE(SUBSTITUTE(A377,"~","~~"),"*","~*"),"?","~?"))&gt;1,"Duplicate URL: check rows",IF(OR(R377="Merge",R377="Redirect"),IF(T377="","Add destination URL",IF(A377=T377,"Destination equals source",IF(AND(LEFT(T377,8)&lt;&gt;"https://",LEFT(T377,7)&lt;&gt;"http://"),"Use a full destination URL","Validate destination and links"))),IF(R377="Remove","Review legal, support, conversion and link value","")))))</x:f>
      </x:c>
      <x:c r="AC377" s="23" t="str">
        <x:f>IF(A377="","",IF(R377="","Choose an action",IF(S377="","Add action rationale",IF(W377="","Assign action owner",IF(U377="","Set priority",IF(X377="","Set status",IF(AND(X377&lt;&gt;"Done",Y377=""),"Set due date",IF(AND(X377="Done",AA377=""),"Record completion and retest",IF(AND(R377="Keep",Z377=""),"Set next review date","")))))))))</x:f>
      </x:c>
      <x:c r="AD377" s="23" t="str">
        <x:f>IF(A377="","",IF(OR(AB377&lt;&gt;"",AC377&lt;&gt;""),1,0))</x:f>
      </x:c>
    </x:row>
    <x:row r="378" ht="44" customHeight="1">
      <x:c r="A378" s="19"/>
      <x:c r="B378" s="19"/>
      <x:c r="C378" s="18"/>
      <x:c r="D378" s="18"/>
      <x:c r="E378" s="18"/>
      <x:c r="F378" s="18"/>
      <x:c r="G378" s="18"/>
      <x:c r="H378" s="18"/>
      <x:c r="I378" s="18"/>
      <x:c r="J378" s="21"/>
      <x:c r="K378" s="21"/>
      <x:c r="L378" s="21"/>
      <x:c r="M378" s="18"/>
      <x:c r="N378" s="18"/>
      <x:c r="O378" s="18"/>
      <x:c r="P378" s="18"/>
      <x:c r="Q378" s="18"/>
      <x:c r="R378" s="18"/>
      <x:c r="S378" s="18"/>
      <x:c r="T378" s="18"/>
      <x:c r="U378" s="18"/>
      <x:c r="V378" s="22"/>
      <x:c r="W378" s="18"/>
      <x:c r="X378" s="18"/>
      <x:c r="Y378" s="21"/>
      <x:c r="Z378" s="21"/>
      <x:c r="AA378" s="18"/>
      <x:c r="AB378" s="23" t="str">
        <x:f>IF(A378="","",IF(AND(LEFT(A378,8)&lt;&gt;"https://",LEFT(A378,7)&lt;&gt;"http://"),"Use a full http(s) URL",IF(COUNTIFS($A$6:$A$505,SUBSTITUTE(SUBSTITUTE(SUBSTITUTE(A378,"~","~~"),"*","~*"),"?","~?"))&gt;1,"Duplicate URL: check rows",IF(OR(R378="Merge",R378="Redirect"),IF(T378="","Add destination URL",IF(A378=T378,"Destination equals source",IF(AND(LEFT(T378,8)&lt;&gt;"https://",LEFT(T378,7)&lt;&gt;"http://"),"Use a full destination URL","Validate destination and links"))),IF(R378="Remove","Review legal, support, conversion and link value","")))))</x:f>
      </x:c>
      <x:c r="AC378" s="23" t="str">
        <x:f>IF(A378="","",IF(R378="","Choose an action",IF(S378="","Add action rationale",IF(W378="","Assign action owner",IF(U378="","Set priority",IF(X378="","Set status",IF(AND(X378&lt;&gt;"Done",Y378=""),"Set due date",IF(AND(X378="Done",AA378=""),"Record completion and retest",IF(AND(R378="Keep",Z378=""),"Set next review date","")))))))))</x:f>
      </x:c>
      <x:c r="AD378" s="23" t="str">
        <x:f>IF(A378="","",IF(OR(AB378&lt;&gt;"",AC378&lt;&gt;""),1,0))</x:f>
      </x:c>
    </x:row>
    <x:row r="379" ht="44" customHeight="1">
      <x:c r="A379" s="19"/>
      <x:c r="B379" s="19"/>
      <x:c r="C379" s="18"/>
      <x:c r="D379" s="18"/>
      <x:c r="E379" s="18"/>
      <x:c r="F379" s="18"/>
      <x:c r="G379" s="18"/>
      <x:c r="H379" s="18"/>
      <x:c r="I379" s="18"/>
      <x:c r="J379" s="21"/>
      <x:c r="K379" s="21"/>
      <x:c r="L379" s="21"/>
      <x:c r="M379" s="18"/>
      <x:c r="N379" s="18"/>
      <x:c r="O379" s="18"/>
      <x:c r="P379" s="18"/>
      <x:c r="Q379" s="18"/>
      <x:c r="R379" s="18"/>
      <x:c r="S379" s="18"/>
      <x:c r="T379" s="18"/>
      <x:c r="U379" s="18"/>
      <x:c r="V379" s="22"/>
      <x:c r="W379" s="18"/>
      <x:c r="X379" s="18"/>
      <x:c r="Y379" s="21"/>
      <x:c r="Z379" s="21"/>
      <x:c r="AA379" s="18"/>
      <x:c r="AB379" s="23" t="str">
        <x:f>IF(A379="","",IF(AND(LEFT(A379,8)&lt;&gt;"https://",LEFT(A379,7)&lt;&gt;"http://"),"Use a full http(s) URL",IF(COUNTIFS($A$6:$A$505,SUBSTITUTE(SUBSTITUTE(SUBSTITUTE(A379,"~","~~"),"*","~*"),"?","~?"))&gt;1,"Duplicate URL: check rows",IF(OR(R379="Merge",R379="Redirect"),IF(T379="","Add destination URL",IF(A379=T379,"Destination equals source",IF(AND(LEFT(T379,8)&lt;&gt;"https://",LEFT(T379,7)&lt;&gt;"http://"),"Use a full destination URL","Validate destination and links"))),IF(R379="Remove","Review legal, support, conversion and link value","")))))</x:f>
      </x:c>
      <x:c r="AC379" s="23" t="str">
        <x:f>IF(A379="","",IF(R379="","Choose an action",IF(S379="","Add action rationale",IF(W379="","Assign action owner",IF(U379="","Set priority",IF(X379="","Set status",IF(AND(X379&lt;&gt;"Done",Y379=""),"Set due date",IF(AND(X379="Done",AA379=""),"Record completion and retest",IF(AND(R379="Keep",Z379=""),"Set next review date","")))))))))</x:f>
      </x:c>
      <x:c r="AD379" s="23" t="str">
        <x:f>IF(A379="","",IF(OR(AB379&lt;&gt;"",AC379&lt;&gt;""),1,0))</x:f>
      </x:c>
    </x:row>
    <x:row r="380" ht="44" customHeight="1">
      <x:c r="A380" s="19"/>
      <x:c r="B380" s="19"/>
      <x:c r="C380" s="18"/>
      <x:c r="D380" s="18"/>
      <x:c r="E380" s="18"/>
      <x:c r="F380" s="18"/>
      <x:c r="G380" s="18"/>
      <x:c r="H380" s="18"/>
      <x:c r="I380" s="18"/>
      <x:c r="J380" s="21"/>
      <x:c r="K380" s="21"/>
      <x:c r="L380" s="21"/>
      <x:c r="M380" s="18"/>
      <x:c r="N380" s="18"/>
      <x:c r="O380" s="18"/>
      <x:c r="P380" s="18"/>
      <x:c r="Q380" s="18"/>
      <x:c r="R380" s="18"/>
      <x:c r="S380" s="18"/>
      <x:c r="T380" s="18"/>
      <x:c r="U380" s="18"/>
      <x:c r="V380" s="22"/>
      <x:c r="W380" s="18"/>
      <x:c r="X380" s="18"/>
      <x:c r="Y380" s="21"/>
      <x:c r="Z380" s="21"/>
      <x:c r="AA380" s="18"/>
      <x:c r="AB380" s="23" t="str">
        <x:f>IF(A380="","",IF(AND(LEFT(A380,8)&lt;&gt;"https://",LEFT(A380,7)&lt;&gt;"http://"),"Use a full http(s) URL",IF(COUNTIFS($A$6:$A$505,SUBSTITUTE(SUBSTITUTE(SUBSTITUTE(A380,"~","~~"),"*","~*"),"?","~?"))&gt;1,"Duplicate URL: check rows",IF(OR(R380="Merge",R380="Redirect"),IF(T380="","Add destination URL",IF(A380=T380,"Destination equals source",IF(AND(LEFT(T380,8)&lt;&gt;"https://",LEFT(T380,7)&lt;&gt;"http://"),"Use a full destination URL","Validate destination and links"))),IF(R380="Remove","Review legal, support, conversion and link value","")))))</x:f>
      </x:c>
      <x:c r="AC380" s="23" t="str">
        <x:f>IF(A380="","",IF(R380="","Choose an action",IF(S380="","Add action rationale",IF(W380="","Assign action owner",IF(U380="","Set priority",IF(X380="","Set status",IF(AND(X380&lt;&gt;"Done",Y380=""),"Set due date",IF(AND(X380="Done",AA380=""),"Record completion and retest",IF(AND(R380="Keep",Z380=""),"Set next review date","")))))))))</x:f>
      </x:c>
      <x:c r="AD380" s="23" t="str">
        <x:f>IF(A380="","",IF(OR(AB380&lt;&gt;"",AC380&lt;&gt;""),1,0))</x:f>
      </x:c>
    </x:row>
    <x:row r="381" ht="44" customHeight="1">
      <x:c r="A381" s="19"/>
      <x:c r="B381" s="19"/>
      <x:c r="C381" s="18"/>
      <x:c r="D381" s="18"/>
      <x:c r="E381" s="18"/>
      <x:c r="F381" s="18"/>
      <x:c r="G381" s="18"/>
      <x:c r="H381" s="18"/>
      <x:c r="I381" s="18"/>
      <x:c r="J381" s="21"/>
      <x:c r="K381" s="21"/>
      <x:c r="L381" s="21"/>
      <x:c r="M381" s="18"/>
      <x:c r="N381" s="18"/>
      <x:c r="O381" s="18"/>
      <x:c r="P381" s="18"/>
      <x:c r="Q381" s="18"/>
      <x:c r="R381" s="18"/>
      <x:c r="S381" s="18"/>
      <x:c r="T381" s="18"/>
      <x:c r="U381" s="18"/>
      <x:c r="V381" s="22"/>
      <x:c r="W381" s="18"/>
      <x:c r="X381" s="18"/>
      <x:c r="Y381" s="21"/>
      <x:c r="Z381" s="21"/>
      <x:c r="AA381" s="18"/>
      <x:c r="AB381" s="23" t="str">
        <x:f>IF(A381="","",IF(AND(LEFT(A381,8)&lt;&gt;"https://",LEFT(A381,7)&lt;&gt;"http://"),"Use a full http(s) URL",IF(COUNTIFS($A$6:$A$505,SUBSTITUTE(SUBSTITUTE(SUBSTITUTE(A381,"~","~~"),"*","~*"),"?","~?"))&gt;1,"Duplicate URL: check rows",IF(OR(R381="Merge",R381="Redirect"),IF(T381="","Add destination URL",IF(A381=T381,"Destination equals source",IF(AND(LEFT(T381,8)&lt;&gt;"https://",LEFT(T381,7)&lt;&gt;"http://"),"Use a full destination URL","Validate destination and links"))),IF(R381="Remove","Review legal, support, conversion and link value","")))))</x:f>
      </x:c>
      <x:c r="AC381" s="23" t="str">
        <x:f>IF(A381="","",IF(R381="","Choose an action",IF(S381="","Add action rationale",IF(W381="","Assign action owner",IF(U381="","Set priority",IF(X381="","Set status",IF(AND(X381&lt;&gt;"Done",Y381=""),"Set due date",IF(AND(X381="Done",AA381=""),"Record completion and retest",IF(AND(R381="Keep",Z381=""),"Set next review date","")))))))))</x:f>
      </x:c>
      <x:c r="AD381" s="23" t="str">
        <x:f>IF(A381="","",IF(OR(AB381&lt;&gt;"",AC381&lt;&gt;""),1,0))</x:f>
      </x:c>
    </x:row>
    <x:row r="382" ht="44" customHeight="1">
      <x:c r="A382" s="19"/>
      <x:c r="B382" s="19"/>
      <x:c r="C382" s="18"/>
      <x:c r="D382" s="18"/>
      <x:c r="E382" s="18"/>
      <x:c r="F382" s="18"/>
      <x:c r="G382" s="18"/>
      <x:c r="H382" s="18"/>
      <x:c r="I382" s="18"/>
      <x:c r="J382" s="21"/>
      <x:c r="K382" s="21"/>
      <x:c r="L382" s="21"/>
      <x:c r="M382" s="18"/>
      <x:c r="N382" s="18"/>
      <x:c r="O382" s="18"/>
      <x:c r="P382" s="18"/>
      <x:c r="Q382" s="18"/>
      <x:c r="R382" s="18"/>
      <x:c r="S382" s="18"/>
      <x:c r="T382" s="18"/>
      <x:c r="U382" s="18"/>
      <x:c r="V382" s="22"/>
      <x:c r="W382" s="18"/>
      <x:c r="X382" s="18"/>
      <x:c r="Y382" s="21"/>
      <x:c r="Z382" s="21"/>
      <x:c r="AA382" s="18"/>
      <x:c r="AB382" s="23" t="str">
        <x:f>IF(A382="","",IF(AND(LEFT(A382,8)&lt;&gt;"https://",LEFT(A382,7)&lt;&gt;"http://"),"Use a full http(s) URL",IF(COUNTIFS($A$6:$A$505,SUBSTITUTE(SUBSTITUTE(SUBSTITUTE(A382,"~","~~"),"*","~*"),"?","~?"))&gt;1,"Duplicate URL: check rows",IF(OR(R382="Merge",R382="Redirect"),IF(T382="","Add destination URL",IF(A382=T382,"Destination equals source",IF(AND(LEFT(T382,8)&lt;&gt;"https://",LEFT(T382,7)&lt;&gt;"http://"),"Use a full destination URL","Validate destination and links"))),IF(R382="Remove","Review legal, support, conversion and link value","")))))</x:f>
      </x:c>
      <x:c r="AC382" s="23" t="str">
        <x:f>IF(A382="","",IF(R382="","Choose an action",IF(S382="","Add action rationale",IF(W382="","Assign action owner",IF(U382="","Set priority",IF(X382="","Set status",IF(AND(X382&lt;&gt;"Done",Y382=""),"Set due date",IF(AND(X382="Done",AA382=""),"Record completion and retest",IF(AND(R382="Keep",Z382=""),"Set next review date","")))))))))</x:f>
      </x:c>
      <x:c r="AD382" s="23" t="str">
        <x:f>IF(A382="","",IF(OR(AB382&lt;&gt;"",AC382&lt;&gt;""),1,0))</x:f>
      </x:c>
    </x:row>
    <x:row r="383" ht="44" customHeight="1">
      <x:c r="A383" s="19"/>
      <x:c r="B383" s="19"/>
      <x:c r="C383" s="18"/>
      <x:c r="D383" s="18"/>
      <x:c r="E383" s="18"/>
      <x:c r="F383" s="18"/>
      <x:c r="G383" s="18"/>
      <x:c r="H383" s="18"/>
      <x:c r="I383" s="18"/>
      <x:c r="J383" s="21"/>
      <x:c r="K383" s="21"/>
      <x:c r="L383" s="21"/>
      <x:c r="M383" s="18"/>
      <x:c r="N383" s="18"/>
      <x:c r="O383" s="18"/>
      <x:c r="P383" s="18"/>
      <x:c r="Q383" s="18"/>
      <x:c r="R383" s="18"/>
      <x:c r="S383" s="18"/>
      <x:c r="T383" s="18"/>
      <x:c r="U383" s="18"/>
      <x:c r="V383" s="22"/>
      <x:c r="W383" s="18"/>
      <x:c r="X383" s="18"/>
      <x:c r="Y383" s="21"/>
      <x:c r="Z383" s="21"/>
      <x:c r="AA383" s="18"/>
      <x:c r="AB383" s="23" t="str">
        <x:f>IF(A383="","",IF(AND(LEFT(A383,8)&lt;&gt;"https://",LEFT(A383,7)&lt;&gt;"http://"),"Use a full http(s) URL",IF(COUNTIFS($A$6:$A$505,SUBSTITUTE(SUBSTITUTE(SUBSTITUTE(A383,"~","~~"),"*","~*"),"?","~?"))&gt;1,"Duplicate URL: check rows",IF(OR(R383="Merge",R383="Redirect"),IF(T383="","Add destination URL",IF(A383=T383,"Destination equals source",IF(AND(LEFT(T383,8)&lt;&gt;"https://",LEFT(T383,7)&lt;&gt;"http://"),"Use a full destination URL","Validate destination and links"))),IF(R383="Remove","Review legal, support, conversion and link value","")))))</x:f>
      </x:c>
      <x:c r="AC383" s="23" t="str">
        <x:f>IF(A383="","",IF(R383="","Choose an action",IF(S383="","Add action rationale",IF(W383="","Assign action owner",IF(U383="","Set priority",IF(X383="","Set status",IF(AND(X383&lt;&gt;"Done",Y383=""),"Set due date",IF(AND(X383="Done",AA383=""),"Record completion and retest",IF(AND(R383="Keep",Z383=""),"Set next review date","")))))))))</x:f>
      </x:c>
      <x:c r="AD383" s="23" t="str">
        <x:f>IF(A383="","",IF(OR(AB383&lt;&gt;"",AC383&lt;&gt;""),1,0))</x:f>
      </x:c>
    </x:row>
    <x:row r="384" ht="44" customHeight="1">
      <x:c r="A384" s="19"/>
      <x:c r="B384" s="19"/>
      <x:c r="C384" s="18"/>
      <x:c r="D384" s="18"/>
      <x:c r="E384" s="18"/>
      <x:c r="F384" s="18"/>
      <x:c r="G384" s="18"/>
      <x:c r="H384" s="18"/>
      <x:c r="I384" s="18"/>
      <x:c r="J384" s="21"/>
      <x:c r="K384" s="21"/>
      <x:c r="L384" s="21"/>
      <x:c r="M384" s="18"/>
      <x:c r="N384" s="18"/>
      <x:c r="O384" s="18"/>
      <x:c r="P384" s="18"/>
      <x:c r="Q384" s="18"/>
      <x:c r="R384" s="18"/>
      <x:c r="S384" s="18"/>
      <x:c r="T384" s="18"/>
      <x:c r="U384" s="18"/>
      <x:c r="V384" s="22"/>
      <x:c r="W384" s="18"/>
      <x:c r="X384" s="18"/>
      <x:c r="Y384" s="21"/>
      <x:c r="Z384" s="21"/>
      <x:c r="AA384" s="18"/>
      <x:c r="AB384" s="23" t="str">
        <x:f>IF(A384="","",IF(AND(LEFT(A384,8)&lt;&gt;"https://",LEFT(A384,7)&lt;&gt;"http://"),"Use a full http(s) URL",IF(COUNTIFS($A$6:$A$505,SUBSTITUTE(SUBSTITUTE(SUBSTITUTE(A384,"~","~~"),"*","~*"),"?","~?"))&gt;1,"Duplicate URL: check rows",IF(OR(R384="Merge",R384="Redirect"),IF(T384="","Add destination URL",IF(A384=T384,"Destination equals source",IF(AND(LEFT(T384,8)&lt;&gt;"https://",LEFT(T384,7)&lt;&gt;"http://"),"Use a full destination URL","Validate destination and links"))),IF(R384="Remove","Review legal, support, conversion and link value","")))))</x:f>
      </x:c>
      <x:c r="AC384" s="23" t="str">
        <x:f>IF(A384="","",IF(R384="","Choose an action",IF(S384="","Add action rationale",IF(W384="","Assign action owner",IF(U384="","Set priority",IF(X384="","Set status",IF(AND(X384&lt;&gt;"Done",Y384=""),"Set due date",IF(AND(X384="Done",AA384=""),"Record completion and retest",IF(AND(R384="Keep",Z384=""),"Set next review date","")))))))))</x:f>
      </x:c>
      <x:c r="AD384" s="23" t="str">
        <x:f>IF(A384="","",IF(OR(AB384&lt;&gt;"",AC384&lt;&gt;""),1,0))</x:f>
      </x:c>
    </x:row>
    <x:row r="385" ht="44" customHeight="1">
      <x:c r="A385" s="19"/>
      <x:c r="B385" s="19"/>
      <x:c r="C385" s="18"/>
      <x:c r="D385" s="18"/>
      <x:c r="E385" s="18"/>
      <x:c r="F385" s="18"/>
      <x:c r="G385" s="18"/>
      <x:c r="H385" s="18"/>
      <x:c r="I385" s="18"/>
      <x:c r="J385" s="21"/>
      <x:c r="K385" s="21"/>
      <x:c r="L385" s="21"/>
      <x:c r="M385" s="18"/>
      <x:c r="N385" s="18"/>
      <x:c r="O385" s="18"/>
      <x:c r="P385" s="18"/>
      <x:c r="Q385" s="18"/>
      <x:c r="R385" s="18"/>
      <x:c r="S385" s="18"/>
      <x:c r="T385" s="18"/>
      <x:c r="U385" s="18"/>
      <x:c r="V385" s="22"/>
      <x:c r="W385" s="18"/>
      <x:c r="X385" s="18"/>
      <x:c r="Y385" s="21"/>
      <x:c r="Z385" s="21"/>
      <x:c r="AA385" s="18"/>
      <x:c r="AB385" s="23" t="str">
        <x:f>IF(A385="","",IF(AND(LEFT(A385,8)&lt;&gt;"https://",LEFT(A385,7)&lt;&gt;"http://"),"Use a full http(s) URL",IF(COUNTIFS($A$6:$A$505,SUBSTITUTE(SUBSTITUTE(SUBSTITUTE(A385,"~","~~"),"*","~*"),"?","~?"))&gt;1,"Duplicate URL: check rows",IF(OR(R385="Merge",R385="Redirect"),IF(T385="","Add destination URL",IF(A385=T385,"Destination equals source",IF(AND(LEFT(T385,8)&lt;&gt;"https://",LEFT(T385,7)&lt;&gt;"http://"),"Use a full destination URL","Validate destination and links"))),IF(R385="Remove","Review legal, support, conversion and link value","")))))</x:f>
      </x:c>
      <x:c r="AC385" s="23" t="str">
        <x:f>IF(A385="","",IF(R385="","Choose an action",IF(S385="","Add action rationale",IF(W385="","Assign action owner",IF(U385="","Set priority",IF(X385="","Set status",IF(AND(X385&lt;&gt;"Done",Y385=""),"Set due date",IF(AND(X385="Done",AA385=""),"Record completion and retest",IF(AND(R385="Keep",Z385=""),"Set next review date","")))))))))</x:f>
      </x:c>
      <x:c r="AD385" s="23" t="str">
        <x:f>IF(A385="","",IF(OR(AB385&lt;&gt;"",AC385&lt;&gt;""),1,0))</x:f>
      </x:c>
    </x:row>
    <x:row r="386" ht="44" customHeight="1">
      <x:c r="A386" s="19"/>
      <x:c r="B386" s="19"/>
      <x:c r="C386" s="18"/>
      <x:c r="D386" s="18"/>
      <x:c r="E386" s="18"/>
      <x:c r="F386" s="18"/>
      <x:c r="G386" s="18"/>
      <x:c r="H386" s="18"/>
      <x:c r="I386" s="18"/>
      <x:c r="J386" s="21"/>
      <x:c r="K386" s="21"/>
      <x:c r="L386" s="21"/>
      <x:c r="M386" s="18"/>
      <x:c r="N386" s="18"/>
      <x:c r="O386" s="18"/>
      <x:c r="P386" s="18"/>
      <x:c r="Q386" s="18"/>
      <x:c r="R386" s="18"/>
      <x:c r="S386" s="18"/>
      <x:c r="T386" s="18"/>
      <x:c r="U386" s="18"/>
      <x:c r="V386" s="22"/>
      <x:c r="W386" s="18"/>
      <x:c r="X386" s="18"/>
      <x:c r="Y386" s="21"/>
      <x:c r="Z386" s="21"/>
      <x:c r="AA386" s="18"/>
      <x:c r="AB386" s="23" t="str">
        <x:f>IF(A386="","",IF(AND(LEFT(A386,8)&lt;&gt;"https://",LEFT(A386,7)&lt;&gt;"http://"),"Use a full http(s) URL",IF(COUNTIFS($A$6:$A$505,SUBSTITUTE(SUBSTITUTE(SUBSTITUTE(A386,"~","~~"),"*","~*"),"?","~?"))&gt;1,"Duplicate URL: check rows",IF(OR(R386="Merge",R386="Redirect"),IF(T386="","Add destination URL",IF(A386=T386,"Destination equals source",IF(AND(LEFT(T386,8)&lt;&gt;"https://",LEFT(T386,7)&lt;&gt;"http://"),"Use a full destination URL","Validate destination and links"))),IF(R386="Remove","Review legal, support, conversion and link value","")))))</x:f>
      </x:c>
      <x:c r="AC386" s="23" t="str">
        <x:f>IF(A386="","",IF(R386="","Choose an action",IF(S386="","Add action rationale",IF(W386="","Assign action owner",IF(U386="","Set priority",IF(X386="","Set status",IF(AND(X386&lt;&gt;"Done",Y386=""),"Set due date",IF(AND(X386="Done",AA386=""),"Record completion and retest",IF(AND(R386="Keep",Z386=""),"Set next review date","")))))))))</x:f>
      </x:c>
      <x:c r="AD386" s="23" t="str">
        <x:f>IF(A386="","",IF(OR(AB386&lt;&gt;"",AC386&lt;&gt;""),1,0))</x:f>
      </x:c>
    </x:row>
    <x:row r="387" ht="44" customHeight="1">
      <x:c r="A387" s="19"/>
      <x:c r="B387" s="19"/>
      <x:c r="C387" s="18"/>
      <x:c r="D387" s="18"/>
      <x:c r="E387" s="18"/>
      <x:c r="F387" s="18"/>
      <x:c r="G387" s="18"/>
      <x:c r="H387" s="18"/>
      <x:c r="I387" s="18"/>
      <x:c r="J387" s="21"/>
      <x:c r="K387" s="21"/>
      <x:c r="L387" s="21"/>
      <x:c r="M387" s="18"/>
      <x:c r="N387" s="18"/>
      <x:c r="O387" s="18"/>
      <x:c r="P387" s="18"/>
      <x:c r="Q387" s="18"/>
      <x:c r="R387" s="18"/>
      <x:c r="S387" s="18"/>
      <x:c r="T387" s="18"/>
      <x:c r="U387" s="18"/>
      <x:c r="V387" s="22"/>
      <x:c r="W387" s="18"/>
      <x:c r="X387" s="18"/>
      <x:c r="Y387" s="21"/>
      <x:c r="Z387" s="21"/>
      <x:c r="AA387" s="18"/>
      <x:c r="AB387" s="23" t="str">
        <x:f>IF(A387="","",IF(AND(LEFT(A387,8)&lt;&gt;"https://",LEFT(A387,7)&lt;&gt;"http://"),"Use a full http(s) URL",IF(COUNTIFS($A$6:$A$505,SUBSTITUTE(SUBSTITUTE(SUBSTITUTE(A387,"~","~~"),"*","~*"),"?","~?"))&gt;1,"Duplicate URL: check rows",IF(OR(R387="Merge",R387="Redirect"),IF(T387="","Add destination URL",IF(A387=T387,"Destination equals source",IF(AND(LEFT(T387,8)&lt;&gt;"https://",LEFT(T387,7)&lt;&gt;"http://"),"Use a full destination URL","Validate destination and links"))),IF(R387="Remove","Review legal, support, conversion and link value","")))))</x:f>
      </x:c>
      <x:c r="AC387" s="23" t="str">
        <x:f>IF(A387="","",IF(R387="","Choose an action",IF(S387="","Add action rationale",IF(W387="","Assign action owner",IF(U387="","Set priority",IF(X387="","Set status",IF(AND(X387&lt;&gt;"Done",Y387=""),"Set due date",IF(AND(X387="Done",AA387=""),"Record completion and retest",IF(AND(R387="Keep",Z387=""),"Set next review date","")))))))))</x:f>
      </x:c>
      <x:c r="AD387" s="23" t="str">
        <x:f>IF(A387="","",IF(OR(AB387&lt;&gt;"",AC387&lt;&gt;""),1,0))</x:f>
      </x:c>
    </x:row>
    <x:row r="388" ht="44" customHeight="1">
      <x:c r="A388" s="19"/>
      <x:c r="B388" s="19"/>
      <x:c r="C388" s="18"/>
      <x:c r="D388" s="18"/>
      <x:c r="E388" s="18"/>
      <x:c r="F388" s="18"/>
      <x:c r="G388" s="18"/>
      <x:c r="H388" s="18"/>
      <x:c r="I388" s="18"/>
      <x:c r="J388" s="21"/>
      <x:c r="K388" s="21"/>
      <x:c r="L388" s="21"/>
      <x:c r="M388" s="18"/>
      <x:c r="N388" s="18"/>
      <x:c r="O388" s="18"/>
      <x:c r="P388" s="18"/>
      <x:c r="Q388" s="18"/>
      <x:c r="R388" s="18"/>
      <x:c r="S388" s="18"/>
      <x:c r="T388" s="18"/>
      <x:c r="U388" s="18"/>
      <x:c r="V388" s="22"/>
      <x:c r="W388" s="18"/>
      <x:c r="X388" s="18"/>
      <x:c r="Y388" s="21"/>
      <x:c r="Z388" s="21"/>
      <x:c r="AA388" s="18"/>
      <x:c r="AB388" s="23" t="str">
        <x:f>IF(A388="","",IF(AND(LEFT(A388,8)&lt;&gt;"https://",LEFT(A388,7)&lt;&gt;"http://"),"Use a full http(s) URL",IF(COUNTIFS($A$6:$A$505,SUBSTITUTE(SUBSTITUTE(SUBSTITUTE(A388,"~","~~"),"*","~*"),"?","~?"))&gt;1,"Duplicate URL: check rows",IF(OR(R388="Merge",R388="Redirect"),IF(T388="","Add destination URL",IF(A388=T388,"Destination equals source",IF(AND(LEFT(T388,8)&lt;&gt;"https://",LEFT(T388,7)&lt;&gt;"http://"),"Use a full destination URL","Validate destination and links"))),IF(R388="Remove","Review legal, support, conversion and link value","")))))</x:f>
      </x:c>
      <x:c r="AC388" s="23" t="str">
        <x:f>IF(A388="","",IF(R388="","Choose an action",IF(S388="","Add action rationale",IF(W388="","Assign action owner",IF(U388="","Set priority",IF(X388="","Set status",IF(AND(X388&lt;&gt;"Done",Y388=""),"Set due date",IF(AND(X388="Done",AA388=""),"Record completion and retest",IF(AND(R388="Keep",Z388=""),"Set next review date","")))))))))</x:f>
      </x:c>
      <x:c r="AD388" s="23" t="str">
        <x:f>IF(A388="","",IF(OR(AB388&lt;&gt;"",AC388&lt;&gt;""),1,0))</x:f>
      </x:c>
    </x:row>
    <x:row r="389" ht="44" customHeight="1">
      <x:c r="A389" s="19"/>
      <x:c r="B389" s="19"/>
      <x:c r="C389" s="18"/>
      <x:c r="D389" s="18"/>
      <x:c r="E389" s="18"/>
      <x:c r="F389" s="18"/>
      <x:c r="G389" s="18"/>
      <x:c r="H389" s="18"/>
      <x:c r="I389" s="18"/>
      <x:c r="J389" s="21"/>
      <x:c r="K389" s="21"/>
      <x:c r="L389" s="21"/>
      <x:c r="M389" s="18"/>
      <x:c r="N389" s="18"/>
      <x:c r="O389" s="18"/>
      <x:c r="P389" s="18"/>
      <x:c r="Q389" s="18"/>
      <x:c r="R389" s="18"/>
      <x:c r="S389" s="18"/>
      <x:c r="T389" s="18"/>
      <x:c r="U389" s="18"/>
      <x:c r="V389" s="22"/>
      <x:c r="W389" s="18"/>
      <x:c r="X389" s="18"/>
      <x:c r="Y389" s="21"/>
      <x:c r="Z389" s="21"/>
      <x:c r="AA389" s="18"/>
      <x:c r="AB389" s="23" t="str">
        <x:f>IF(A389="","",IF(AND(LEFT(A389,8)&lt;&gt;"https://",LEFT(A389,7)&lt;&gt;"http://"),"Use a full http(s) URL",IF(COUNTIFS($A$6:$A$505,SUBSTITUTE(SUBSTITUTE(SUBSTITUTE(A389,"~","~~"),"*","~*"),"?","~?"))&gt;1,"Duplicate URL: check rows",IF(OR(R389="Merge",R389="Redirect"),IF(T389="","Add destination URL",IF(A389=T389,"Destination equals source",IF(AND(LEFT(T389,8)&lt;&gt;"https://",LEFT(T389,7)&lt;&gt;"http://"),"Use a full destination URL","Validate destination and links"))),IF(R389="Remove","Review legal, support, conversion and link value","")))))</x:f>
      </x:c>
      <x:c r="AC389" s="23" t="str">
        <x:f>IF(A389="","",IF(R389="","Choose an action",IF(S389="","Add action rationale",IF(W389="","Assign action owner",IF(U389="","Set priority",IF(X389="","Set status",IF(AND(X389&lt;&gt;"Done",Y389=""),"Set due date",IF(AND(X389="Done",AA389=""),"Record completion and retest",IF(AND(R389="Keep",Z389=""),"Set next review date","")))))))))</x:f>
      </x:c>
      <x:c r="AD389" s="23" t="str">
        <x:f>IF(A389="","",IF(OR(AB389&lt;&gt;"",AC389&lt;&gt;""),1,0))</x:f>
      </x:c>
    </x:row>
    <x:row r="390" ht="44" customHeight="1">
      <x:c r="A390" s="19"/>
      <x:c r="B390" s="19"/>
      <x:c r="C390" s="18"/>
      <x:c r="D390" s="18"/>
      <x:c r="E390" s="18"/>
      <x:c r="F390" s="18"/>
      <x:c r="G390" s="18"/>
      <x:c r="H390" s="18"/>
      <x:c r="I390" s="18"/>
      <x:c r="J390" s="21"/>
      <x:c r="K390" s="21"/>
      <x:c r="L390" s="21"/>
      <x:c r="M390" s="18"/>
      <x:c r="N390" s="18"/>
      <x:c r="O390" s="18"/>
      <x:c r="P390" s="18"/>
      <x:c r="Q390" s="18"/>
      <x:c r="R390" s="18"/>
      <x:c r="S390" s="18"/>
      <x:c r="T390" s="18"/>
      <x:c r="U390" s="18"/>
      <x:c r="V390" s="22"/>
      <x:c r="W390" s="18"/>
      <x:c r="X390" s="18"/>
      <x:c r="Y390" s="21"/>
      <x:c r="Z390" s="21"/>
      <x:c r="AA390" s="18"/>
      <x:c r="AB390" s="23" t="str">
        <x:f>IF(A390="","",IF(AND(LEFT(A390,8)&lt;&gt;"https://",LEFT(A390,7)&lt;&gt;"http://"),"Use a full http(s) URL",IF(COUNTIFS($A$6:$A$505,SUBSTITUTE(SUBSTITUTE(SUBSTITUTE(A390,"~","~~"),"*","~*"),"?","~?"))&gt;1,"Duplicate URL: check rows",IF(OR(R390="Merge",R390="Redirect"),IF(T390="","Add destination URL",IF(A390=T390,"Destination equals source",IF(AND(LEFT(T390,8)&lt;&gt;"https://",LEFT(T390,7)&lt;&gt;"http://"),"Use a full destination URL","Validate destination and links"))),IF(R390="Remove","Review legal, support, conversion and link value","")))))</x:f>
      </x:c>
      <x:c r="AC390" s="23" t="str">
        <x:f>IF(A390="","",IF(R390="","Choose an action",IF(S390="","Add action rationale",IF(W390="","Assign action owner",IF(U390="","Set priority",IF(X390="","Set status",IF(AND(X390&lt;&gt;"Done",Y390=""),"Set due date",IF(AND(X390="Done",AA390=""),"Record completion and retest",IF(AND(R390="Keep",Z390=""),"Set next review date","")))))))))</x:f>
      </x:c>
      <x:c r="AD390" s="23" t="str">
        <x:f>IF(A390="","",IF(OR(AB390&lt;&gt;"",AC390&lt;&gt;""),1,0))</x:f>
      </x:c>
    </x:row>
    <x:row r="391" ht="44" customHeight="1">
      <x:c r="A391" s="19"/>
      <x:c r="B391" s="19"/>
      <x:c r="C391" s="18"/>
      <x:c r="D391" s="18"/>
      <x:c r="E391" s="18"/>
      <x:c r="F391" s="18"/>
      <x:c r="G391" s="18"/>
      <x:c r="H391" s="18"/>
      <x:c r="I391" s="18"/>
      <x:c r="J391" s="21"/>
      <x:c r="K391" s="21"/>
      <x:c r="L391" s="21"/>
      <x:c r="M391" s="18"/>
      <x:c r="N391" s="18"/>
      <x:c r="O391" s="18"/>
      <x:c r="P391" s="18"/>
      <x:c r="Q391" s="18"/>
      <x:c r="R391" s="18"/>
      <x:c r="S391" s="18"/>
      <x:c r="T391" s="18"/>
      <x:c r="U391" s="18"/>
      <x:c r="V391" s="22"/>
      <x:c r="W391" s="18"/>
      <x:c r="X391" s="18"/>
      <x:c r="Y391" s="21"/>
      <x:c r="Z391" s="21"/>
      <x:c r="AA391" s="18"/>
      <x:c r="AB391" s="23" t="str">
        <x:f>IF(A391="","",IF(AND(LEFT(A391,8)&lt;&gt;"https://",LEFT(A391,7)&lt;&gt;"http://"),"Use a full http(s) URL",IF(COUNTIFS($A$6:$A$505,SUBSTITUTE(SUBSTITUTE(SUBSTITUTE(A391,"~","~~"),"*","~*"),"?","~?"))&gt;1,"Duplicate URL: check rows",IF(OR(R391="Merge",R391="Redirect"),IF(T391="","Add destination URL",IF(A391=T391,"Destination equals source",IF(AND(LEFT(T391,8)&lt;&gt;"https://",LEFT(T391,7)&lt;&gt;"http://"),"Use a full destination URL","Validate destination and links"))),IF(R391="Remove","Review legal, support, conversion and link value","")))))</x:f>
      </x:c>
      <x:c r="AC391" s="23" t="str">
        <x:f>IF(A391="","",IF(R391="","Choose an action",IF(S391="","Add action rationale",IF(W391="","Assign action owner",IF(U391="","Set priority",IF(X391="","Set status",IF(AND(X391&lt;&gt;"Done",Y391=""),"Set due date",IF(AND(X391="Done",AA391=""),"Record completion and retest",IF(AND(R391="Keep",Z391=""),"Set next review date","")))))))))</x:f>
      </x:c>
      <x:c r="AD391" s="23" t="str">
        <x:f>IF(A391="","",IF(OR(AB391&lt;&gt;"",AC391&lt;&gt;""),1,0))</x:f>
      </x:c>
    </x:row>
    <x:row r="392" ht="44" customHeight="1">
      <x:c r="A392" s="19"/>
      <x:c r="B392" s="19"/>
      <x:c r="C392" s="18"/>
      <x:c r="D392" s="18"/>
      <x:c r="E392" s="18"/>
      <x:c r="F392" s="18"/>
      <x:c r="G392" s="18"/>
      <x:c r="H392" s="18"/>
      <x:c r="I392" s="18"/>
      <x:c r="J392" s="21"/>
      <x:c r="K392" s="21"/>
      <x:c r="L392" s="21"/>
      <x:c r="M392" s="18"/>
      <x:c r="N392" s="18"/>
      <x:c r="O392" s="18"/>
      <x:c r="P392" s="18"/>
      <x:c r="Q392" s="18"/>
      <x:c r="R392" s="18"/>
      <x:c r="S392" s="18"/>
      <x:c r="T392" s="18"/>
      <x:c r="U392" s="18"/>
      <x:c r="V392" s="22"/>
      <x:c r="W392" s="18"/>
      <x:c r="X392" s="18"/>
      <x:c r="Y392" s="21"/>
      <x:c r="Z392" s="21"/>
      <x:c r="AA392" s="18"/>
      <x:c r="AB392" s="23" t="str">
        <x:f>IF(A392="","",IF(AND(LEFT(A392,8)&lt;&gt;"https://",LEFT(A392,7)&lt;&gt;"http://"),"Use a full http(s) URL",IF(COUNTIFS($A$6:$A$505,SUBSTITUTE(SUBSTITUTE(SUBSTITUTE(A392,"~","~~"),"*","~*"),"?","~?"))&gt;1,"Duplicate URL: check rows",IF(OR(R392="Merge",R392="Redirect"),IF(T392="","Add destination URL",IF(A392=T392,"Destination equals source",IF(AND(LEFT(T392,8)&lt;&gt;"https://",LEFT(T392,7)&lt;&gt;"http://"),"Use a full destination URL","Validate destination and links"))),IF(R392="Remove","Review legal, support, conversion and link value","")))))</x:f>
      </x:c>
      <x:c r="AC392" s="23" t="str">
        <x:f>IF(A392="","",IF(R392="","Choose an action",IF(S392="","Add action rationale",IF(W392="","Assign action owner",IF(U392="","Set priority",IF(X392="","Set status",IF(AND(X392&lt;&gt;"Done",Y392=""),"Set due date",IF(AND(X392="Done",AA392=""),"Record completion and retest",IF(AND(R392="Keep",Z392=""),"Set next review date","")))))))))</x:f>
      </x:c>
      <x:c r="AD392" s="23" t="str">
        <x:f>IF(A392="","",IF(OR(AB392&lt;&gt;"",AC392&lt;&gt;""),1,0))</x:f>
      </x:c>
    </x:row>
    <x:row r="393" ht="44" customHeight="1">
      <x:c r="A393" s="19"/>
      <x:c r="B393" s="19"/>
      <x:c r="C393" s="18"/>
      <x:c r="D393" s="18"/>
      <x:c r="E393" s="18"/>
      <x:c r="F393" s="18"/>
      <x:c r="G393" s="18"/>
      <x:c r="H393" s="18"/>
      <x:c r="I393" s="18"/>
      <x:c r="J393" s="21"/>
      <x:c r="K393" s="21"/>
      <x:c r="L393" s="21"/>
      <x:c r="M393" s="18"/>
      <x:c r="N393" s="18"/>
      <x:c r="O393" s="18"/>
      <x:c r="P393" s="18"/>
      <x:c r="Q393" s="18"/>
      <x:c r="R393" s="18"/>
      <x:c r="S393" s="18"/>
      <x:c r="T393" s="18"/>
      <x:c r="U393" s="18"/>
      <x:c r="V393" s="22"/>
      <x:c r="W393" s="18"/>
      <x:c r="X393" s="18"/>
      <x:c r="Y393" s="21"/>
      <x:c r="Z393" s="21"/>
      <x:c r="AA393" s="18"/>
      <x:c r="AB393" s="23" t="str">
        <x:f>IF(A393="","",IF(AND(LEFT(A393,8)&lt;&gt;"https://",LEFT(A393,7)&lt;&gt;"http://"),"Use a full http(s) URL",IF(COUNTIFS($A$6:$A$505,SUBSTITUTE(SUBSTITUTE(SUBSTITUTE(A393,"~","~~"),"*","~*"),"?","~?"))&gt;1,"Duplicate URL: check rows",IF(OR(R393="Merge",R393="Redirect"),IF(T393="","Add destination URL",IF(A393=T393,"Destination equals source",IF(AND(LEFT(T393,8)&lt;&gt;"https://",LEFT(T393,7)&lt;&gt;"http://"),"Use a full destination URL","Validate destination and links"))),IF(R393="Remove","Review legal, support, conversion and link value","")))))</x:f>
      </x:c>
      <x:c r="AC393" s="23" t="str">
        <x:f>IF(A393="","",IF(R393="","Choose an action",IF(S393="","Add action rationale",IF(W393="","Assign action owner",IF(U393="","Set priority",IF(X393="","Set status",IF(AND(X393&lt;&gt;"Done",Y393=""),"Set due date",IF(AND(X393="Done",AA393=""),"Record completion and retest",IF(AND(R393="Keep",Z393=""),"Set next review date","")))))))))</x:f>
      </x:c>
      <x:c r="AD393" s="23" t="str">
        <x:f>IF(A393="","",IF(OR(AB393&lt;&gt;"",AC393&lt;&gt;""),1,0))</x:f>
      </x:c>
    </x:row>
    <x:row r="394" ht="44" customHeight="1">
      <x:c r="A394" s="19"/>
      <x:c r="B394" s="19"/>
      <x:c r="C394" s="18"/>
      <x:c r="D394" s="18"/>
      <x:c r="E394" s="18"/>
      <x:c r="F394" s="18"/>
      <x:c r="G394" s="18"/>
      <x:c r="H394" s="18"/>
      <x:c r="I394" s="18"/>
      <x:c r="J394" s="21"/>
      <x:c r="K394" s="21"/>
      <x:c r="L394" s="21"/>
      <x:c r="M394" s="18"/>
      <x:c r="N394" s="18"/>
      <x:c r="O394" s="18"/>
      <x:c r="P394" s="18"/>
      <x:c r="Q394" s="18"/>
      <x:c r="R394" s="18"/>
      <x:c r="S394" s="18"/>
      <x:c r="T394" s="18"/>
      <x:c r="U394" s="18"/>
      <x:c r="V394" s="22"/>
      <x:c r="W394" s="18"/>
      <x:c r="X394" s="18"/>
      <x:c r="Y394" s="21"/>
      <x:c r="Z394" s="21"/>
      <x:c r="AA394" s="18"/>
      <x:c r="AB394" s="23" t="str">
        <x:f>IF(A394="","",IF(AND(LEFT(A394,8)&lt;&gt;"https://",LEFT(A394,7)&lt;&gt;"http://"),"Use a full http(s) URL",IF(COUNTIFS($A$6:$A$505,SUBSTITUTE(SUBSTITUTE(SUBSTITUTE(A394,"~","~~"),"*","~*"),"?","~?"))&gt;1,"Duplicate URL: check rows",IF(OR(R394="Merge",R394="Redirect"),IF(T394="","Add destination URL",IF(A394=T394,"Destination equals source",IF(AND(LEFT(T394,8)&lt;&gt;"https://",LEFT(T394,7)&lt;&gt;"http://"),"Use a full destination URL","Validate destination and links"))),IF(R394="Remove","Review legal, support, conversion and link value","")))))</x:f>
      </x:c>
      <x:c r="AC394" s="23" t="str">
        <x:f>IF(A394="","",IF(R394="","Choose an action",IF(S394="","Add action rationale",IF(W394="","Assign action owner",IF(U394="","Set priority",IF(X394="","Set status",IF(AND(X394&lt;&gt;"Done",Y394=""),"Set due date",IF(AND(X394="Done",AA394=""),"Record completion and retest",IF(AND(R394="Keep",Z394=""),"Set next review date","")))))))))</x:f>
      </x:c>
      <x:c r="AD394" s="23" t="str">
        <x:f>IF(A394="","",IF(OR(AB394&lt;&gt;"",AC394&lt;&gt;""),1,0))</x:f>
      </x:c>
    </x:row>
    <x:row r="395" ht="44" customHeight="1">
      <x:c r="A395" s="19"/>
      <x:c r="B395" s="19"/>
      <x:c r="C395" s="18"/>
      <x:c r="D395" s="18"/>
      <x:c r="E395" s="18"/>
      <x:c r="F395" s="18"/>
      <x:c r="G395" s="18"/>
      <x:c r="H395" s="18"/>
      <x:c r="I395" s="18"/>
      <x:c r="J395" s="21"/>
      <x:c r="K395" s="21"/>
      <x:c r="L395" s="21"/>
      <x:c r="M395" s="18"/>
      <x:c r="N395" s="18"/>
      <x:c r="O395" s="18"/>
      <x:c r="P395" s="18"/>
      <x:c r="Q395" s="18"/>
      <x:c r="R395" s="18"/>
      <x:c r="S395" s="18"/>
      <x:c r="T395" s="18"/>
      <x:c r="U395" s="18"/>
      <x:c r="V395" s="22"/>
      <x:c r="W395" s="18"/>
      <x:c r="X395" s="18"/>
      <x:c r="Y395" s="21"/>
      <x:c r="Z395" s="21"/>
      <x:c r="AA395" s="18"/>
      <x:c r="AB395" s="23" t="str">
        <x:f>IF(A395="","",IF(AND(LEFT(A395,8)&lt;&gt;"https://",LEFT(A395,7)&lt;&gt;"http://"),"Use a full http(s) URL",IF(COUNTIFS($A$6:$A$505,SUBSTITUTE(SUBSTITUTE(SUBSTITUTE(A395,"~","~~"),"*","~*"),"?","~?"))&gt;1,"Duplicate URL: check rows",IF(OR(R395="Merge",R395="Redirect"),IF(T395="","Add destination URL",IF(A395=T395,"Destination equals source",IF(AND(LEFT(T395,8)&lt;&gt;"https://",LEFT(T395,7)&lt;&gt;"http://"),"Use a full destination URL","Validate destination and links"))),IF(R395="Remove","Review legal, support, conversion and link value","")))))</x:f>
      </x:c>
      <x:c r="AC395" s="23" t="str">
        <x:f>IF(A395="","",IF(R395="","Choose an action",IF(S395="","Add action rationale",IF(W395="","Assign action owner",IF(U395="","Set priority",IF(X395="","Set status",IF(AND(X395&lt;&gt;"Done",Y395=""),"Set due date",IF(AND(X395="Done",AA395=""),"Record completion and retest",IF(AND(R395="Keep",Z395=""),"Set next review date","")))))))))</x:f>
      </x:c>
      <x:c r="AD395" s="23" t="str">
        <x:f>IF(A395="","",IF(OR(AB395&lt;&gt;"",AC395&lt;&gt;""),1,0))</x:f>
      </x:c>
    </x:row>
    <x:row r="396" ht="44" customHeight="1">
      <x:c r="A396" s="19"/>
      <x:c r="B396" s="19"/>
      <x:c r="C396" s="18"/>
      <x:c r="D396" s="18"/>
      <x:c r="E396" s="18"/>
      <x:c r="F396" s="18"/>
      <x:c r="G396" s="18"/>
      <x:c r="H396" s="18"/>
      <x:c r="I396" s="18"/>
      <x:c r="J396" s="21"/>
      <x:c r="K396" s="21"/>
      <x:c r="L396" s="21"/>
      <x:c r="M396" s="18"/>
      <x:c r="N396" s="18"/>
      <x:c r="O396" s="18"/>
      <x:c r="P396" s="18"/>
      <x:c r="Q396" s="18"/>
      <x:c r="R396" s="18"/>
      <x:c r="S396" s="18"/>
      <x:c r="T396" s="18"/>
      <x:c r="U396" s="18"/>
      <x:c r="V396" s="22"/>
      <x:c r="W396" s="18"/>
      <x:c r="X396" s="18"/>
      <x:c r="Y396" s="21"/>
      <x:c r="Z396" s="21"/>
      <x:c r="AA396" s="18"/>
      <x:c r="AB396" s="23" t="str">
        <x:f>IF(A396="","",IF(AND(LEFT(A396,8)&lt;&gt;"https://",LEFT(A396,7)&lt;&gt;"http://"),"Use a full http(s) URL",IF(COUNTIFS($A$6:$A$505,SUBSTITUTE(SUBSTITUTE(SUBSTITUTE(A396,"~","~~"),"*","~*"),"?","~?"))&gt;1,"Duplicate URL: check rows",IF(OR(R396="Merge",R396="Redirect"),IF(T396="","Add destination URL",IF(A396=T396,"Destination equals source",IF(AND(LEFT(T396,8)&lt;&gt;"https://",LEFT(T396,7)&lt;&gt;"http://"),"Use a full destination URL","Validate destination and links"))),IF(R396="Remove","Review legal, support, conversion and link value","")))))</x:f>
      </x:c>
      <x:c r="AC396" s="23" t="str">
        <x:f>IF(A396="","",IF(R396="","Choose an action",IF(S396="","Add action rationale",IF(W396="","Assign action owner",IF(U396="","Set priority",IF(X396="","Set status",IF(AND(X396&lt;&gt;"Done",Y396=""),"Set due date",IF(AND(X396="Done",AA396=""),"Record completion and retest",IF(AND(R396="Keep",Z396=""),"Set next review date","")))))))))</x:f>
      </x:c>
      <x:c r="AD396" s="23" t="str">
        <x:f>IF(A396="","",IF(OR(AB396&lt;&gt;"",AC396&lt;&gt;""),1,0))</x:f>
      </x:c>
    </x:row>
    <x:row r="397" ht="44" customHeight="1">
      <x:c r="A397" s="19"/>
      <x:c r="B397" s="19"/>
      <x:c r="C397" s="18"/>
      <x:c r="D397" s="18"/>
      <x:c r="E397" s="18"/>
      <x:c r="F397" s="18"/>
      <x:c r="G397" s="18"/>
      <x:c r="H397" s="18"/>
      <x:c r="I397" s="18"/>
      <x:c r="J397" s="21"/>
      <x:c r="K397" s="21"/>
      <x:c r="L397" s="21"/>
      <x:c r="M397" s="18"/>
      <x:c r="N397" s="18"/>
      <x:c r="O397" s="18"/>
      <x:c r="P397" s="18"/>
      <x:c r="Q397" s="18"/>
      <x:c r="R397" s="18"/>
      <x:c r="S397" s="18"/>
      <x:c r="T397" s="18"/>
      <x:c r="U397" s="18"/>
      <x:c r="V397" s="22"/>
      <x:c r="W397" s="18"/>
      <x:c r="X397" s="18"/>
      <x:c r="Y397" s="21"/>
      <x:c r="Z397" s="21"/>
      <x:c r="AA397" s="18"/>
      <x:c r="AB397" s="23" t="str">
        <x:f>IF(A397="","",IF(AND(LEFT(A397,8)&lt;&gt;"https://",LEFT(A397,7)&lt;&gt;"http://"),"Use a full http(s) URL",IF(COUNTIFS($A$6:$A$505,SUBSTITUTE(SUBSTITUTE(SUBSTITUTE(A397,"~","~~"),"*","~*"),"?","~?"))&gt;1,"Duplicate URL: check rows",IF(OR(R397="Merge",R397="Redirect"),IF(T397="","Add destination URL",IF(A397=T397,"Destination equals source",IF(AND(LEFT(T397,8)&lt;&gt;"https://",LEFT(T397,7)&lt;&gt;"http://"),"Use a full destination URL","Validate destination and links"))),IF(R397="Remove","Review legal, support, conversion and link value","")))))</x:f>
      </x:c>
      <x:c r="AC397" s="23" t="str">
        <x:f>IF(A397="","",IF(R397="","Choose an action",IF(S397="","Add action rationale",IF(W397="","Assign action owner",IF(U397="","Set priority",IF(X397="","Set status",IF(AND(X397&lt;&gt;"Done",Y397=""),"Set due date",IF(AND(X397="Done",AA397=""),"Record completion and retest",IF(AND(R397="Keep",Z397=""),"Set next review date","")))))))))</x:f>
      </x:c>
      <x:c r="AD397" s="23" t="str">
        <x:f>IF(A397="","",IF(OR(AB397&lt;&gt;"",AC397&lt;&gt;""),1,0))</x:f>
      </x:c>
    </x:row>
    <x:row r="398" ht="44" customHeight="1">
      <x:c r="A398" s="19"/>
      <x:c r="B398" s="19"/>
      <x:c r="C398" s="18"/>
      <x:c r="D398" s="18"/>
      <x:c r="E398" s="18"/>
      <x:c r="F398" s="18"/>
      <x:c r="G398" s="18"/>
      <x:c r="H398" s="18"/>
      <x:c r="I398" s="18"/>
      <x:c r="J398" s="21"/>
      <x:c r="K398" s="21"/>
      <x:c r="L398" s="21"/>
      <x:c r="M398" s="18"/>
      <x:c r="N398" s="18"/>
      <x:c r="O398" s="18"/>
      <x:c r="P398" s="18"/>
      <x:c r="Q398" s="18"/>
      <x:c r="R398" s="18"/>
      <x:c r="S398" s="18"/>
      <x:c r="T398" s="18"/>
      <x:c r="U398" s="18"/>
      <x:c r="V398" s="22"/>
      <x:c r="W398" s="18"/>
      <x:c r="X398" s="18"/>
      <x:c r="Y398" s="21"/>
      <x:c r="Z398" s="21"/>
      <x:c r="AA398" s="18"/>
      <x:c r="AB398" s="23" t="str">
        <x:f>IF(A398="","",IF(AND(LEFT(A398,8)&lt;&gt;"https://",LEFT(A398,7)&lt;&gt;"http://"),"Use a full http(s) URL",IF(COUNTIFS($A$6:$A$505,SUBSTITUTE(SUBSTITUTE(SUBSTITUTE(A398,"~","~~"),"*","~*"),"?","~?"))&gt;1,"Duplicate URL: check rows",IF(OR(R398="Merge",R398="Redirect"),IF(T398="","Add destination URL",IF(A398=T398,"Destination equals source",IF(AND(LEFT(T398,8)&lt;&gt;"https://",LEFT(T398,7)&lt;&gt;"http://"),"Use a full destination URL","Validate destination and links"))),IF(R398="Remove","Review legal, support, conversion and link value","")))))</x:f>
      </x:c>
      <x:c r="AC398" s="23" t="str">
        <x:f>IF(A398="","",IF(R398="","Choose an action",IF(S398="","Add action rationale",IF(W398="","Assign action owner",IF(U398="","Set priority",IF(X398="","Set status",IF(AND(X398&lt;&gt;"Done",Y398=""),"Set due date",IF(AND(X398="Done",AA398=""),"Record completion and retest",IF(AND(R398="Keep",Z398=""),"Set next review date","")))))))))</x:f>
      </x:c>
      <x:c r="AD398" s="23" t="str">
        <x:f>IF(A398="","",IF(OR(AB398&lt;&gt;"",AC398&lt;&gt;""),1,0))</x:f>
      </x:c>
    </x:row>
    <x:row r="399" ht="44" customHeight="1">
      <x:c r="A399" s="19"/>
      <x:c r="B399" s="19"/>
      <x:c r="C399" s="18"/>
      <x:c r="D399" s="18"/>
      <x:c r="E399" s="18"/>
      <x:c r="F399" s="18"/>
      <x:c r="G399" s="18"/>
      <x:c r="H399" s="18"/>
      <x:c r="I399" s="18"/>
      <x:c r="J399" s="21"/>
      <x:c r="K399" s="21"/>
      <x:c r="L399" s="21"/>
      <x:c r="M399" s="18"/>
      <x:c r="N399" s="18"/>
      <x:c r="O399" s="18"/>
      <x:c r="P399" s="18"/>
      <x:c r="Q399" s="18"/>
      <x:c r="R399" s="18"/>
      <x:c r="S399" s="18"/>
      <x:c r="T399" s="18"/>
      <x:c r="U399" s="18"/>
      <x:c r="V399" s="22"/>
      <x:c r="W399" s="18"/>
      <x:c r="X399" s="18"/>
      <x:c r="Y399" s="21"/>
      <x:c r="Z399" s="21"/>
      <x:c r="AA399" s="18"/>
      <x:c r="AB399" s="23" t="str">
        <x:f>IF(A399="","",IF(AND(LEFT(A399,8)&lt;&gt;"https://",LEFT(A399,7)&lt;&gt;"http://"),"Use a full http(s) URL",IF(COUNTIFS($A$6:$A$505,SUBSTITUTE(SUBSTITUTE(SUBSTITUTE(A399,"~","~~"),"*","~*"),"?","~?"))&gt;1,"Duplicate URL: check rows",IF(OR(R399="Merge",R399="Redirect"),IF(T399="","Add destination URL",IF(A399=T399,"Destination equals source",IF(AND(LEFT(T399,8)&lt;&gt;"https://",LEFT(T399,7)&lt;&gt;"http://"),"Use a full destination URL","Validate destination and links"))),IF(R399="Remove","Review legal, support, conversion and link value","")))))</x:f>
      </x:c>
      <x:c r="AC399" s="23" t="str">
        <x:f>IF(A399="","",IF(R399="","Choose an action",IF(S399="","Add action rationale",IF(W399="","Assign action owner",IF(U399="","Set priority",IF(X399="","Set status",IF(AND(X399&lt;&gt;"Done",Y399=""),"Set due date",IF(AND(X399="Done",AA399=""),"Record completion and retest",IF(AND(R399="Keep",Z399=""),"Set next review date","")))))))))</x:f>
      </x:c>
      <x:c r="AD399" s="23" t="str">
        <x:f>IF(A399="","",IF(OR(AB399&lt;&gt;"",AC399&lt;&gt;""),1,0))</x:f>
      </x:c>
    </x:row>
    <x:row r="400" ht="44" customHeight="1">
      <x:c r="A400" s="19"/>
      <x:c r="B400" s="19"/>
      <x:c r="C400" s="18"/>
      <x:c r="D400" s="18"/>
      <x:c r="E400" s="18"/>
      <x:c r="F400" s="18"/>
      <x:c r="G400" s="18"/>
      <x:c r="H400" s="18"/>
      <x:c r="I400" s="18"/>
      <x:c r="J400" s="21"/>
      <x:c r="K400" s="21"/>
      <x:c r="L400" s="21"/>
      <x:c r="M400" s="18"/>
      <x:c r="N400" s="18"/>
      <x:c r="O400" s="18"/>
      <x:c r="P400" s="18"/>
      <x:c r="Q400" s="18"/>
      <x:c r="R400" s="18"/>
      <x:c r="S400" s="18"/>
      <x:c r="T400" s="18"/>
      <x:c r="U400" s="18"/>
      <x:c r="V400" s="22"/>
      <x:c r="W400" s="18"/>
      <x:c r="X400" s="18"/>
      <x:c r="Y400" s="21"/>
      <x:c r="Z400" s="21"/>
      <x:c r="AA400" s="18"/>
      <x:c r="AB400" s="23" t="str">
        <x:f>IF(A400="","",IF(AND(LEFT(A400,8)&lt;&gt;"https://",LEFT(A400,7)&lt;&gt;"http://"),"Use a full http(s) URL",IF(COUNTIFS($A$6:$A$505,SUBSTITUTE(SUBSTITUTE(SUBSTITUTE(A400,"~","~~"),"*","~*"),"?","~?"))&gt;1,"Duplicate URL: check rows",IF(OR(R400="Merge",R400="Redirect"),IF(T400="","Add destination URL",IF(A400=T400,"Destination equals source",IF(AND(LEFT(T400,8)&lt;&gt;"https://",LEFT(T400,7)&lt;&gt;"http://"),"Use a full destination URL","Validate destination and links"))),IF(R400="Remove","Review legal, support, conversion and link value","")))))</x:f>
      </x:c>
      <x:c r="AC400" s="23" t="str">
        <x:f>IF(A400="","",IF(R400="","Choose an action",IF(S400="","Add action rationale",IF(W400="","Assign action owner",IF(U400="","Set priority",IF(X400="","Set status",IF(AND(X400&lt;&gt;"Done",Y400=""),"Set due date",IF(AND(X400="Done",AA400=""),"Record completion and retest",IF(AND(R400="Keep",Z400=""),"Set next review date","")))))))))</x:f>
      </x:c>
      <x:c r="AD400" s="23" t="str">
        <x:f>IF(A400="","",IF(OR(AB400&lt;&gt;"",AC400&lt;&gt;""),1,0))</x:f>
      </x:c>
    </x:row>
    <x:row r="401" ht="44" customHeight="1">
      <x:c r="A401" s="19"/>
      <x:c r="B401" s="19"/>
      <x:c r="C401" s="18"/>
      <x:c r="D401" s="18"/>
      <x:c r="E401" s="18"/>
      <x:c r="F401" s="18"/>
      <x:c r="G401" s="18"/>
      <x:c r="H401" s="18"/>
      <x:c r="I401" s="18"/>
      <x:c r="J401" s="21"/>
      <x:c r="K401" s="21"/>
      <x:c r="L401" s="21"/>
      <x:c r="M401" s="18"/>
      <x:c r="N401" s="18"/>
      <x:c r="O401" s="18"/>
      <x:c r="P401" s="18"/>
      <x:c r="Q401" s="18"/>
      <x:c r="R401" s="18"/>
      <x:c r="S401" s="18"/>
      <x:c r="T401" s="18"/>
      <x:c r="U401" s="18"/>
      <x:c r="V401" s="22"/>
      <x:c r="W401" s="18"/>
      <x:c r="X401" s="18"/>
      <x:c r="Y401" s="21"/>
      <x:c r="Z401" s="21"/>
      <x:c r="AA401" s="18"/>
      <x:c r="AB401" s="23" t="str">
        <x:f>IF(A401="","",IF(AND(LEFT(A401,8)&lt;&gt;"https://",LEFT(A401,7)&lt;&gt;"http://"),"Use a full http(s) URL",IF(COUNTIFS($A$6:$A$505,SUBSTITUTE(SUBSTITUTE(SUBSTITUTE(A401,"~","~~"),"*","~*"),"?","~?"))&gt;1,"Duplicate URL: check rows",IF(OR(R401="Merge",R401="Redirect"),IF(T401="","Add destination URL",IF(A401=T401,"Destination equals source",IF(AND(LEFT(T401,8)&lt;&gt;"https://",LEFT(T401,7)&lt;&gt;"http://"),"Use a full destination URL","Validate destination and links"))),IF(R401="Remove","Review legal, support, conversion and link value","")))))</x:f>
      </x:c>
      <x:c r="AC401" s="23" t="str">
        <x:f>IF(A401="","",IF(R401="","Choose an action",IF(S401="","Add action rationale",IF(W401="","Assign action owner",IF(U401="","Set priority",IF(X401="","Set status",IF(AND(X401&lt;&gt;"Done",Y401=""),"Set due date",IF(AND(X401="Done",AA401=""),"Record completion and retest",IF(AND(R401="Keep",Z401=""),"Set next review date","")))))))))</x:f>
      </x:c>
      <x:c r="AD401" s="23" t="str">
        <x:f>IF(A401="","",IF(OR(AB401&lt;&gt;"",AC401&lt;&gt;""),1,0))</x:f>
      </x:c>
    </x:row>
    <x:row r="402" ht="44" customHeight="1">
      <x:c r="A402" s="19"/>
      <x:c r="B402" s="19"/>
      <x:c r="C402" s="18"/>
      <x:c r="D402" s="18"/>
      <x:c r="E402" s="18"/>
      <x:c r="F402" s="18"/>
      <x:c r="G402" s="18"/>
      <x:c r="H402" s="18"/>
      <x:c r="I402" s="18"/>
      <x:c r="J402" s="21"/>
      <x:c r="K402" s="21"/>
      <x:c r="L402" s="21"/>
      <x:c r="M402" s="18"/>
      <x:c r="N402" s="18"/>
      <x:c r="O402" s="18"/>
      <x:c r="P402" s="18"/>
      <x:c r="Q402" s="18"/>
      <x:c r="R402" s="18"/>
      <x:c r="S402" s="18"/>
      <x:c r="T402" s="18"/>
      <x:c r="U402" s="18"/>
      <x:c r="V402" s="22"/>
      <x:c r="W402" s="18"/>
      <x:c r="X402" s="18"/>
      <x:c r="Y402" s="21"/>
      <x:c r="Z402" s="21"/>
      <x:c r="AA402" s="18"/>
      <x:c r="AB402" s="23" t="str">
        <x:f>IF(A402="","",IF(AND(LEFT(A402,8)&lt;&gt;"https://",LEFT(A402,7)&lt;&gt;"http://"),"Use a full http(s) URL",IF(COUNTIFS($A$6:$A$505,SUBSTITUTE(SUBSTITUTE(SUBSTITUTE(A402,"~","~~"),"*","~*"),"?","~?"))&gt;1,"Duplicate URL: check rows",IF(OR(R402="Merge",R402="Redirect"),IF(T402="","Add destination URL",IF(A402=T402,"Destination equals source",IF(AND(LEFT(T402,8)&lt;&gt;"https://",LEFT(T402,7)&lt;&gt;"http://"),"Use a full destination URL","Validate destination and links"))),IF(R402="Remove","Review legal, support, conversion and link value","")))))</x:f>
      </x:c>
      <x:c r="AC402" s="23" t="str">
        <x:f>IF(A402="","",IF(R402="","Choose an action",IF(S402="","Add action rationale",IF(W402="","Assign action owner",IF(U402="","Set priority",IF(X402="","Set status",IF(AND(X402&lt;&gt;"Done",Y402=""),"Set due date",IF(AND(X402="Done",AA402=""),"Record completion and retest",IF(AND(R402="Keep",Z402=""),"Set next review date","")))))))))</x:f>
      </x:c>
      <x:c r="AD402" s="23" t="str">
        <x:f>IF(A402="","",IF(OR(AB402&lt;&gt;"",AC402&lt;&gt;""),1,0))</x:f>
      </x:c>
    </x:row>
    <x:row r="403" ht="44" customHeight="1">
      <x:c r="A403" s="19"/>
      <x:c r="B403" s="19"/>
      <x:c r="C403" s="18"/>
      <x:c r="D403" s="18"/>
      <x:c r="E403" s="18"/>
      <x:c r="F403" s="18"/>
      <x:c r="G403" s="18"/>
      <x:c r="H403" s="18"/>
      <x:c r="I403" s="18"/>
      <x:c r="J403" s="21"/>
      <x:c r="K403" s="21"/>
      <x:c r="L403" s="21"/>
      <x:c r="M403" s="18"/>
      <x:c r="N403" s="18"/>
      <x:c r="O403" s="18"/>
      <x:c r="P403" s="18"/>
      <x:c r="Q403" s="18"/>
      <x:c r="R403" s="18"/>
      <x:c r="S403" s="18"/>
      <x:c r="T403" s="18"/>
      <x:c r="U403" s="18"/>
      <x:c r="V403" s="22"/>
      <x:c r="W403" s="18"/>
      <x:c r="X403" s="18"/>
      <x:c r="Y403" s="21"/>
      <x:c r="Z403" s="21"/>
      <x:c r="AA403" s="18"/>
      <x:c r="AB403" s="23" t="str">
        <x:f>IF(A403="","",IF(AND(LEFT(A403,8)&lt;&gt;"https://",LEFT(A403,7)&lt;&gt;"http://"),"Use a full http(s) URL",IF(COUNTIFS($A$6:$A$505,SUBSTITUTE(SUBSTITUTE(SUBSTITUTE(A403,"~","~~"),"*","~*"),"?","~?"))&gt;1,"Duplicate URL: check rows",IF(OR(R403="Merge",R403="Redirect"),IF(T403="","Add destination URL",IF(A403=T403,"Destination equals source",IF(AND(LEFT(T403,8)&lt;&gt;"https://",LEFT(T403,7)&lt;&gt;"http://"),"Use a full destination URL","Validate destination and links"))),IF(R403="Remove","Review legal, support, conversion and link value","")))))</x:f>
      </x:c>
      <x:c r="AC403" s="23" t="str">
        <x:f>IF(A403="","",IF(R403="","Choose an action",IF(S403="","Add action rationale",IF(W403="","Assign action owner",IF(U403="","Set priority",IF(X403="","Set status",IF(AND(X403&lt;&gt;"Done",Y403=""),"Set due date",IF(AND(X403="Done",AA403=""),"Record completion and retest",IF(AND(R403="Keep",Z403=""),"Set next review date","")))))))))</x:f>
      </x:c>
      <x:c r="AD403" s="23" t="str">
        <x:f>IF(A403="","",IF(OR(AB403&lt;&gt;"",AC403&lt;&gt;""),1,0))</x:f>
      </x:c>
    </x:row>
    <x:row r="404" ht="44" customHeight="1">
      <x:c r="A404" s="19"/>
      <x:c r="B404" s="19"/>
      <x:c r="C404" s="18"/>
      <x:c r="D404" s="18"/>
      <x:c r="E404" s="18"/>
      <x:c r="F404" s="18"/>
      <x:c r="G404" s="18"/>
      <x:c r="H404" s="18"/>
      <x:c r="I404" s="18"/>
      <x:c r="J404" s="21"/>
      <x:c r="K404" s="21"/>
      <x:c r="L404" s="21"/>
      <x:c r="M404" s="18"/>
      <x:c r="N404" s="18"/>
      <x:c r="O404" s="18"/>
      <x:c r="P404" s="18"/>
      <x:c r="Q404" s="18"/>
      <x:c r="R404" s="18"/>
      <x:c r="S404" s="18"/>
      <x:c r="T404" s="18"/>
      <x:c r="U404" s="18"/>
      <x:c r="V404" s="22"/>
      <x:c r="W404" s="18"/>
      <x:c r="X404" s="18"/>
      <x:c r="Y404" s="21"/>
      <x:c r="Z404" s="21"/>
      <x:c r="AA404" s="18"/>
      <x:c r="AB404" s="23" t="str">
        <x:f>IF(A404="","",IF(AND(LEFT(A404,8)&lt;&gt;"https://",LEFT(A404,7)&lt;&gt;"http://"),"Use a full http(s) URL",IF(COUNTIFS($A$6:$A$505,SUBSTITUTE(SUBSTITUTE(SUBSTITUTE(A404,"~","~~"),"*","~*"),"?","~?"))&gt;1,"Duplicate URL: check rows",IF(OR(R404="Merge",R404="Redirect"),IF(T404="","Add destination URL",IF(A404=T404,"Destination equals source",IF(AND(LEFT(T404,8)&lt;&gt;"https://",LEFT(T404,7)&lt;&gt;"http://"),"Use a full destination URL","Validate destination and links"))),IF(R404="Remove","Review legal, support, conversion and link value","")))))</x:f>
      </x:c>
      <x:c r="AC404" s="23" t="str">
        <x:f>IF(A404="","",IF(R404="","Choose an action",IF(S404="","Add action rationale",IF(W404="","Assign action owner",IF(U404="","Set priority",IF(X404="","Set status",IF(AND(X404&lt;&gt;"Done",Y404=""),"Set due date",IF(AND(X404="Done",AA404=""),"Record completion and retest",IF(AND(R404="Keep",Z404=""),"Set next review date","")))))))))</x:f>
      </x:c>
      <x:c r="AD404" s="23" t="str">
        <x:f>IF(A404="","",IF(OR(AB404&lt;&gt;"",AC404&lt;&gt;""),1,0))</x:f>
      </x:c>
    </x:row>
    <x:row r="405" ht="44" customHeight="1">
      <x:c r="A405" s="19"/>
      <x:c r="B405" s="19"/>
      <x:c r="C405" s="18"/>
      <x:c r="D405" s="18"/>
      <x:c r="E405" s="18"/>
      <x:c r="F405" s="18"/>
      <x:c r="G405" s="18"/>
      <x:c r="H405" s="18"/>
      <x:c r="I405" s="18"/>
      <x:c r="J405" s="21"/>
      <x:c r="K405" s="21"/>
      <x:c r="L405" s="21"/>
      <x:c r="M405" s="18"/>
      <x:c r="N405" s="18"/>
      <x:c r="O405" s="18"/>
      <x:c r="P405" s="18"/>
      <x:c r="Q405" s="18"/>
      <x:c r="R405" s="18"/>
      <x:c r="S405" s="18"/>
      <x:c r="T405" s="18"/>
      <x:c r="U405" s="18"/>
      <x:c r="V405" s="22"/>
      <x:c r="W405" s="18"/>
      <x:c r="X405" s="18"/>
      <x:c r="Y405" s="21"/>
      <x:c r="Z405" s="21"/>
      <x:c r="AA405" s="18"/>
      <x:c r="AB405" s="23" t="str">
        <x:f>IF(A405="","",IF(AND(LEFT(A405,8)&lt;&gt;"https://",LEFT(A405,7)&lt;&gt;"http://"),"Use a full http(s) URL",IF(COUNTIFS($A$6:$A$505,SUBSTITUTE(SUBSTITUTE(SUBSTITUTE(A405,"~","~~"),"*","~*"),"?","~?"))&gt;1,"Duplicate URL: check rows",IF(OR(R405="Merge",R405="Redirect"),IF(T405="","Add destination URL",IF(A405=T405,"Destination equals source",IF(AND(LEFT(T405,8)&lt;&gt;"https://",LEFT(T405,7)&lt;&gt;"http://"),"Use a full destination URL","Validate destination and links"))),IF(R405="Remove","Review legal, support, conversion and link value","")))))</x:f>
      </x:c>
      <x:c r="AC405" s="23" t="str">
        <x:f>IF(A405="","",IF(R405="","Choose an action",IF(S405="","Add action rationale",IF(W405="","Assign action owner",IF(U405="","Set priority",IF(X405="","Set status",IF(AND(X405&lt;&gt;"Done",Y405=""),"Set due date",IF(AND(X405="Done",AA405=""),"Record completion and retest",IF(AND(R405="Keep",Z405=""),"Set next review date","")))))))))</x:f>
      </x:c>
      <x:c r="AD405" s="23" t="str">
        <x:f>IF(A405="","",IF(OR(AB405&lt;&gt;"",AC405&lt;&gt;""),1,0))</x:f>
      </x:c>
    </x:row>
    <x:row r="406" ht="44" customHeight="1">
      <x:c r="A406" s="19"/>
      <x:c r="B406" s="19"/>
      <x:c r="C406" s="18"/>
      <x:c r="D406" s="18"/>
      <x:c r="E406" s="18"/>
      <x:c r="F406" s="18"/>
      <x:c r="G406" s="18"/>
      <x:c r="H406" s="18"/>
      <x:c r="I406" s="18"/>
      <x:c r="J406" s="21"/>
      <x:c r="K406" s="21"/>
      <x:c r="L406" s="21"/>
      <x:c r="M406" s="18"/>
      <x:c r="N406" s="18"/>
      <x:c r="O406" s="18"/>
      <x:c r="P406" s="18"/>
      <x:c r="Q406" s="18"/>
      <x:c r="R406" s="18"/>
      <x:c r="S406" s="18"/>
      <x:c r="T406" s="18"/>
      <x:c r="U406" s="18"/>
      <x:c r="V406" s="22"/>
      <x:c r="W406" s="18"/>
      <x:c r="X406" s="18"/>
      <x:c r="Y406" s="21"/>
      <x:c r="Z406" s="21"/>
      <x:c r="AA406" s="18"/>
      <x:c r="AB406" s="23" t="str">
        <x:f>IF(A406="","",IF(AND(LEFT(A406,8)&lt;&gt;"https://",LEFT(A406,7)&lt;&gt;"http://"),"Use a full http(s) URL",IF(COUNTIFS($A$6:$A$505,SUBSTITUTE(SUBSTITUTE(SUBSTITUTE(A406,"~","~~"),"*","~*"),"?","~?"))&gt;1,"Duplicate URL: check rows",IF(OR(R406="Merge",R406="Redirect"),IF(T406="","Add destination URL",IF(A406=T406,"Destination equals source",IF(AND(LEFT(T406,8)&lt;&gt;"https://",LEFT(T406,7)&lt;&gt;"http://"),"Use a full destination URL","Validate destination and links"))),IF(R406="Remove","Review legal, support, conversion and link value","")))))</x:f>
      </x:c>
      <x:c r="AC406" s="23" t="str">
        <x:f>IF(A406="","",IF(R406="","Choose an action",IF(S406="","Add action rationale",IF(W406="","Assign action owner",IF(U406="","Set priority",IF(X406="","Set status",IF(AND(X406&lt;&gt;"Done",Y406=""),"Set due date",IF(AND(X406="Done",AA406=""),"Record completion and retest",IF(AND(R406="Keep",Z406=""),"Set next review date","")))))))))</x:f>
      </x:c>
      <x:c r="AD406" s="23" t="str">
        <x:f>IF(A406="","",IF(OR(AB406&lt;&gt;"",AC406&lt;&gt;""),1,0))</x:f>
      </x:c>
    </x:row>
    <x:row r="407" ht="44" customHeight="1">
      <x:c r="A407" s="19"/>
      <x:c r="B407" s="19"/>
      <x:c r="C407" s="18"/>
      <x:c r="D407" s="18"/>
      <x:c r="E407" s="18"/>
      <x:c r="F407" s="18"/>
      <x:c r="G407" s="18"/>
      <x:c r="H407" s="18"/>
      <x:c r="I407" s="18"/>
      <x:c r="J407" s="21"/>
      <x:c r="K407" s="21"/>
      <x:c r="L407" s="21"/>
      <x:c r="M407" s="18"/>
      <x:c r="N407" s="18"/>
      <x:c r="O407" s="18"/>
      <x:c r="P407" s="18"/>
      <x:c r="Q407" s="18"/>
      <x:c r="R407" s="18"/>
      <x:c r="S407" s="18"/>
      <x:c r="T407" s="18"/>
      <x:c r="U407" s="18"/>
      <x:c r="V407" s="22"/>
      <x:c r="W407" s="18"/>
      <x:c r="X407" s="18"/>
      <x:c r="Y407" s="21"/>
      <x:c r="Z407" s="21"/>
      <x:c r="AA407" s="18"/>
      <x:c r="AB407" s="23" t="str">
        <x:f>IF(A407="","",IF(AND(LEFT(A407,8)&lt;&gt;"https://",LEFT(A407,7)&lt;&gt;"http://"),"Use a full http(s) URL",IF(COUNTIFS($A$6:$A$505,SUBSTITUTE(SUBSTITUTE(SUBSTITUTE(A407,"~","~~"),"*","~*"),"?","~?"))&gt;1,"Duplicate URL: check rows",IF(OR(R407="Merge",R407="Redirect"),IF(T407="","Add destination URL",IF(A407=T407,"Destination equals source",IF(AND(LEFT(T407,8)&lt;&gt;"https://",LEFT(T407,7)&lt;&gt;"http://"),"Use a full destination URL","Validate destination and links"))),IF(R407="Remove","Review legal, support, conversion and link value","")))))</x:f>
      </x:c>
      <x:c r="AC407" s="23" t="str">
        <x:f>IF(A407="","",IF(R407="","Choose an action",IF(S407="","Add action rationale",IF(W407="","Assign action owner",IF(U407="","Set priority",IF(X407="","Set status",IF(AND(X407&lt;&gt;"Done",Y407=""),"Set due date",IF(AND(X407="Done",AA407=""),"Record completion and retest",IF(AND(R407="Keep",Z407=""),"Set next review date","")))))))))</x:f>
      </x:c>
      <x:c r="AD407" s="23" t="str">
        <x:f>IF(A407="","",IF(OR(AB407&lt;&gt;"",AC407&lt;&gt;""),1,0))</x:f>
      </x:c>
    </x:row>
    <x:row r="408" ht="44" customHeight="1">
      <x:c r="A408" s="19"/>
      <x:c r="B408" s="19"/>
      <x:c r="C408" s="18"/>
      <x:c r="D408" s="18"/>
      <x:c r="E408" s="18"/>
      <x:c r="F408" s="18"/>
      <x:c r="G408" s="18"/>
      <x:c r="H408" s="18"/>
      <x:c r="I408" s="18"/>
      <x:c r="J408" s="21"/>
      <x:c r="K408" s="21"/>
      <x:c r="L408" s="21"/>
      <x:c r="M408" s="18"/>
      <x:c r="N408" s="18"/>
      <x:c r="O408" s="18"/>
      <x:c r="P408" s="18"/>
      <x:c r="Q408" s="18"/>
      <x:c r="R408" s="18"/>
      <x:c r="S408" s="18"/>
      <x:c r="T408" s="18"/>
      <x:c r="U408" s="18"/>
      <x:c r="V408" s="22"/>
      <x:c r="W408" s="18"/>
      <x:c r="X408" s="18"/>
      <x:c r="Y408" s="21"/>
      <x:c r="Z408" s="21"/>
      <x:c r="AA408" s="18"/>
      <x:c r="AB408" s="23" t="str">
        <x:f>IF(A408="","",IF(AND(LEFT(A408,8)&lt;&gt;"https://",LEFT(A408,7)&lt;&gt;"http://"),"Use a full http(s) URL",IF(COUNTIFS($A$6:$A$505,SUBSTITUTE(SUBSTITUTE(SUBSTITUTE(A408,"~","~~"),"*","~*"),"?","~?"))&gt;1,"Duplicate URL: check rows",IF(OR(R408="Merge",R408="Redirect"),IF(T408="","Add destination URL",IF(A408=T408,"Destination equals source",IF(AND(LEFT(T408,8)&lt;&gt;"https://",LEFT(T408,7)&lt;&gt;"http://"),"Use a full destination URL","Validate destination and links"))),IF(R408="Remove","Review legal, support, conversion and link value","")))))</x:f>
      </x:c>
      <x:c r="AC408" s="23" t="str">
        <x:f>IF(A408="","",IF(R408="","Choose an action",IF(S408="","Add action rationale",IF(W408="","Assign action owner",IF(U408="","Set priority",IF(X408="","Set status",IF(AND(X408&lt;&gt;"Done",Y408=""),"Set due date",IF(AND(X408="Done",AA408=""),"Record completion and retest",IF(AND(R408="Keep",Z408=""),"Set next review date","")))))))))</x:f>
      </x:c>
      <x:c r="AD408" s="23" t="str">
        <x:f>IF(A408="","",IF(OR(AB408&lt;&gt;"",AC408&lt;&gt;""),1,0))</x:f>
      </x:c>
    </x:row>
    <x:row r="409" ht="44" customHeight="1">
      <x:c r="A409" s="19"/>
      <x:c r="B409" s="19"/>
      <x:c r="C409" s="18"/>
      <x:c r="D409" s="18"/>
      <x:c r="E409" s="18"/>
      <x:c r="F409" s="18"/>
      <x:c r="G409" s="18"/>
      <x:c r="H409" s="18"/>
      <x:c r="I409" s="18"/>
      <x:c r="J409" s="21"/>
      <x:c r="K409" s="21"/>
      <x:c r="L409" s="21"/>
      <x:c r="M409" s="18"/>
      <x:c r="N409" s="18"/>
      <x:c r="O409" s="18"/>
      <x:c r="P409" s="18"/>
      <x:c r="Q409" s="18"/>
      <x:c r="R409" s="18"/>
      <x:c r="S409" s="18"/>
      <x:c r="T409" s="18"/>
      <x:c r="U409" s="18"/>
      <x:c r="V409" s="22"/>
      <x:c r="W409" s="18"/>
      <x:c r="X409" s="18"/>
      <x:c r="Y409" s="21"/>
      <x:c r="Z409" s="21"/>
      <x:c r="AA409" s="18"/>
      <x:c r="AB409" s="23" t="str">
        <x:f>IF(A409="","",IF(AND(LEFT(A409,8)&lt;&gt;"https://",LEFT(A409,7)&lt;&gt;"http://"),"Use a full http(s) URL",IF(COUNTIFS($A$6:$A$505,SUBSTITUTE(SUBSTITUTE(SUBSTITUTE(A409,"~","~~"),"*","~*"),"?","~?"))&gt;1,"Duplicate URL: check rows",IF(OR(R409="Merge",R409="Redirect"),IF(T409="","Add destination URL",IF(A409=T409,"Destination equals source",IF(AND(LEFT(T409,8)&lt;&gt;"https://",LEFT(T409,7)&lt;&gt;"http://"),"Use a full destination URL","Validate destination and links"))),IF(R409="Remove","Review legal, support, conversion and link value","")))))</x:f>
      </x:c>
      <x:c r="AC409" s="23" t="str">
        <x:f>IF(A409="","",IF(R409="","Choose an action",IF(S409="","Add action rationale",IF(W409="","Assign action owner",IF(U409="","Set priority",IF(X409="","Set status",IF(AND(X409&lt;&gt;"Done",Y409=""),"Set due date",IF(AND(X409="Done",AA409=""),"Record completion and retest",IF(AND(R409="Keep",Z409=""),"Set next review date","")))))))))</x:f>
      </x:c>
      <x:c r="AD409" s="23" t="str">
        <x:f>IF(A409="","",IF(OR(AB409&lt;&gt;"",AC409&lt;&gt;""),1,0))</x:f>
      </x:c>
    </x:row>
    <x:row r="410" ht="44" customHeight="1">
      <x:c r="A410" s="19"/>
      <x:c r="B410" s="19"/>
      <x:c r="C410" s="18"/>
      <x:c r="D410" s="18"/>
      <x:c r="E410" s="18"/>
      <x:c r="F410" s="18"/>
      <x:c r="G410" s="18"/>
      <x:c r="H410" s="18"/>
      <x:c r="I410" s="18"/>
      <x:c r="J410" s="21"/>
      <x:c r="K410" s="21"/>
      <x:c r="L410" s="21"/>
      <x:c r="M410" s="18"/>
      <x:c r="N410" s="18"/>
      <x:c r="O410" s="18"/>
      <x:c r="P410" s="18"/>
      <x:c r="Q410" s="18"/>
      <x:c r="R410" s="18"/>
      <x:c r="S410" s="18"/>
      <x:c r="T410" s="18"/>
      <x:c r="U410" s="18"/>
      <x:c r="V410" s="22"/>
      <x:c r="W410" s="18"/>
      <x:c r="X410" s="18"/>
      <x:c r="Y410" s="21"/>
      <x:c r="Z410" s="21"/>
      <x:c r="AA410" s="18"/>
      <x:c r="AB410" s="23" t="str">
        <x:f>IF(A410="","",IF(AND(LEFT(A410,8)&lt;&gt;"https://",LEFT(A410,7)&lt;&gt;"http://"),"Use a full http(s) URL",IF(COUNTIFS($A$6:$A$505,SUBSTITUTE(SUBSTITUTE(SUBSTITUTE(A410,"~","~~"),"*","~*"),"?","~?"))&gt;1,"Duplicate URL: check rows",IF(OR(R410="Merge",R410="Redirect"),IF(T410="","Add destination URL",IF(A410=T410,"Destination equals source",IF(AND(LEFT(T410,8)&lt;&gt;"https://",LEFT(T410,7)&lt;&gt;"http://"),"Use a full destination URL","Validate destination and links"))),IF(R410="Remove","Review legal, support, conversion and link value","")))))</x:f>
      </x:c>
      <x:c r="AC410" s="23" t="str">
        <x:f>IF(A410="","",IF(R410="","Choose an action",IF(S410="","Add action rationale",IF(W410="","Assign action owner",IF(U410="","Set priority",IF(X410="","Set status",IF(AND(X410&lt;&gt;"Done",Y410=""),"Set due date",IF(AND(X410="Done",AA410=""),"Record completion and retest",IF(AND(R410="Keep",Z410=""),"Set next review date","")))))))))</x:f>
      </x:c>
      <x:c r="AD410" s="23" t="str">
        <x:f>IF(A410="","",IF(OR(AB410&lt;&gt;"",AC410&lt;&gt;""),1,0))</x:f>
      </x:c>
    </x:row>
    <x:row r="411" ht="44" customHeight="1">
      <x:c r="A411" s="19"/>
      <x:c r="B411" s="19"/>
      <x:c r="C411" s="18"/>
      <x:c r="D411" s="18"/>
      <x:c r="E411" s="18"/>
      <x:c r="F411" s="18"/>
      <x:c r="G411" s="18"/>
      <x:c r="H411" s="18"/>
      <x:c r="I411" s="18"/>
      <x:c r="J411" s="21"/>
      <x:c r="K411" s="21"/>
      <x:c r="L411" s="21"/>
      <x:c r="M411" s="18"/>
      <x:c r="N411" s="18"/>
      <x:c r="O411" s="18"/>
      <x:c r="P411" s="18"/>
      <x:c r="Q411" s="18"/>
      <x:c r="R411" s="18"/>
      <x:c r="S411" s="18"/>
      <x:c r="T411" s="18"/>
      <x:c r="U411" s="18"/>
      <x:c r="V411" s="22"/>
      <x:c r="W411" s="18"/>
      <x:c r="X411" s="18"/>
      <x:c r="Y411" s="21"/>
      <x:c r="Z411" s="21"/>
      <x:c r="AA411" s="18"/>
      <x:c r="AB411" s="23" t="str">
        <x:f>IF(A411="","",IF(AND(LEFT(A411,8)&lt;&gt;"https://",LEFT(A411,7)&lt;&gt;"http://"),"Use a full http(s) URL",IF(COUNTIFS($A$6:$A$505,SUBSTITUTE(SUBSTITUTE(SUBSTITUTE(A411,"~","~~"),"*","~*"),"?","~?"))&gt;1,"Duplicate URL: check rows",IF(OR(R411="Merge",R411="Redirect"),IF(T411="","Add destination URL",IF(A411=T411,"Destination equals source",IF(AND(LEFT(T411,8)&lt;&gt;"https://",LEFT(T411,7)&lt;&gt;"http://"),"Use a full destination URL","Validate destination and links"))),IF(R411="Remove","Review legal, support, conversion and link value","")))))</x:f>
      </x:c>
      <x:c r="AC411" s="23" t="str">
        <x:f>IF(A411="","",IF(R411="","Choose an action",IF(S411="","Add action rationale",IF(W411="","Assign action owner",IF(U411="","Set priority",IF(X411="","Set status",IF(AND(X411&lt;&gt;"Done",Y411=""),"Set due date",IF(AND(X411="Done",AA411=""),"Record completion and retest",IF(AND(R411="Keep",Z411=""),"Set next review date","")))))))))</x:f>
      </x:c>
      <x:c r="AD411" s="23" t="str">
        <x:f>IF(A411="","",IF(OR(AB411&lt;&gt;"",AC411&lt;&gt;""),1,0))</x:f>
      </x:c>
    </x:row>
    <x:row r="412" ht="44" customHeight="1">
      <x:c r="A412" s="19"/>
      <x:c r="B412" s="19"/>
      <x:c r="C412" s="18"/>
      <x:c r="D412" s="18"/>
      <x:c r="E412" s="18"/>
      <x:c r="F412" s="18"/>
      <x:c r="G412" s="18"/>
      <x:c r="H412" s="18"/>
      <x:c r="I412" s="18"/>
      <x:c r="J412" s="21"/>
      <x:c r="K412" s="21"/>
      <x:c r="L412" s="21"/>
      <x:c r="M412" s="18"/>
      <x:c r="N412" s="18"/>
      <x:c r="O412" s="18"/>
      <x:c r="P412" s="18"/>
      <x:c r="Q412" s="18"/>
      <x:c r="R412" s="18"/>
      <x:c r="S412" s="18"/>
      <x:c r="T412" s="18"/>
      <x:c r="U412" s="18"/>
      <x:c r="V412" s="22"/>
      <x:c r="W412" s="18"/>
      <x:c r="X412" s="18"/>
      <x:c r="Y412" s="21"/>
      <x:c r="Z412" s="21"/>
      <x:c r="AA412" s="18"/>
      <x:c r="AB412" s="23" t="str">
        <x:f>IF(A412="","",IF(AND(LEFT(A412,8)&lt;&gt;"https://",LEFT(A412,7)&lt;&gt;"http://"),"Use a full http(s) URL",IF(COUNTIFS($A$6:$A$505,SUBSTITUTE(SUBSTITUTE(SUBSTITUTE(A412,"~","~~"),"*","~*"),"?","~?"))&gt;1,"Duplicate URL: check rows",IF(OR(R412="Merge",R412="Redirect"),IF(T412="","Add destination URL",IF(A412=T412,"Destination equals source",IF(AND(LEFT(T412,8)&lt;&gt;"https://",LEFT(T412,7)&lt;&gt;"http://"),"Use a full destination URL","Validate destination and links"))),IF(R412="Remove","Review legal, support, conversion and link value","")))))</x:f>
      </x:c>
      <x:c r="AC412" s="23" t="str">
        <x:f>IF(A412="","",IF(R412="","Choose an action",IF(S412="","Add action rationale",IF(W412="","Assign action owner",IF(U412="","Set priority",IF(X412="","Set status",IF(AND(X412&lt;&gt;"Done",Y412=""),"Set due date",IF(AND(X412="Done",AA412=""),"Record completion and retest",IF(AND(R412="Keep",Z412=""),"Set next review date","")))))))))</x:f>
      </x:c>
      <x:c r="AD412" s="23" t="str">
        <x:f>IF(A412="","",IF(OR(AB412&lt;&gt;"",AC412&lt;&gt;""),1,0))</x:f>
      </x:c>
    </x:row>
    <x:row r="413" ht="44" customHeight="1">
      <x:c r="A413" s="19"/>
      <x:c r="B413" s="19"/>
      <x:c r="C413" s="18"/>
      <x:c r="D413" s="18"/>
      <x:c r="E413" s="18"/>
      <x:c r="F413" s="18"/>
      <x:c r="G413" s="18"/>
      <x:c r="H413" s="18"/>
      <x:c r="I413" s="18"/>
      <x:c r="J413" s="21"/>
      <x:c r="K413" s="21"/>
      <x:c r="L413" s="21"/>
      <x:c r="M413" s="18"/>
      <x:c r="N413" s="18"/>
      <x:c r="O413" s="18"/>
      <x:c r="P413" s="18"/>
      <x:c r="Q413" s="18"/>
      <x:c r="R413" s="18"/>
      <x:c r="S413" s="18"/>
      <x:c r="T413" s="18"/>
      <x:c r="U413" s="18"/>
      <x:c r="V413" s="22"/>
      <x:c r="W413" s="18"/>
      <x:c r="X413" s="18"/>
      <x:c r="Y413" s="21"/>
      <x:c r="Z413" s="21"/>
      <x:c r="AA413" s="18"/>
      <x:c r="AB413" s="23" t="str">
        <x:f>IF(A413="","",IF(AND(LEFT(A413,8)&lt;&gt;"https://",LEFT(A413,7)&lt;&gt;"http://"),"Use a full http(s) URL",IF(COUNTIFS($A$6:$A$505,SUBSTITUTE(SUBSTITUTE(SUBSTITUTE(A413,"~","~~"),"*","~*"),"?","~?"))&gt;1,"Duplicate URL: check rows",IF(OR(R413="Merge",R413="Redirect"),IF(T413="","Add destination URL",IF(A413=T413,"Destination equals source",IF(AND(LEFT(T413,8)&lt;&gt;"https://",LEFT(T413,7)&lt;&gt;"http://"),"Use a full destination URL","Validate destination and links"))),IF(R413="Remove","Review legal, support, conversion and link value","")))))</x:f>
      </x:c>
      <x:c r="AC413" s="23" t="str">
        <x:f>IF(A413="","",IF(R413="","Choose an action",IF(S413="","Add action rationale",IF(W413="","Assign action owner",IF(U413="","Set priority",IF(X413="","Set status",IF(AND(X413&lt;&gt;"Done",Y413=""),"Set due date",IF(AND(X413="Done",AA413=""),"Record completion and retest",IF(AND(R413="Keep",Z413=""),"Set next review date","")))))))))</x:f>
      </x:c>
      <x:c r="AD413" s="23" t="str">
        <x:f>IF(A413="","",IF(OR(AB413&lt;&gt;"",AC413&lt;&gt;""),1,0))</x:f>
      </x:c>
    </x:row>
    <x:row r="414" ht="44" customHeight="1">
      <x:c r="A414" s="19"/>
      <x:c r="B414" s="19"/>
      <x:c r="C414" s="18"/>
      <x:c r="D414" s="18"/>
      <x:c r="E414" s="18"/>
      <x:c r="F414" s="18"/>
      <x:c r="G414" s="18"/>
      <x:c r="H414" s="18"/>
      <x:c r="I414" s="18"/>
      <x:c r="J414" s="21"/>
      <x:c r="K414" s="21"/>
      <x:c r="L414" s="21"/>
      <x:c r="M414" s="18"/>
      <x:c r="N414" s="18"/>
      <x:c r="O414" s="18"/>
      <x:c r="P414" s="18"/>
      <x:c r="Q414" s="18"/>
      <x:c r="R414" s="18"/>
      <x:c r="S414" s="18"/>
      <x:c r="T414" s="18"/>
      <x:c r="U414" s="18"/>
      <x:c r="V414" s="22"/>
      <x:c r="W414" s="18"/>
      <x:c r="X414" s="18"/>
      <x:c r="Y414" s="21"/>
      <x:c r="Z414" s="21"/>
      <x:c r="AA414" s="18"/>
      <x:c r="AB414" s="23" t="str">
        <x:f>IF(A414="","",IF(AND(LEFT(A414,8)&lt;&gt;"https://",LEFT(A414,7)&lt;&gt;"http://"),"Use a full http(s) URL",IF(COUNTIFS($A$6:$A$505,SUBSTITUTE(SUBSTITUTE(SUBSTITUTE(A414,"~","~~"),"*","~*"),"?","~?"))&gt;1,"Duplicate URL: check rows",IF(OR(R414="Merge",R414="Redirect"),IF(T414="","Add destination URL",IF(A414=T414,"Destination equals source",IF(AND(LEFT(T414,8)&lt;&gt;"https://",LEFT(T414,7)&lt;&gt;"http://"),"Use a full destination URL","Validate destination and links"))),IF(R414="Remove","Review legal, support, conversion and link value","")))))</x:f>
      </x:c>
      <x:c r="AC414" s="23" t="str">
        <x:f>IF(A414="","",IF(R414="","Choose an action",IF(S414="","Add action rationale",IF(W414="","Assign action owner",IF(U414="","Set priority",IF(X414="","Set status",IF(AND(X414&lt;&gt;"Done",Y414=""),"Set due date",IF(AND(X414="Done",AA414=""),"Record completion and retest",IF(AND(R414="Keep",Z414=""),"Set next review date","")))))))))</x:f>
      </x:c>
      <x:c r="AD414" s="23" t="str">
        <x:f>IF(A414="","",IF(OR(AB414&lt;&gt;"",AC414&lt;&gt;""),1,0))</x:f>
      </x:c>
    </x:row>
    <x:row r="415" ht="44" customHeight="1">
      <x:c r="A415" s="19"/>
      <x:c r="B415" s="19"/>
      <x:c r="C415" s="18"/>
      <x:c r="D415" s="18"/>
      <x:c r="E415" s="18"/>
      <x:c r="F415" s="18"/>
      <x:c r="G415" s="18"/>
      <x:c r="H415" s="18"/>
      <x:c r="I415" s="18"/>
      <x:c r="J415" s="21"/>
      <x:c r="K415" s="21"/>
      <x:c r="L415" s="21"/>
      <x:c r="M415" s="18"/>
      <x:c r="N415" s="18"/>
      <x:c r="O415" s="18"/>
      <x:c r="P415" s="18"/>
      <x:c r="Q415" s="18"/>
      <x:c r="R415" s="18"/>
      <x:c r="S415" s="18"/>
      <x:c r="T415" s="18"/>
      <x:c r="U415" s="18"/>
      <x:c r="V415" s="22"/>
      <x:c r="W415" s="18"/>
      <x:c r="X415" s="18"/>
      <x:c r="Y415" s="21"/>
      <x:c r="Z415" s="21"/>
      <x:c r="AA415" s="18"/>
      <x:c r="AB415" s="23" t="str">
        <x:f>IF(A415="","",IF(AND(LEFT(A415,8)&lt;&gt;"https://",LEFT(A415,7)&lt;&gt;"http://"),"Use a full http(s) URL",IF(COUNTIFS($A$6:$A$505,SUBSTITUTE(SUBSTITUTE(SUBSTITUTE(A415,"~","~~"),"*","~*"),"?","~?"))&gt;1,"Duplicate URL: check rows",IF(OR(R415="Merge",R415="Redirect"),IF(T415="","Add destination URL",IF(A415=T415,"Destination equals source",IF(AND(LEFT(T415,8)&lt;&gt;"https://",LEFT(T415,7)&lt;&gt;"http://"),"Use a full destination URL","Validate destination and links"))),IF(R415="Remove","Review legal, support, conversion and link value","")))))</x:f>
      </x:c>
      <x:c r="AC415" s="23" t="str">
        <x:f>IF(A415="","",IF(R415="","Choose an action",IF(S415="","Add action rationale",IF(W415="","Assign action owner",IF(U415="","Set priority",IF(X415="","Set status",IF(AND(X415&lt;&gt;"Done",Y415=""),"Set due date",IF(AND(X415="Done",AA415=""),"Record completion and retest",IF(AND(R415="Keep",Z415=""),"Set next review date","")))))))))</x:f>
      </x:c>
      <x:c r="AD415" s="23" t="str">
        <x:f>IF(A415="","",IF(OR(AB415&lt;&gt;"",AC415&lt;&gt;""),1,0))</x:f>
      </x:c>
    </x:row>
    <x:row r="416" ht="44" customHeight="1">
      <x:c r="A416" s="19"/>
      <x:c r="B416" s="19"/>
      <x:c r="C416" s="18"/>
      <x:c r="D416" s="18"/>
      <x:c r="E416" s="18"/>
      <x:c r="F416" s="18"/>
      <x:c r="G416" s="18"/>
      <x:c r="H416" s="18"/>
      <x:c r="I416" s="18"/>
      <x:c r="J416" s="21"/>
      <x:c r="K416" s="21"/>
      <x:c r="L416" s="21"/>
      <x:c r="M416" s="18"/>
      <x:c r="N416" s="18"/>
      <x:c r="O416" s="18"/>
      <x:c r="P416" s="18"/>
      <x:c r="Q416" s="18"/>
      <x:c r="R416" s="18"/>
      <x:c r="S416" s="18"/>
      <x:c r="T416" s="18"/>
      <x:c r="U416" s="18"/>
      <x:c r="V416" s="22"/>
      <x:c r="W416" s="18"/>
      <x:c r="X416" s="18"/>
      <x:c r="Y416" s="21"/>
      <x:c r="Z416" s="21"/>
      <x:c r="AA416" s="18"/>
      <x:c r="AB416" s="23" t="str">
        <x:f>IF(A416="","",IF(AND(LEFT(A416,8)&lt;&gt;"https://",LEFT(A416,7)&lt;&gt;"http://"),"Use a full http(s) URL",IF(COUNTIFS($A$6:$A$505,SUBSTITUTE(SUBSTITUTE(SUBSTITUTE(A416,"~","~~"),"*","~*"),"?","~?"))&gt;1,"Duplicate URL: check rows",IF(OR(R416="Merge",R416="Redirect"),IF(T416="","Add destination URL",IF(A416=T416,"Destination equals source",IF(AND(LEFT(T416,8)&lt;&gt;"https://",LEFT(T416,7)&lt;&gt;"http://"),"Use a full destination URL","Validate destination and links"))),IF(R416="Remove","Review legal, support, conversion and link value","")))))</x:f>
      </x:c>
      <x:c r="AC416" s="23" t="str">
        <x:f>IF(A416="","",IF(R416="","Choose an action",IF(S416="","Add action rationale",IF(W416="","Assign action owner",IF(U416="","Set priority",IF(X416="","Set status",IF(AND(X416&lt;&gt;"Done",Y416=""),"Set due date",IF(AND(X416="Done",AA416=""),"Record completion and retest",IF(AND(R416="Keep",Z416=""),"Set next review date","")))))))))</x:f>
      </x:c>
      <x:c r="AD416" s="23" t="str">
        <x:f>IF(A416="","",IF(OR(AB416&lt;&gt;"",AC416&lt;&gt;""),1,0))</x:f>
      </x:c>
    </x:row>
    <x:row r="417" ht="44" customHeight="1">
      <x:c r="A417" s="19"/>
      <x:c r="B417" s="19"/>
      <x:c r="C417" s="18"/>
      <x:c r="D417" s="18"/>
      <x:c r="E417" s="18"/>
      <x:c r="F417" s="18"/>
      <x:c r="G417" s="18"/>
      <x:c r="H417" s="18"/>
      <x:c r="I417" s="18"/>
      <x:c r="J417" s="21"/>
      <x:c r="K417" s="21"/>
      <x:c r="L417" s="21"/>
      <x:c r="M417" s="18"/>
      <x:c r="N417" s="18"/>
      <x:c r="O417" s="18"/>
      <x:c r="P417" s="18"/>
      <x:c r="Q417" s="18"/>
      <x:c r="R417" s="18"/>
      <x:c r="S417" s="18"/>
      <x:c r="T417" s="18"/>
      <x:c r="U417" s="18"/>
      <x:c r="V417" s="22"/>
      <x:c r="W417" s="18"/>
      <x:c r="X417" s="18"/>
      <x:c r="Y417" s="21"/>
      <x:c r="Z417" s="21"/>
      <x:c r="AA417" s="18"/>
      <x:c r="AB417" s="23" t="str">
        <x:f>IF(A417="","",IF(AND(LEFT(A417,8)&lt;&gt;"https://",LEFT(A417,7)&lt;&gt;"http://"),"Use a full http(s) URL",IF(COUNTIFS($A$6:$A$505,SUBSTITUTE(SUBSTITUTE(SUBSTITUTE(A417,"~","~~"),"*","~*"),"?","~?"))&gt;1,"Duplicate URL: check rows",IF(OR(R417="Merge",R417="Redirect"),IF(T417="","Add destination URL",IF(A417=T417,"Destination equals source",IF(AND(LEFT(T417,8)&lt;&gt;"https://",LEFT(T417,7)&lt;&gt;"http://"),"Use a full destination URL","Validate destination and links"))),IF(R417="Remove","Review legal, support, conversion and link value","")))))</x:f>
      </x:c>
      <x:c r="AC417" s="23" t="str">
        <x:f>IF(A417="","",IF(R417="","Choose an action",IF(S417="","Add action rationale",IF(W417="","Assign action owner",IF(U417="","Set priority",IF(X417="","Set status",IF(AND(X417&lt;&gt;"Done",Y417=""),"Set due date",IF(AND(X417="Done",AA417=""),"Record completion and retest",IF(AND(R417="Keep",Z417=""),"Set next review date","")))))))))</x:f>
      </x:c>
      <x:c r="AD417" s="23" t="str">
        <x:f>IF(A417="","",IF(OR(AB417&lt;&gt;"",AC417&lt;&gt;""),1,0))</x:f>
      </x:c>
    </x:row>
    <x:row r="418" ht="44" customHeight="1">
      <x:c r="A418" s="19"/>
      <x:c r="B418" s="19"/>
      <x:c r="C418" s="18"/>
      <x:c r="D418" s="18"/>
      <x:c r="E418" s="18"/>
      <x:c r="F418" s="18"/>
      <x:c r="G418" s="18"/>
      <x:c r="H418" s="18"/>
      <x:c r="I418" s="18"/>
      <x:c r="J418" s="21"/>
      <x:c r="K418" s="21"/>
      <x:c r="L418" s="21"/>
      <x:c r="M418" s="18"/>
      <x:c r="N418" s="18"/>
      <x:c r="O418" s="18"/>
      <x:c r="P418" s="18"/>
      <x:c r="Q418" s="18"/>
      <x:c r="R418" s="18"/>
      <x:c r="S418" s="18"/>
      <x:c r="T418" s="18"/>
      <x:c r="U418" s="18"/>
      <x:c r="V418" s="22"/>
      <x:c r="W418" s="18"/>
      <x:c r="X418" s="18"/>
      <x:c r="Y418" s="21"/>
      <x:c r="Z418" s="21"/>
      <x:c r="AA418" s="18"/>
      <x:c r="AB418" s="23" t="str">
        <x:f>IF(A418="","",IF(AND(LEFT(A418,8)&lt;&gt;"https://",LEFT(A418,7)&lt;&gt;"http://"),"Use a full http(s) URL",IF(COUNTIFS($A$6:$A$505,SUBSTITUTE(SUBSTITUTE(SUBSTITUTE(A418,"~","~~"),"*","~*"),"?","~?"))&gt;1,"Duplicate URL: check rows",IF(OR(R418="Merge",R418="Redirect"),IF(T418="","Add destination URL",IF(A418=T418,"Destination equals source",IF(AND(LEFT(T418,8)&lt;&gt;"https://",LEFT(T418,7)&lt;&gt;"http://"),"Use a full destination URL","Validate destination and links"))),IF(R418="Remove","Review legal, support, conversion and link value","")))))</x:f>
      </x:c>
      <x:c r="AC418" s="23" t="str">
        <x:f>IF(A418="","",IF(R418="","Choose an action",IF(S418="","Add action rationale",IF(W418="","Assign action owner",IF(U418="","Set priority",IF(X418="","Set status",IF(AND(X418&lt;&gt;"Done",Y418=""),"Set due date",IF(AND(X418="Done",AA418=""),"Record completion and retest",IF(AND(R418="Keep",Z418=""),"Set next review date","")))))))))</x:f>
      </x:c>
      <x:c r="AD418" s="23" t="str">
        <x:f>IF(A418="","",IF(OR(AB418&lt;&gt;"",AC418&lt;&gt;""),1,0))</x:f>
      </x:c>
    </x:row>
    <x:row r="419" ht="44" customHeight="1">
      <x:c r="A419" s="19"/>
      <x:c r="B419" s="19"/>
      <x:c r="C419" s="18"/>
      <x:c r="D419" s="18"/>
      <x:c r="E419" s="18"/>
      <x:c r="F419" s="18"/>
      <x:c r="G419" s="18"/>
      <x:c r="H419" s="18"/>
      <x:c r="I419" s="18"/>
      <x:c r="J419" s="21"/>
      <x:c r="K419" s="21"/>
      <x:c r="L419" s="21"/>
      <x:c r="M419" s="18"/>
      <x:c r="N419" s="18"/>
      <x:c r="O419" s="18"/>
      <x:c r="P419" s="18"/>
      <x:c r="Q419" s="18"/>
      <x:c r="R419" s="18"/>
      <x:c r="S419" s="18"/>
      <x:c r="T419" s="18"/>
      <x:c r="U419" s="18"/>
      <x:c r="V419" s="22"/>
      <x:c r="W419" s="18"/>
      <x:c r="X419" s="18"/>
      <x:c r="Y419" s="21"/>
      <x:c r="Z419" s="21"/>
      <x:c r="AA419" s="18"/>
      <x:c r="AB419" s="23" t="str">
        <x:f>IF(A419="","",IF(AND(LEFT(A419,8)&lt;&gt;"https://",LEFT(A419,7)&lt;&gt;"http://"),"Use a full http(s) URL",IF(COUNTIFS($A$6:$A$505,SUBSTITUTE(SUBSTITUTE(SUBSTITUTE(A419,"~","~~"),"*","~*"),"?","~?"))&gt;1,"Duplicate URL: check rows",IF(OR(R419="Merge",R419="Redirect"),IF(T419="","Add destination URL",IF(A419=T419,"Destination equals source",IF(AND(LEFT(T419,8)&lt;&gt;"https://",LEFT(T419,7)&lt;&gt;"http://"),"Use a full destination URL","Validate destination and links"))),IF(R419="Remove","Review legal, support, conversion and link value","")))))</x:f>
      </x:c>
      <x:c r="AC419" s="23" t="str">
        <x:f>IF(A419="","",IF(R419="","Choose an action",IF(S419="","Add action rationale",IF(W419="","Assign action owner",IF(U419="","Set priority",IF(X419="","Set status",IF(AND(X419&lt;&gt;"Done",Y419=""),"Set due date",IF(AND(X419="Done",AA419=""),"Record completion and retest",IF(AND(R419="Keep",Z419=""),"Set next review date","")))))))))</x:f>
      </x:c>
      <x:c r="AD419" s="23" t="str">
        <x:f>IF(A419="","",IF(OR(AB419&lt;&gt;"",AC419&lt;&gt;""),1,0))</x:f>
      </x:c>
    </x:row>
    <x:row r="420" ht="44" customHeight="1">
      <x:c r="A420" s="19"/>
      <x:c r="B420" s="19"/>
      <x:c r="C420" s="18"/>
      <x:c r="D420" s="18"/>
      <x:c r="E420" s="18"/>
      <x:c r="F420" s="18"/>
      <x:c r="G420" s="18"/>
      <x:c r="H420" s="18"/>
      <x:c r="I420" s="18"/>
      <x:c r="J420" s="21"/>
      <x:c r="K420" s="21"/>
      <x:c r="L420" s="21"/>
      <x:c r="M420" s="18"/>
      <x:c r="N420" s="18"/>
      <x:c r="O420" s="18"/>
      <x:c r="P420" s="18"/>
      <x:c r="Q420" s="18"/>
      <x:c r="R420" s="18"/>
      <x:c r="S420" s="18"/>
      <x:c r="T420" s="18"/>
      <x:c r="U420" s="18"/>
      <x:c r="V420" s="22"/>
      <x:c r="W420" s="18"/>
      <x:c r="X420" s="18"/>
      <x:c r="Y420" s="21"/>
      <x:c r="Z420" s="21"/>
      <x:c r="AA420" s="18"/>
      <x:c r="AB420" s="23" t="str">
        <x:f>IF(A420="","",IF(AND(LEFT(A420,8)&lt;&gt;"https://",LEFT(A420,7)&lt;&gt;"http://"),"Use a full http(s) URL",IF(COUNTIFS($A$6:$A$505,SUBSTITUTE(SUBSTITUTE(SUBSTITUTE(A420,"~","~~"),"*","~*"),"?","~?"))&gt;1,"Duplicate URL: check rows",IF(OR(R420="Merge",R420="Redirect"),IF(T420="","Add destination URL",IF(A420=T420,"Destination equals source",IF(AND(LEFT(T420,8)&lt;&gt;"https://",LEFT(T420,7)&lt;&gt;"http://"),"Use a full destination URL","Validate destination and links"))),IF(R420="Remove","Review legal, support, conversion and link value","")))))</x:f>
      </x:c>
      <x:c r="AC420" s="23" t="str">
        <x:f>IF(A420="","",IF(R420="","Choose an action",IF(S420="","Add action rationale",IF(W420="","Assign action owner",IF(U420="","Set priority",IF(X420="","Set status",IF(AND(X420&lt;&gt;"Done",Y420=""),"Set due date",IF(AND(X420="Done",AA420=""),"Record completion and retest",IF(AND(R420="Keep",Z420=""),"Set next review date","")))))))))</x:f>
      </x:c>
      <x:c r="AD420" s="23" t="str">
        <x:f>IF(A420="","",IF(OR(AB420&lt;&gt;"",AC420&lt;&gt;""),1,0))</x:f>
      </x:c>
    </x:row>
    <x:row r="421" ht="44" customHeight="1">
      <x:c r="A421" s="19"/>
      <x:c r="B421" s="19"/>
      <x:c r="C421" s="18"/>
      <x:c r="D421" s="18"/>
      <x:c r="E421" s="18"/>
      <x:c r="F421" s="18"/>
      <x:c r="G421" s="18"/>
      <x:c r="H421" s="18"/>
      <x:c r="I421" s="18"/>
      <x:c r="J421" s="21"/>
      <x:c r="K421" s="21"/>
      <x:c r="L421" s="21"/>
      <x:c r="M421" s="18"/>
      <x:c r="N421" s="18"/>
      <x:c r="O421" s="18"/>
      <x:c r="P421" s="18"/>
      <x:c r="Q421" s="18"/>
      <x:c r="R421" s="18"/>
      <x:c r="S421" s="18"/>
      <x:c r="T421" s="18"/>
      <x:c r="U421" s="18"/>
      <x:c r="V421" s="22"/>
      <x:c r="W421" s="18"/>
      <x:c r="X421" s="18"/>
      <x:c r="Y421" s="21"/>
      <x:c r="Z421" s="21"/>
      <x:c r="AA421" s="18"/>
      <x:c r="AB421" s="23" t="str">
        <x:f>IF(A421="","",IF(AND(LEFT(A421,8)&lt;&gt;"https://",LEFT(A421,7)&lt;&gt;"http://"),"Use a full http(s) URL",IF(COUNTIFS($A$6:$A$505,SUBSTITUTE(SUBSTITUTE(SUBSTITUTE(A421,"~","~~"),"*","~*"),"?","~?"))&gt;1,"Duplicate URL: check rows",IF(OR(R421="Merge",R421="Redirect"),IF(T421="","Add destination URL",IF(A421=T421,"Destination equals source",IF(AND(LEFT(T421,8)&lt;&gt;"https://",LEFT(T421,7)&lt;&gt;"http://"),"Use a full destination URL","Validate destination and links"))),IF(R421="Remove","Review legal, support, conversion and link value","")))))</x:f>
      </x:c>
      <x:c r="AC421" s="23" t="str">
        <x:f>IF(A421="","",IF(R421="","Choose an action",IF(S421="","Add action rationale",IF(W421="","Assign action owner",IF(U421="","Set priority",IF(X421="","Set status",IF(AND(X421&lt;&gt;"Done",Y421=""),"Set due date",IF(AND(X421="Done",AA421=""),"Record completion and retest",IF(AND(R421="Keep",Z421=""),"Set next review date","")))))))))</x:f>
      </x:c>
      <x:c r="AD421" s="23" t="str">
        <x:f>IF(A421="","",IF(OR(AB421&lt;&gt;"",AC421&lt;&gt;""),1,0))</x:f>
      </x:c>
    </x:row>
    <x:row r="422" ht="44" customHeight="1">
      <x:c r="A422" s="19"/>
      <x:c r="B422" s="19"/>
      <x:c r="C422" s="18"/>
      <x:c r="D422" s="18"/>
      <x:c r="E422" s="18"/>
      <x:c r="F422" s="18"/>
      <x:c r="G422" s="18"/>
      <x:c r="H422" s="18"/>
      <x:c r="I422" s="18"/>
      <x:c r="J422" s="21"/>
      <x:c r="K422" s="21"/>
      <x:c r="L422" s="21"/>
      <x:c r="M422" s="18"/>
      <x:c r="N422" s="18"/>
      <x:c r="O422" s="18"/>
      <x:c r="P422" s="18"/>
      <x:c r="Q422" s="18"/>
      <x:c r="R422" s="18"/>
      <x:c r="S422" s="18"/>
      <x:c r="T422" s="18"/>
      <x:c r="U422" s="18"/>
      <x:c r="V422" s="22"/>
      <x:c r="W422" s="18"/>
      <x:c r="X422" s="18"/>
      <x:c r="Y422" s="21"/>
      <x:c r="Z422" s="21"/>
      <x:c r="AA422" s="18"/>
      <x:c r="AB422" s="23" t="str">
        <x:f>IF(A422="","",IF(AND(LEFT(A422,8)&lt;&gt;"https://",LEFT(A422,7)&lt;&gt;"http://"),"Use a full http(s) URL",IF(COUNTIFS($A$6:$A$505,SUBSTITUTE(SUBSTITUTE(SUBSTITUTE(A422,"~","~~"),"*","~*"),"?","~?"))&gt;1,"Duplicate URL: check rows",IF(OR(R422="Merge",R422="Redirect"),IF(T422="","Add destination URL",IF(A422=T422,"Destination equals source",IF(AND(LEFT(T422,8)&lt;&gt;"https://",LEFT(T422,7)&lt;&gt;"http://"),"Use a full destination URL","Validate destination and links"))),IF(R422="Remove","Review legal, support, conversion and link value","")))))</x:f>
      </x:c>
      <x:c r="AC422" s="23" t="str">
        <x:f>IF(A422="","",IF(R422="","Choose an action",IF(S422="","Add action rationale",IF(W422="","Assign action owner",IF(U422="","Set priority",IF(X422="","Set status",IF(AND(X422&lt;&gt;"Done",Y422=""),"Set due date",IF(AND(X422="Done",AA422=""),"Record completion and retest",IF(AND(R422="Keep",Z422=""),"Set next review date","")))))))))</x:f>
      </x:c>
      <x:c r="AD422" s="23" t="str">
        <x:f>IF(A422="","",IF(OR(AB422&lt;&gt;"",AC422&lt;&gt;""),1,0))</x:f>
      </x:c>
    </x:row>
    <x:row r="423" ht="44" customHeight="1">
      <x:c r="A423" s="19"/>
      <x:c r="B423" s="19"/>
      <x:c r="C423" s="18"/>
      <x:c r="D423" s="18"/>
      <x:c r="E423" s="18"/>
      <x:c r="F423" s="18"/>
      <x:c r="G423" s="18"/>
      <x:c r="H423" s="18"/>
      <x:c r="I423" s="18"/>
      <x:c r="J423" s="21"/>
      <x:c r="K423" s="21"/>
      <x:c r="L423" s="21"/>
      <x:c r="M423" s="18"/>
      <x:c r="N423" s="18"/>
      <x:c r="O423" s="18"/>
      <x:c r="P423" s="18"/>
      <x:c r="Q423" s="18"/>
      <x:c r="R423" s="18"/>
      <x:c r="S423" s="18"/>
      <x:c r="T423" s="18"/>
      <x:c r="U423" s="18"/>
      <x:c r="V423" s="22"/>
      <x:c r="W423" s="18"/>
      <x:c r="X423" s="18"/>
      <x:c r="Y423" s="21"/>
      <x:c r="Z423" s="21"/>
      <x:c r="AA423" s="18"/>
      <x:c r="AB423" s="23" t="str">
        <x:f>IF(A423="","",IF(AND(LEFT(A423,8)&lt;&gt;"https://",LEFT(A423,7)&lt;&gt;"http://"),"Use a full http(s) URL",IF(COUNTIFS($A$6:$A$505,SUBSTITUTE(SUBSTITUTE(SUBSTITUTE(A423,"~","~~"),"*","~*"),"?","~?"))&gt;1,"Duplicate URL: check rows",IF(OR(R423="Merge",R423="Redirect"),IF(T423="","Add destination URL",IF(A423=T423,"Destination equals source",IF(AND(LEFT(T423,8)&lt;&gt;"https://",LEFT(T423,7)&lt;&gt;"http://"),"Use a full destination URL","Validate destination and links"))),IF(R423="Remove","Review legal, support, conversion and link value","")))))</x:f>
      </x:c>
      <x:c r="AC423" s="23" t="str">
        <x:f>IF(A423="","",IF(R423="","Choose an action",IF(S423="","Add action rationale",IF(W423="","Assign action owner",IF(U423="","Set priority",IF(X423="","Set status",IF(AND(X423&lt;&gt;"Done",Y423=""),"Set due date",IF(AND(X423="Done",AA423=""),"Record completion and retest",IF(AND(R423="Keep",Z423=""),"Set next review date","")))))))))</x:f>
      </x:c>
      <x:c r="AD423" s="23" t="str">
        <x:f>IF(A423="","",IF(OR(AB423&lt;&gt;"",AC423&lt;&gt;""),1,0))</x:f>
      </x:c>
    </x:row>
    <x:row r="424" ht="44" customHeight="1">
      <x:c r="A424" s="19"/>
      <x:c r="B424" s="19"/>
      <x:c r="C424" s="18"/>
      <x:c r="D424" s="18"/>
      <x:c r="E424" s="18"/>
      <x:c r="F424" s="18"/>
      <x:c r="G424" s="18"/>
      <x:c r="H424" s="18"/>
      <x:c r="I424" s="18"/>
      <x:c r="J424" s="21"/>
      <x:c r="K424" s="21"/>
      <x:c r="L424" s="21"/>
      <x:c r="M424" s="18"/>
      <x:c r="N424" s="18"/>
      <x:c r="O424" s="18"/>
      <x:c r="P424" s="18"/>
      <x:c r="Q424" s="18"/>
      <x:c r="R424" s="18"/>
      <x:c r="S424" s="18"/>
      <x:c r="T424" s="18"/>
      <x:c r="U424" s="18"/>
      <x:c r="V424" s="22"/>
      <x:c r="W424" s="18"/>
      <x:c r="X424" s="18"/>
      <x:c r="Y424" s="21"/>
      <x:c r="Z424" s="21"/>
      <x:c r="AA424" s="18"/>
      <x:c r="AB424" s="23" t="str">
        <x:f>IF(A424="","",IF(AND(LEFT(A424,8)&lt;&gt;"https://",LEFT(A424,7)&lt;&gt;"http://"),"Use a full http(s) URL",IF(COUNTIFS($A$6:$A$505,SUBSTITUTE(SUBSTITUTE(SUBSTITUTE(A424,"~","~~"),"*","~*"),"?","~?"))&gt;1,"Duplicate URL: check rows",IF(OR(R424="Merge",R424="Redirect"),IF(T424="","Add destination URL",IF(A424=T424,"Destination equals source",IF(AND(LEFT(T424,8)&lt;&gt;"https://",LEFT(T424,7)&lt;&gt;"http://"),"Use a full destination URL","Validate destination and links"))),IF(R424="Remove","Review legal, support, conversion and link value","")))))</x:f>
      </x:c>
      <x:c r="AC424" s="23" t="str">
        <x:f>IF(A424="","",IF(R424="","Choose an action",IF(S424="","Add action rationale",IF(W424="","Assign action owner",IF(U424="","Set priority",IF(X424="","Set status",IF(AND(X424&lt;&gt;"Done",Y424=""),"Set due date",IF(AND(X424="Done",AA424=""),"Record completion and retest",IF(AND(R424="Keep",Z424=""),"Set next review date","")))))))))</x:f>
      </x:c>
      <x:c r="AD424" s="23" t="str">
        <x:f>IF(A424="","",IF(OR(AB424&lt;&gt;"",AC424&lt;&gt;""),1,0))</x:f>
      </x:c>
    </x:row>
    <x:row r="425" ht="44" customHeight="1">
      <x:c r="A425" s="19"/>
      <x:c r="B425" s="19"/>
      <x:c r="C425" s="18"/>
      <x:c r="D425" s="18"/>
      <x:c r="E425" s="18"/>
      <x:c r="F425" s="18"/>
      <x:c r="G425" s="18"/>
      <x:c r="H425" s="18"/>
      <x:c r="I425" s="18"/>
      <x:c r="J425" s="21"/>
      <x:c r="K425" s="21"/>
      <x:c r="L425" s="21"/>
      <x:c r="M425" s="18"/>
      <x:c r="N425" s="18"/>
      <x:c r="O425" s="18"/>
      <x:c r="P425" s="18"/>
      <x:c r="Q425" s="18"/>
      <x:c r="R425" s="18"/>
      <x:c r="S425" s="18"/>
      <x:c r="T425" s="18"/>
      <x:c r="U425" s="18"/>
      <x:c r="V425" s="22"/>
      <x:c r="W425" s="18"/>
      <x:c r="X425" s="18"/>
      <x:c r="Y425" s="21"/>
      <x:c r="Z425" s="21"/>
      <x:c r="AA425" s="18"/>
      <x:c r="AB425" s="23" t="str">
        <x:f>IF(A425="","",IF(AND(LEFT(A425,8)&lt;&gt;"https://",LEFT(A425,7)&lt;&gt;"http://"),"Use a full http(s) URL",IF(COUNTIFS($A$6:$A$505,SUBSTITUTE(SUBSTITUTE(SUBSTITUTE(A425,"~","~~"),"*","~*"),"?","~?"))&gt;1,"Duplicate URL: check rows",IF(OR(R425="Merge",R425="Redirect"),IF(T425="","Add destination URL",IF(A425=T425,"Destination equals source",IF(AND(LEFT(T425,8)&lt;&gt;"https://",LEFT(T425,7)&lt;&gt;"http://"),"Use a full destination URL","Validate destination and links"))),IF(R425="Remove","Review legal, support, conversion and link value","")))))</x:f>
      </x:c>
      <x:c r="AC425" s="23" t="str">
        <x:f>IF(A425="","",IF(R425="","Choose an action",IF(S425="","Add action rationale",IF(W425="","Assign action owner",IF(U425="","Set priority",IF(X425="","Set status",IF(AND(X425&lt;&gt;"Done",Y425=""),"Set due date",IF(AND(X425="Done",AA425=""),"Record completion and retest",IF(AND(R425="Keep",Z425=""),"Set next review date","")))))))))</x:f>
      </x:c>
      <x:c r="AD425" s="23" t="str">
        <x:f>IF(A425="","",IF(OR(AB425&lt;&gt;"",AC425&lt;&gt;""),1,0))</x:f>
      </x:c>
    </x:row>
    <x:row r="426" ht="44" customHeight="1">
      <x:c r="A426" s="19"/>
      <x:c r="B426" s="19"/>
      <x:c r="C426" s="18"/>
      <x:c r="D426" s="18"/>
      <x:c r="E426" s="18"/>
      <x:c r="F426" s="18"/>
      <x:c r="G426" s="18"/>
      <x:c r="H426" s="18"/>
      <x:c r="I426" s="18"/>
      <x:c r="J426" s="21"/>
      <x:c r="K426" s="21"/>
      <x:c r="L426" s="21"/>
      <x:c r="M426" s="18"/>
      <x:c r="N426" s="18"/>
      <x:c r="O426" s="18"/>
      <x:c r="P426" s="18"/>
      <x:c r="Q426" s="18"/>
      <x:c r="R426" s="18"/>
      <x:c r="S426" s="18"/>
      <x:c r="T426" s="18"/>
      <x:c r="U426" s="18"/>
      <x:c r="V426" s="22"/>
      <x:c r="W426" s="18"/>
      <x:c r="X426" s="18"/>
      <x:c r="Y426" s="21"/>
      <x:c r="Z426" s="21"/>
      <x:c r="AA426" s="18"/>
      <x:c r="AB426" s="23" t="str">
        <x:f>IF(A426="","",IF(AND(LEFT(A426,8)&lt;&gt;"https://",LEFT(A426,7)&lt;&gt;"http://"),"Use a full http(s) URL",IF(COUNTIFS($A$6:$A$505,SUBSTITUTE(SUBSTITUTE(SUBSTITUTE(A426,"~","~~"),"*","~*"),"?","~?"))&gt;1,"Duplicate URL: check rows",IF(OR(R426="Merge",R426="Redirect"),IF(T426="","Add destination URL",IF(A426=T426,"Destination equals source",IF(AND(LEFT(T426,8)&lt;&gt;"https://",LEFT(T426,7)&lt;&gt;"http://"),"Use a full destination URL","Validate destination and links"))),IF(R426="Remove","Review legal, support, conversion and link value","")))))</x:f>
      </x:c>
      <x:c r="AC426" s="23" t="str">
        <x:f>IF(A426="","",IF(R426="","Choose an action",IF(S426="","Add action rationale",IF(W426="","Assign action owner",IF(U426="","Set priority",IF(X426="","Set status",IF(AND(X426&lt;&gt;"Done",Y426=""),"Set due date",IF(AND(X426="Done",AA426=""),"Record completion and retest",IF(AND(R426="Keep",Z426=""),"Set next review date","")))))))))</x:f>
      </x:c>
      <x:c r="AD426" s="23" t="str">
        <x:f>IF(A426="","",IF(OR(AB426&lt;&gt;"",AC426&lt;&gt;""),1,0))</x:f>
      </x:c>
    </x:row>
    <x:row r="427" ht="44" customHeight="1">
      <x:c r="A427" s="19"/>
      <x:c r="B427" s="19"/>
      <x:c r="C427" s="18"/>
      <x:c r="D427" s="18"/>
      <x:c r="E427" s="18"/>
      <x:c r="F427" s="18"/>
      <x:c r="G427" s="18"/>
      <x:c r="H427" s="18"/>
      <x:c r="I427" s="18"/>
      <x:c r="J427" s="21"/>
      <x:c r="K427" s="21"/>
      <x:c r="L427" s="21"/>
      <x:c r="M427" s="18"/>
      <x:c r="N427" s="18"/>
      <x:c r="O427" s="18"/>
      <x:c r="P427" s="18"/>
      <x:c r="Q427" s="18"/>
      <x:c r="R427" s="18"/>
      <x:c r="S427" s="18"/>
      <x:c r="T427" s="18"/>
      <x:c r="U427" s="18"/>
      <x:c r="V427" s="22"/>
      <x:c r="W427" s="18"/>
      <x:c r="X427" s="18"/>
      <x:c r="Y427" s="21"/>
      <x:c r="Z427" s="21"/>
      <x:c r="AA427" s="18"/>
      <x:c r="AB427" s="23" t="str">
        <x:f>IF(A427="","",IF(AND(LEFT(A427,8)&lt;&gt;"https://",LEFT(A427,7)&lt;&gt;"http://"),"Use a full http(s) URL",IF(COUNTIFS($A$6:$A$505,SUBSTITUTE(SUBSTITUTE(SUBSTITUTE(A427,"~","~~"),"*","~*"),"?","~?"))&gt;1,"Duplicate URL: check rows",IF(OR(R427="Merge",R427="Redirect"),IF(T427="","Add destination URL",IF(A427=T427,"Destination equals source",IF(AND(LEFT(T427,8)&lt;&gt;"https://",LEFT(T427,7)&lt;&gt;"http://"),"Use a full destination URL","Validate destination and links"))),IF(R427="Remove","Review legal, support, conversion and link value","")))))</x:f>
      </x:c>
      <x:c r="AC427" s="23" t="str">
        <x:f>IF(A427="","",IF(R427="","Choose an action",IF(S427="","Add action rationale",IF(W427="","Assign action owner",IF(U427="","Set priority",IF(X427="","Set status",IF(AND(X427&lt;&gt;"Done",Y427=""),"Set due date",IF(AND(X427="Done",AA427=""),"Record completion and retest",IF(AND(R427="Keep",Z427=""),"Set next review date","")))))))))</x:f>
      </x:c>
      <x:c r="AD427" s="23" t="str">
        <x:f>IF(A427="","",IF(OR(AB427&lt;&gt;"",AC427&lt;&gt;""),1,0))</x:f>
      </x:c>
    </x:row>
    <x:row r="428" ht="44" customHeight="1">
      <x:c r="A428" s="19"/>
      <x:c r="B428" s="19"/>
      <x:c r="C428" s="18"/>
      <x:c r="D428" s="18"/>
      <x:c r="E428" s="18"/>
      <x:c r="F428" s="18"/>
      <x:c r="G428" s="18"/>
      <x:c r="H428" s="18"/>
      <x:c r="I428" s="18"/>
      <x:c r="J428" s="21"/>
      <x:c r="K428" s="21"/>
      <x:c r="L428" s="21"/>
      <x:c r="M428" s="18"/>
      <x:c r="N428" s="18"/>
      <x:c r="O428" s="18"/>
      <x:c r="P428" s="18"/>
      <x:c r="Q428" s="18"/>
      <x:c r="R428" s="18"/>
      <x:c r="S428" s="18"/>
      <x:c r="T428" s="18"/>
      <x:c r="U428" s="18"/>
      <x:c r="V428" s="22"/>
      <x:c r="W428" s="18"/>
      <x:c r="X428" s="18"/>
      <x:c r="Y428" s="21"/>
      <x:c r="Z428" s="21"/>
      <x:c r="AA428" s="18"/>
      <x:c r="AB428" s="23" t="str">
        <x:f>IF(A428="","",IF(AND(LEFT(A428,8)&lt;&gt;"https://",LEFT(A428,7)&lt;&gt;"http://"),"Use a full http(s) URL",IF(COUNTIFS($A$6:$A$505,SUBSTITUTE(SUBSTITUTE(SUBSTITUTE(A428,"~","~~"),"*","~*"),"?","~?"))&gt;1,"Duplicate URL: check rows",IF(OR(R428="Merge",R428="Redirect"),IF(T428="","Add destination URL",IF(A428=T428,"Destination equals source",IF(AND(LEFT(T428,8)&lt;&gt;"https://",LEFT(T428,7)&lt;&gt;"http://"),"Use a full destination URL","Validate destination and links"))),IF(R428="Remove","Review legal, support, conversion and link value","")))))</x:f>
      </x:c>
      <x:c r="AC428" s="23" t="str">
        <x:f>IF(A428="","",IF(R428="","Choose an action",IF(S428="","Add action rationale",IF(W428="","Assign action owner",IF(U428="","Set priority",IF(X428="","Set status",IF(AND(X428&lt;&gt;"Done",Y428=""),"Set due date",IF(AND(X428="Done",AA428=""),"Record completion and retest",IF(AND(R428="Keep",Z428=""),"Set next review date","")))))))))</x:f>
      </x:c>
      <x:c r="AD428" s="23" t="str">
        <x:f>IF(A428="","",IF(OR(AB428&lt;&gt;"",AC428&lt;&gt;""),1,0))</x:f>
      </x:c>
    </x:row>
    <x:row r="429" ht="44" customHeight="1">
      <x:c r="A429" s="19"/>
      <x:c r="B429" s="19"/>
      <x:c r="C429" s="18"/>
      <x:c r="D429" s="18"/>
      <x:c r="E429" s="18"/>
      <x:c r="F429" s="18"/>
      <x:c r="G429" s="18"/>
      <x:c r="H429" s="18"/>
      <x:c r="I429" s="18"/>
      <x:c r="J429" s="21"/>
      <x:c r="K429" s="21"/>
      <x:c r="L429" s="21"/>
      <x:c r="M429" s="18"/>
      <x:c r="N429" s="18"/>
      <x:c r="O429" s="18"/>
      <x:c r="P429" s="18"/>
      <x:c r="Q429" s="18"/>
      <x:c r="R429" s="18"/>
      <x:c r="S429" s="18"/>
      <x:c r="T429" s="18"/>
      <x:c r="U429" s="18"/>
      <x:c r="V429" s="22"/>
      <x:c r="W429" s="18"/>
      <x:c r="X429" s="18"/>
      <x:c r="Y429" s="21"/>
      <x:c r="Z429" s="21"/>
      <x:c r="AA429" s="18"/>
      <x:c r="AB429" s="23" t="str">
        <x:f>IF(A429="","",IF(AND(LEFT(A429,8)&lt;&gt;"https://",LEFT(A429,7)&lt;&gt;"http://"),"Use a full http(s) URL",IF(COUNTIFS($A$6:$A$505,SUBSTITUTE(SUBSTITUTE(SUBSTITUTE(A429,"~","~~"),"*","~*"),"?","~?"))&gt;1,"Duplicate URL: check rows",IF(OR(R429="Merge",R429="Redirect"),IF(T429="","Add destination URL",IF(A429=T429,"Destination equals source",IF(AND(LEFT(T429,8)&lt;&gt;"https://",LEFT(T429,7)&lt;&gt;"http://"),"Use a full destination URL","Validate destination and links"))),IF(R429="Remove","Review legal, support, conversion and link value","")))))</x:f>
      </x:c>
      <x:c r="AC429" s="23" t="str">
        <x:f>IF(A429="","",IF(R429="","Choose an action",IF(S429="","Add action rationale",IF(W429="","Assign action owner",IF(U429="","Set priority",IF(X429="","Set status",IF(AND(X429&lt;&gt;"Done",Y429=""),"Set due date",IF(AND(X429="Done",AA429=""),"Record completion and retest",IF(AND(R429="Keep",Z429=""),"Set next review date","")))))))))</x:f>
      </x:c>
      <x:c r="AD429" s="23" t="str">
        <x:f>IF(A429="","",IF(OR(AB429&lt;&gt;"",AC429&lt;&gt;""),1,0))</x:f>
      </x:c>
    </x:row>
    <x:row r="430" ht="44" customHeight="1">
      <x:c r="A430" s="19"/>
      <x:c r="B430" s="19"/>
      <x:c r="C430" s="18"/>
      <x:c r="D430" s="18"/>
      <x:c r="E430" s="18"/>
      <x:c r="F430" s="18"/>
      <x:c r="G430" s="18"/>
      <x:c r="H430" s="18"/>
      <x:c r="I430" s="18"/>
      <x:c r="J430" s="21"/>
      <x:c r="K430" s="21"/>
      <x:c r="L430" s="21"/>
      <x:c r="M430" s="18"/>
      <x:c r="N430" s="18"/>
      <x:c r="O430" s="18"/>
      <x:c r="P430" s="18"/>
      <x:c r="Q430" s="18"/>
      <x:c r="R430" s="18"/>
      <x:c r="S430" s="18"/>
      <x:c r="T430" s="18"/>
      <x:c r="U430" s="18"/>
      <x:c r="V430" s="22"/>
      <x:c r="W430" s="18"/>
      <x:c r="X430" s="18"/>
      <x:c r="Y430" s="21"/>
      <x:c r="Z430" s="21"/>
      <x:c r="AA430" s="18"/>
      <x:c r="AB430" s="23" t="str">
        <x:f>IF(A430="","",IF(AND(LEFT(A430,8)&lt;&gt;"https://",LEFT(A430,7)&lt;&gt;"http://"),"Use a full http(s) URL",IF(COUNTIFS($A$6:$A$505,SUBSTITUTE(SUBSTITUTE(SUBSTITUTE(A430,"~","~~"),"*","~*"),"?","~?"))&gt;1,"Duplicate URL: check rows",IF(OR(R430="Merge",R430="Redirect"),IF(T430="","Add destination URL",IF(A430=T430,"Destination equals source",IF(AND(LEFT(T430,8)&lt;&gt;"https://",LEFT(T430,7)&lt;&gt;"http://"),"Use a full destination URL","Validate destination and links"))),IF(R430="Remove","Review legal, support, conversion and link value","")))))</x:f>
      </x:c>
      <x:c r="AC430" s="23" t="str">
        <x:f>IF(A430="","",IF(R430="","Choose an action",IF(S430="","Add action rationale",IF(W430="","Assign action owner",IF(U430="","Set priority",IF(X430="","Set status",IF(AND(X430&lt;&gt;"Done",Y430=""),"Set due date",IF(AND(X430="Done",AA430=""),"Record completion and retest",IF(AND(R430="Keep",Z430=""),"Set next review date","")))))))))</x:f>
      </x:c>
      <x:c r="AD430" s="23" t="str">
        <x:f>IF(A430="","",IF(OR(AB430&lt;&gt;"",AC430&lt;&gt;""),1,0))</x:f>
      </x:c>
    </x:row>
    <x:row r="431" ht="44" customHeight="1">
      <x:c r="A431" s="19"/>
      <x:c r="B431" s="19"/>
      <x:c r="C431" s="18"/>
      <x:c r="D431" s="18"/>
      <x:c r="E431" s="18"/>
      <x:c r="F431" s="18"/>
      <x:c r="G431" s="18"/>
      <x:c r="H431" s="18"/>
      <x:c r="I431" s="18"/>
      <x:c r="J431" s="21"/>
      <x:c r="K431" s="21"/>
      <x:c r="L431" s="21"/>
      <x:c r="M431" s="18"/>
      <x:c r="N431" s="18"/>
      <x:c r="O431" s="18"/>
      <x:c r="P431" s="18"/>
      <x:c r="Q431" s="18"/>
      <x:c r="R431" s="18"/>
      <x:c r="S431" s="18"/>
      <x:c r="T431" s="18"/>
      <x:c r="U431" s="18"/>
      <x:c r="V431" s="22"/>
      <x:c r="W431" s="18"/>
      <x:c r="X431" s="18"/>
      <x:c r="Y431" s="21"/>
      <x:c r="Z431" s="21"/>
      <x:c r="AA431" s="18"/>
      <x:c r="AB431" s="23" t="str">
        <x:f>IF(A431="","",IF(AND(LEFT(A431,8)&lt;&gt;"https://",LEFT(A431,7)&lt;&gt;"http://"),"Use a full http(s) URL",IF(COUNTIFS($A$6:$A$505,SUBSTITUTE(SUBSTITUTE(SUBSTITUTE(A431,"~","~~"),"*","~*"),"?","~?"))&gt;1,"Duplicate URL: check rows",IF(OR(R431="Merge",R431="Redirect"),IF(T431="","Add destination URL",IF(A431=T431,"Destination equals source",IF(AND(LEFT(T431,8)&lt;&gt;"https://",LEFT(T431,7)&lt;&gt;"http://"),"Use a full destination URL","Validate destination and links"))),IF(R431="Remove","Review legal, support, conversion and link value","")))))</x:f>
      </x:c>
      <x:c r="AC431" s="23" t="str">
        <x:f>IF(A431="","",IF(R431="","Choose an action",IF(S431="","Add action rationale",IF(W431="","Assign action owner",IF(U431="","Set priority",IF(X431="","Set status",IF(AND(X431&lt;&gt;"Done",Y431=""),"Set due date",IF(AND(X431="Done",AA431=""),"Record completion and retest",IF(AND(R431="Keep",Z431=""),"Set next review date","")))))))))</x:f>
      </x:c>
      <x:c r="AD431" s="23" t="str">
        <x:f>IF(A431="","",IF(OR(AB431&lt;&gt;"",AC431&lt;&gt;""),1,0))</x:f>
      </x:c>
    </x:row>
    <x:row r="432" ht="44" customHeight="1">
      <x:c r="A432" s="19"/>
      <x:c r="B432" s="19"/>
      <x:c r="C432" s="18"/>
      <x:c r="D432" s="18"/>
      <x:c r="E432" s="18"/>
      <x:c r="F432" s="18"/>
      <x:c r="G432" s="18"/>
      <x:c r="H432" s="18"/>
      <x:c r="I432" s="18"/>
      <x:c r="J432" s="21"/>
      <x:c r="K432" s="21"/>
      <x:c r="L432" s="21"/>
      <x:c r="M432" s="18"/>
      <x:c r="N432" s="18"/>
      <x:c r="O432" s="18"/>
      <x:c r="P432" s="18"/>
      <x:c r="Q432" s="18"/>
      <x:c r="R432" s="18"/>
      <x:c r="S432" s="18"/>
      <x:c r="T432" s="18"/>
      <x:c r="U432" s="18"/>
      <x:c r="V432" s="22"/>
      <x:c r="W432" s="18"/>
      <x:c r="X432" s="18"/>
      <x:c r="Y432" s="21"/>
      <x:c r="Z432" s="21"/>
      <x:c r="AA432" s="18"/>
      <x:c r="AB432" s="23" t="str">
        <x:f>IF(A432="","",IF(AND(LEFT(A432,8)&lt;&gt;"https://",LEFT(A432,7)&lt;&gt;"http://"),"Use a full http(s) URL",IF(COUNTIFS($A$6:$A$505,SUBSTITUTE(SUBSTITUTE(SUBSTITUTE(A432,"~","~~"),"*","~*"),"?","~?"))&gt;1,"Duplicate URL: check rows",IF(OR(R432="Merge",R432="Redirect"),IF(T432="","Add destination URL",IF(A432=T432,"Destination equals source",IF(AND(LEFT(T432,8)&lt;&gt;"https://",LEFT(T432,7)&lt;&gt;"http://"),"Use a full destination URL","Validate destination and links"))),IF(R432="Remove","Review legal, support, conversion and link value","")))))</x:f>
      </x:c>
      <x:c r="AC432" s="23" t="str">
        <x:f>IF(A432="","",IF(R432="","Choose an action",IF(S432="","Add action rationale",IF(W432="","Assign action owner",IF(U432="","Set priority",IF(X432="","Set status",IF(AND(X432&lt;&gt;"Done",Y432=""),"Set due date",IF(AND(X432="Done",AA432=""),"Record completion and retest",IF(AND(R432="Keep",Z432=""),"Set next review date","")))))))))</x:f>
      </x:c>
      <x:c r="AD432" s="23" t="str">
        <x:f>IF(A432="","",IF(OR(AB432&lt;&gt;"",AC432&lt;&gt;""),1,0))</x:f>
      </x:c>
    </x:row>
    <x:row r="433" ht="44" customHeight="1">
      <x:c r="A433" s="19"/>
      <x:c r="B433" s="19"/>
      <x:c r="C433" s="18"/>
      <x:c r="D433" s="18"/>
      <x:c r="E433" s="18"/>
      <x:c r="F433" s="18"/>
      <x:c r="G433" s="18"/>
      <x:c r="H433" s="18"/>
      <x:c r="I433" s="18"/>
      <x:c r="J433" s="21"/>
      <x:c r="K433" s="21"/>
      <x:c r="L433" s="21"/>
      <x:c r="M433" s="18"/>
      <x:c r="N433" s="18"/>
      <x:c r="O433" s="18"/>
      <x:c r="P433" s="18"/>
      <x:c r="Q433" s="18"/>
      <x:c r="R433" s="18"/>
      <x:c r="S433" s="18"/>
      <x:c r="T433" s="18"/>
      <x:c r="U433" s="18"/>
      <x:c r="V433" s="22"/>
      <x:c r="W433" s="18"/>
      <x:c r="X433" s="18"/>
      <x:c r="Y433" s="21"/>
      <x:c r="Z433" s="21"/>
      <x:c r="AA433" s="18"/>
      <x:c r="AB433" s="23" t="str">
        <x:f>IF(A433="","",IF(AND(LEFT(A433,8)&lt;&gt;"https://",LEFT(A433,7)&lt;&gt;"http://"),"Use a full http(s) URL",IF(COUNTIFS($A$6:$A$505,SUBSTITUTE(SUBSTITUTE(SUBSTITUTE(A433,"~","~~"),"*","~*"),"?","~?"))&gt;1,"Duplicate URL: check rows",IF(OR(R433="Merge",R433="Redirect"),IF(T433="","Add destination URL",IF(A433=T433,"Destination equals source",IF(AND(LEFT(T433,8)&lt;&gt;"https://",LEFT(T433,7)&lt;&gt;"http://"),"Use a full destination URL","Validate destination and links"))),IF(R433="Remove","Review legal, support, conversion and link value","")))))</x:f>
      </x:c>
      <x:c r="AC433" s="23" t="str">
        <x:f>IF(A433="","",IF(R433="","Choose an action",IF(S433="","Add action rationale",IF(W433="","Assign action owner",IF(U433="","Set priority",IF(X433="","Set status",IF(AND(X433&lt;&gt;"Done",Y433=""),"Set due date",IF(AND(X433="Done",AA433=""),"Record completion and retest",IF(AND(R433="Keep",Z433=""),"Set next review date","")))))))))</x:f>
      </x:c>
      <x:c r="AD433" s="23" t="str">
        <x:f>IF(A433="","",IF(OR(AB433&lt;&gt;"",AC433&lt;&gt;""),1,0))</x:f>
      </x:c>
    </x:row>
    <x:row r="434" ht="44" customHeight="1">
      <x:c r="A434" s="19"/>
      <x:c r="B434" s="19"/>
      <x:c r="C434" s="18"/>
      <x:c r="D434" s="18"/>
      <x:c r="E434" s="18"/>
      <x:c r="F434" s="18"/>
      <x:c r="G434" s="18"/>
      <x:c r="H434" s="18"/>
      <x:c r="I434" s="18"/>
      <x:c r="J434" s="21"/>
      <x:c r="K434" s="21"/>
      <x:c r="L434" s="21"/>
      <x:c r="M434" s="18"/>
      <x:c r="N434" s="18"/>
      <x:c r="O434" s="18"/>
      <x:c r="P434" s="18"/>
      <x:c r="Q434" s="18"/>
      <x:c r="R434" s="18"/>
      <x:c r="S434" s="18"/>
      <x:c r="T434" s="18"/>
      <x:c r="U434" s="18"/>
      <x:c r="V434" s="22"/>
      <x:c r="W434" s="18"/>
      <x:c r="X434" s="18"/>
      <x:c r="Y434" s="21"/>
      <x:c r="Z434" s="21"/>
      <x:c r="AA434" s="18"/>
      <x:c r="AB434" s="23" t="str">
        <x:f>IF(A434="","",IF(AND(LEFT(A434,8)&lt;&gt;"https://",LEFT(A434,7)&lt;&gt;"http://"),"Use a full http(s) URL",IF(COUNTIFS($A$6:$A$505,SUBSTITUTE(SUBSTITUTE(SUBSTITUTE(A434,"~","~~"),"*","~*"),"?","~?"))&gt;1,"Duplicate URL: check rows",IF(OR(R434="Merge",R434="Redirect"),IF(T434="","Add destination URL",IF(A434=T434,"Destination equals source",IF(AND(LEFT(T434,8)&lt;&gt;"https://",LEFT(T434,7)&lt;&gt;"http://"),"Use a full destination URL","Validate destination and links"))),IF(R434="Remove","Review legal, support, conversion and link value","")))))</x:f>
      </x:c>
      <x:c r="AC434" s="23" t="str">
        <x:f>IF(A434="","",IF(R434="","Choose an action",IF(S434="","Add action rationale",IF(W434="","Assign action owner",IF(U434="","Set priority",IF(X434="","Set status",IF(AND(X434&lt;&gt;"Done",Y434=""),"Set due date",IF(AND(X434="Done",AA434=""),"Record completion and retest",IF(AND(R434="Keep",Z434=""),"Set next review date","")))))))))</x:f>
      </x:c>
      <x:c r="AD434" s="23" t="str">
        <x:f>IF(A434="","",IF(OR(AB434&lt;&gt;"",AC434&lt;&gt;""),1,0))</x:f>
      </x:c>
    </x:row>
    <x:row r="435" ht="44" customHeight="1">
      <x:c r="A435" s="19"/>
      <x:c r="B435" s="19"/>
      <x:c r="C435" s="18"/>
      <x:c r="D435" s="18"/>
      <x:c r="E435" s="18"/>
      <x:c r="F435" s="18"/>
      <x:c r="G435" s="18"/>
      <x:c r="H435" s="18"/>
      <x:c r="I435" s="18"/>
      <x:c r="J435" s="21"/>
      <x:c r="K435" s="21"/>
      <x:c r="L435" s="21"/>
      <x:c r="M435" s="18"/>
      <x:c r="N435" s="18"/>
      <x:c r="O435" s="18"/>
      <x:c r="P435" s="18"/>
      <x:c r="Q435" s="18"/>
      <x:c r="R435" s="18"/>
      <x:c r="S435" s="18"/>
      <x:c r="T435" s="18"/>
      <x:c r="U435" s="18"/>
      <x:c r="V435" s="22"/>
      <x:c r="W435" s="18"/>
      <x:c r="X435" s="18"/>
      <x:c r="Y435" s="21"/>
      <x:c r="Z435" s="21"/>
      <x:c r="AA435" s="18"/>
      <x:c r="AB435" s="23" t="str">
        <x:f>IF(A435="","",IF(AND(LEFT(A435,8)&lt;&gt;"https://",LEFT(A435,7)&lt;&gt;"http://"),"Use a full http(s) URL",IF(COUNTIFS($A$6:$A$505,SUBSTITUTE(SUBSTITUTE(SUBSTITUTE(A435,"~","~~"),"*","~*"),"?","~?"))&gt;1,"Duplicate URL: check rows",IF(OR(R435="Merge",R435="Redirect"),IF(T435="","Add destination URL",IF(A435=T435,"Destination equals source",IF(AND(LEFT(T435,8)&lt;&gt;"https://",LEFT(T435,7)&lt;&gt;"http://"),"Use a full destination URL","Validate destination and links"))),IF(R435="Remove","Review legal, support, conversion and link value","")))))</x:f>
      </x:c>
      <x:c r="AC435" s="23" t="str">
        <x:f>IF(A435="","",IF(R435="","Choose an action",IF(S435="","Add action rationale",IF(W435="","Assign action owner",IF(U435="","Set priority",IF(X435="","Set status",IF(AND(X435&lt;&gt;"Done",Y435=""),"Set due date",IF(AND(X435="Done",AA435=""),"Record completion and retest",IF(AND(R435="Keep",Z435=""),"Set next review date","")))))))))</x:f>
      </x:c>
      <x:c r="AD435" s="23" t="str">
        <x:f>IF(A435="","",IF(OR(AB435&lt;&gt;"",AC435&lt;&gt;""),1,0))</x:f>
      </x:c>
    </x:row>
    <x:row r="436" ht="44" customHeight="1">
      <x:c r="A436" s="19"/>
      <x:c r="B436" s="19"/>
      <x:c r="C436" s="18"/>
      <x:c r="D436" s="18"/>
      <x:c r="E436" s="18"/>
      <x:c r="F436" s="18"/>
      <x:c r="G436" s="18"/>
      <x:c r="H436" s="18"/>
      <x:c r="I436" s="18"/>
      <x:c r="J436" s="21"/>
      <x:c r="K436" s="21"/>
      <x:c r="L436" s="21"/>
      <x:c r="M436" s="18"/>
      <x:c r="N436" s="18"/>
      <x:c r="O436" s="18"/>
      <x:c r="P436" s="18"/>
      <x:c r="Q436" s="18"/>
      <x:c r="R436" s="18"/>
      <x:c r="S436" s="18"/>
      <x:c r="T436" s="18"/>
      <x:c r="U436" s="18"/>
      <x:c r="V436" s="22"/>
      <x:c r="W436" s="18"/>
      <x:c r="X436" s="18"/>
      <x:c r="Y436" s="21"/>
      <x:c r="Z436" s="21"/>
      <x:c r="AA436" s="18"/>
      <x:c r="AB436" s="23" t="str">
        <x:f>IF(A436="","",IF(AND(LEFT(A436,8)&lt;&gt;"https://",LEFT(A436,7)&lt;&gt;"http://"),"Use a full http(s) URL",IF(COUNTIFS($A$6:$A$505,SUBSTITUTE(SUBSTITUTE(SUBSTITUTE(A436,"~","~~"),"*","~*"),"?","~?"))&gt;1,"Duplicate URL: check rows",IF(OR(R436="Merge",R436="Redirect"),IF(T436="","Add destination URL",IF(A436=T436,"Destination equals source",IF(AND(LEFT(T436,8)&lt;&gt;"https://",LEFT(T436,7)&lt;&gt;"http://"),"Use a full destination URL","Validate destination and links"))),IF(R436="Remove","Review legal, support, conversion and link value","")))))</x:f>
      </x:c>
      <x:c r="AC436" s="23" t="str">
        <x:f>IF(A436="","",IF(R436="","Choose an action",IF(S436="","Add action rationale",IF(W436="","Assign action owner",IF(U436="","Set priority",IF(X436="","Set status",IF(AND(X436&lt;&gt;"Done",Y436=""),"Set due date",IF(AND(X436="Done",AA436=""),"Record completion and retest",IF(AND(R436="Keep",Z436=""),"Set next review date","")))))))))</x:f>
      </x:c>
      <x:c r="AD436" s="23" t="str">
        <x:f>IF(A436="","",IF(OR(AB436&lt;&gt;"",AC436&lt;&gt;""),1,0))</x:f>
      </x:c>
    </x:row>
    <x:row r="437" ht="44" customHeight="1">
      <x:c r="A437" s="19"/>
      <x:c r="B437" s="19"/>
      <x:c r="C437" s="18"/>
      <x:c r="D437" s="18"/>
      <x:c r="E437" s="18"/>
      <x:c r="F437" s="18"/>
      <x:c r="G437" s="18"/>
      <x:c r="H437" s="18"/>
      <x:c r="I437" s="18"/>
      <x:c r="J437" s="21"/>
      <x:c r="K437" s="21"/>
      <x:c r="L437" s="21"/>
      <x:c r="M437" s="18"/>
      <x:c r="N437" s="18"/>
      <x:c r="O437" s="18"/>
      <x:c r="P437" s="18"/>
      <x:c r="Q437" s="18"/>
      <x:c r="R437" s="18"/>
      <x:c r="S437" s="18"/>
      <x:c r="T437" s="18"/>
      <x:c r="U437" s="18"/>
      <x:c r="V437" s="22"/>
      <x:c r="W437" s="18"/>
      <x:c r="X437" s="18"/>
      <x:c r="Y437" s="21"/>
      <x:c r="Z437" s="21"/>
      <x:c r="AA437" s="18"/>
      <x:c r="AB437" s="23" t="str">
        <x:f>IF(A437="","",IF(AND(LEFT(A437,8)&lt;&gt;"https://",LEFT(A437,7)&lt;&gt;"http://"),"Use a full http(s) URL",IF(COUNTIFS($A$6:$A$505,SUBSTITUTE(SUBSTITUTE(SUBSTITUTE(A437,"~","~~"),"*","~*"),"?","~?"))&gt;1,"Duplicate URL: check rows",IF(OR(R437="Merge",R437="Redirect"),IF(T437="","Add destination URL",IF(A437=T437,"Destination equals source",IF(AND(LEFT(T437,8)&lt;&gt;"https://",LEFT(T437,7)&lt;&gt;"http://"),"Use a full destination URL","Validate destination and links"))),IF(R437="Remove","Review legal, support, conversion and link value","")))))</x:f>
      </x:c>
      <x:c r="AC437" s="23" t="str">
        <x:f>IF(A437="","",IF(R437="","Choose an action",IF(S437="","Add action rationale",IF(W437="","Assign action owner",IF(U437="","Set priority",IF(X437="","Set status",IF(AND(X437&lt;&gt;"Done",Y437=""),"Set due date",IF(AND(X437="Done",AA437=""),"Record completion and retest",IF(AND(R437="Keep",Z437=""),"Set next review date","")))))))))</x:f>
      </x:c>
      <x:c r="AD437" s="23" t="str">
        <x:f>IF(A437="","",IF(OR(AB437&lt;&gt;"",AC437&lt;&gt;""),1,0))</x:f>
      </x:c>
    </x:row>
    <x:row r="438" ht="44" customHeight="1">
      <x:c r="A438" s="19"/>
      <x:c r="B438" s="19"/>
      <x:c r="C438" s="18"/>
      <x:c r="D438" s="18"/>
      <x:c r="E438" s="18"/>
      <x:c r="F438" s="18"/>
      <x:c r="G438" s="18"/>
      <x:c r="H438" s="18"/>
      <x:c r="I438" s="18"/>
      <x:c r="J438" s="21"/>
      <x:c r="K438" s="21"/>
      <x:c r="L438" s="21"/>
      <x:c r="M438" s="18"/>
      <x:c r="N438" s="18"/>
      <x:c r="O438" s="18"/>
      <x:c r="P438" s="18"/>
      <x:c r="Q438" s="18"/>
      <x:c r="R438" s="18"/>
      <x:c r="S438" s="18"/>
      <x:c r="T438" s="18"/>
      <x:c r="U438" s="18"/>
      <x:c r="V438" s="22"/>
      <x:c r="W438" s="18"/>
      <x:c r="X438" s="18"/>
      <x:c r="Y438" s="21"/>
      <x:c r="Z438" s="21"/>
      <x:c r="AA438" s="18"/>
      <x:c r="AB438" s="23" t="str">
        <x:f>IF(A438="","",IF(AND(LEFT(A438,8)&lt;&gt;"https://",LEFT(A438,7)&lt;&gt;"http://"),"Use a full http(s) URL",IF(COUNTIFS($A$6:$A$505,SUBSTITUTE(SUBSTITUTE(SUBSTITUTE(A438,"~","~~"),"*","~*"),"?","~?"))&gt;1,"Duplicate URL: check rows",IF(OR(R438="Merge",R438="Redirect"),IF(T438="","Add destination URL",IF(A438=T438,"Destination equals source",IF(AND(LEFT(T438,8)&lt;&gt;"https://",LEFT(T438,7)&lt;&gt;"http://"),"Use a full destination URL","Validate destination and links"))),IF(R438="Remove","Review legal, support, conversion and link value","")))))</x:f>
      </x:c>
      <x:c r="AC438" s="23" t="str">
        <x:f>IF(A438="","",IF(R438="","Choose an action",IF(S438="","Add action rationale",IF(W438="","Assign action owner",IF(U438="","Set priority",IF(X438="","Set status",IF(AND(X438&lt;&gt;"Done",Y438=""),"Set due date",IF(AND(X438="Done",AA438=""),"Record completion and retest",IF(AND(R438="Keep",Z438=""),"Set next review date","")))))))))</x:f>
      </x:c>
      <x:c r="AD438" s="23" t="str">
        <x:f>IF(A438="","",IF(OR(AB438&lt;&gt;"",AC438&lt;&gt;""),1,0))</x:f>
      </x:c>
    </x:row>
    <x:row r="439" ht="44" customHeight="1">
      <x:c r="A439" s="19"/>
      <x:c r="B439" s="19"/>
      <x:c r="C439" s="18"/>
      <x:c r="D439" s="18"/>
      <x:c r="E439" s="18"/>
      <x:c r="F439" s="18"/>
      <x:c r="G439" s="18"/>
      <x:c r="H439" s="18"/>
      <x:c r="I439" s="18"/>
      <x:c r="J439" s="21"/>
      <x:c r="K439" s="21"/>
      <x:c r="L439" s="21"/>
      <x:c r="M439" s="18"/>
      <x:c r="N439" s="18"/>
      <x:c r="O439" s="18"/>
      <x:c r="P439" s="18"/>
      <x:c r="Q439" s="18"/>
      <x:c r="R439" s="18"/>
      <x:c r="S439" s="18"/>
      <x:c r="T439" s="18"/>
      <x:c r="U439" s="18"/>
      <x:c r="V439" s="22"/>
      <x:c r="W439" s="18"/>
      <x:c r="X439" s="18"/>
      <x:c r="Y439" s="21"/>
      <x:c r="Z439" s="21"/>
      <x:c r="AA439" s="18"/>
      <x:c r="AB439" s="23" t="str">
        <x:f>IF(A439="","",IF(AND(LEFT(A439,8)&lt;&gt;"https://",LEFT(A439,7)&lt;&gt;"http://"),"Use a full http(s) URL",IF(COUNTIFS($A$6:$A$505,SUBSTITUTE(SUBSTITUTE(SUBSTITUTE(A439,"~","~~"),"*","~*"),"?","~?"))&gt;1,"Duplicate URL: check rows",IF(OR(R439="Merge",R439="Redirect"),IF(T439="","Add destination URL",IF(A439=T439,"Destination equals source",IF(AND(LEFT(T439,8)&lt;&gt;"https://",LEFT(T439,7)&lt;&gt;"http://"),"Use a full destination URL","Validate destination and links"))),IF(R439="Remove","Review legal, support, conversion and link value","")))))</x:f>
      </x:c>
      <x:c r="AC439" s="23" t="str">
        <x:f>IF(A439="","",IF(R439="","Choose an action",IF(S439="","Add action rationale",IF(W439="","Assign action owner",IF(U439="","Set priority",IF(X439="","Set status",IF(AND(X439&lt;&gt;"Done",Y439=""),"Set due date",IF(AND(X439="Done",AA439=""),"Record completion and retest",IF(AND(R439="Keep",Z439=""),"Set next review date","")))))))))</x:f>
      </x:c>
      <x:c r="AD439" s="23" t="str">
        <x:f>IF(A439="","",IF(OR(AB439&lt;&gt;"",AC439&lt;&gt;""),1,0))</x:f>
      </x:c>
    </x:row>
    <x:row r="440" ht="44" customHeight="1">
      <x:c r="A440" s="19"/>
      <x:c r="B440" s="19"/>
      <x:c r="C440" s="18"/>
      <x:c r="D440" s="18"/>
      <x:c r="E440" s="18"/>
      <x:c r="F440" s="18"/>
      <x:c r="G440" s="18"/>
      <x:c r="H440" s="18"/>
      <x:c r="I440" s="18"/>
      <x:c r="J440" s="21"/>
      <x:c r="K440" s="21"/>
      <x:c r="L440" s="21"/>
      <x:c r="M440" s="18"/>
      <x:c r="N440" s="18"/>
      <x:c r="O440" s="18"/>
      <x:c r="P440" s="18"/>
      <x:c r="Q440" s="18"/>
      <x:c r="R440" s="18"/>
      <x:c r="S440" s="18"/>
      <x:c r="T440" s="18"/>
      <x:c r="U440" s="18"/>
      <x:c r="V440" s="22"/>
      <x:c r="W440" s="18"/>
      <x:c r="X440" s="18"/>
      <x:c r="Y440" s="21"/>
      <x:c r="Z440" s="21"/>
      <x:c r="AA440" s="18"/>
      <x:c r="AB440" s="23" t="str">
        <x:f>IF(A440="","",IF(AND(LEFT(A440,8)&lt;&gt;"https://",LEFT(A440,7)&lt;&gt;"http://"),"Use a full http(s) URL",IF(COUNTIFS($A$6:$A$505,SUBSTITUTE(SUBSTITUTE(SUBSTITUTE(A440,"~","~~"),"*","~*"),"?","~?"))&gt;1,"Duplicate URL: check rows",IF(OR(R440="Merge",R440="Redirect"),IF(T440="","Add destination URL",IF(A440=T440,"Destination equals source",IF(AND(LEFT(T440,8)&lt;&gt;"https://",LEFT(T440,7)&lt;&gt;"http://"),"Use a full destination URL","Validate destination and links"))),IF(R440="Remove","Review legal, support, conversion and link value","")))))</x:f>
      </x:c>
      <x:c r="AC440" s="23" t="str">
        <x:f>IF(A440="","",IF(R440="","Choose an action",IF(S440="","Add action rationale",IF(W440="","Assign action owner",IF(U440="","Set priority",IF(X440="","Set status",IF(AND(X440&lt;&gt;"Done",Y440=""),"Set due date",IF(AND(X440="Done",AA440=""),"Record completion and retest",IF(AND(R440="Keep",Z440=""),"Set next review date","")))))))))</x:f>
      </x:c>
      <x:c r="AD440" s="23" t="str">
        <x:f>IF(A440="","",IF(OR(AB440&lt;&gt;"",AC440&lt;&gt;""),1,0))</x:f>
      </x:c>
    </x:row>
    <x:row r="441" ht="44" customHeight="1">
      <x:c r="A441" s="19"/>
      <x:c r="B441" s="19"/>
      <x:c r="C441" s="18"/>
      <x:c r="D441" s="18"/>
      <x:c r="E441" s="18"/>
      <x:c r="F441" s="18"/>
      <x:c r="G441" s="18"/>
      <x:c r="H441" s="18"/>
      <x:c r="I441" s="18"/>
      <x:c r="J441" s="21"/>
      <x:c r="K441" s="21"/>
      <x:c r="L441" s="21"/>
      <x:c r="M441" s="18"/>
      <x:c r="N441" s="18"/>
      <x:c r="O441" s="18"/>
      <x:c r="P441" s="18"/>
      <x:c r="Q441" s="18"/>
      <x:c r="R441" s="18"/>
      <x:c r="S441" s="18"/>
      <x:c r="T441" s="18"/>
      <x:c r="U441" s="18"/>
      <x:c r="V441" s="22"/>
      <x:c r="W441" s="18"/>
      <x:c r="X441" s="18"/>
      <x:c r="Y441" s="21"/>
      <x:c r="Z441" s="21"/>
      <x:c r="AA441" s="18"/>
      <x:c r="AB441" s="23" t="str">
        <x:f>IF(A441="","",IF(AND(LEFT(A441,8)&lt;&gt;"https://",LEFT(A441,7)&lt;&gt;"http://"),"Use a full http(s) URL",IF(COUNTIFS($A$6:$A$505,SUBSTITUTE(SUBSTITUTE(SUBSTITUTE(A441,"~","~~"),"*","~*"),"?","~?"))&gt;1,"Duplicate URL: check rows",IF(OR(R441="Merge",R441="Redirect"),IF(T441="","Add destination URL",IF(A441=T441,"Destination equals source",IF(AND(LEFT(T441,8)&lt;&gt;"https://",LEFT(T441,7)&lt;&gt;"http://"),"Use a full destination URL","Validate destination and links"))),IF(R441="Remove","Review legal, support, conversion and link value","")))))</x:f>
      </x:c>
      <x:c r="AC441" s="23" t="str">
        <x:f>IF(A441="","",IF(R441="","Choose an action",IF(S441="","Add action rationale",IF(W441="","Assign action owner",IF(U441="","Set priority",IF(X441="","Set status",IF(AND(X441&lt;&gt;"Done",Y441=""),"Set due date",IF(AND(X441="Done",AA441=""),"Record completion and retest",IF(AND(R441="Keep",Z441=""),"Set next review date","")))))))))</x:f>
      </x:c>
      <x:c r="AD441" s="23" t="str">
        <x:f>IF(A441="","",IF(OR(AB441&lt;&gt;"",AC441&lt;&gt;""),1,0))</x:f>
      </x:c>
    </x:row>
    <x:row r="442" ht="44" customHeight="1">
      <x:c r="A442" s="19"/>
      <x:c r="B442" s="19"/>
      <x:c r="C442" s="18"/>
      <x:c r="D442" s="18"/>
      <x:c r="E442" s="18"/>
      <x:c r="F442" s="18"/>
      <x:c r="G442" s="18"/>
      <x:c r="H442" s="18"/>
      <x:c r="I442" s="18"/>
      <x:c r="J442" s="21"/>
      <x:c r="K442" s="21"/>
      <x:c r="L442" s="21"/>
      <x:c r="M442" s="18"/>
      <x:c r="N442" s="18"/>
      <x:c r="O442" s="18"/>
      <x:c r="P442" s="18"/>
      <x:c r="Q442" s="18"/>
      <x:c r="R442" s="18"/>
      <x:c r="S442" s="18"/>
      <x:c r="T442" s="18"/>
      <x:c r="U442" s="18"/>
      <x:c r="V442" s="22"/>
      <x:c r="W442" s="18"/>
      <x:c r="X442" s="18"/>
      <x:c r="Y442" s="21"/>
      <x:c r="Z442" s="21"/>
      <x:c r="AA442" s="18"/>
      <x:c r="AB442" s="23" t="str">
        <x:f>IF(A442="","",IF(AND(LEFT(A442,8)&lt;&gt;"https://",LEFT(A442,7)&lt;&gt;"http://"),"Use a full http(s) URL",IF(COUNTIFS($A$6:$A$505,SUBSTITUTE(SUBSTITUTE(SUBSTITUTE(A442,"~","~~"),"*","~*"),"?","~?"))&gt;1,"Duplicate URL: check rows",IF(OR(R442="Merge",R442="Redirect"),IF(T442="","Add destination URL",IF(A442=T442,"Destination equals source",IF(AND(LEFT(T442,8)&lt;&gt;"https://",LEFT(T442,7)&lt;&gt;"http://"),"Use a full destination URL","Validate destination and links"))),IF(R442="Remove","Review legal, support, conversion and link value","")))))</x:f>
      </x:c>
      <x:c r="AC442" s="23" t="str">
        <x:f>IF(A442="","",IF(R442="","Choose an action",IF(S442="","Add action rationale",IF(W442="","Assign action owner",IF(U442="","Set priority",IF(X442="","Set status",IF(AND(X442&lt;&gt;"Done",Y442=""),"Set due date",IF(AND(X442="Done",AA442=""),"Record completion and retest",IF(AND(R442="Keep",Z442=""),"Set next review date","")))))))))</x:f>
      </x:c>
      <x:c r="AD442" s="23" t="str">
        <x:f>IF(A442="","",IF(OR(AB442&lt;&gt;"",AC442&lt;&gt;""),1,0))</x:f>
      </x:c>
    </x:row>
    <x:row r="443" ht="44" customHeight="1">
      <x:c r="A443" s="19"/>
      <x:c r="B443" s="19"/>
      <x:c r="C443" s="18"/>
      <x:c r="D443" s="18"/>
      <x:c r="E443" s="18"/>
      <x:c r="F443" s="18"/>
      <x:c r="G443" s="18"/>
      <x:c r="H443" s="18"/>
      <x:c r="I443" s="18"/>
      <x:c r="J443" s="21"/>
      <x:c r="K443" s="21"/>
      <x:c r="L443" s="21"/>
      <x:c r="M443" s="18"/>
      <x:c r="N443" s="18"/>
      <x:c r="O443" s="18"/>
      <x:c r="P443" s="18"/>
      <x:c r="Q443" s="18"/>
      <x:c r="R443" s="18"/>
      <x:c r="S443" s="18"/>
      <x:c r="T443" s="18"/>
      <x:c r="U443" s="18"/>
      <x:c r="V443" s="22"/>
      <x:c r="W443" s="18"/>
      <x:c r="X443" s="18"/>
      <x:c r="Y443" s="21"/>
      <x:c r="Z443" s="21"/>
      <x:c r="AA443" s="18"/>
      <x:c r="AB443" s="23" t="str">
        <x:f>IF(A443="","",IF(AND(LEFT(A443,8)&lt;&gt;"https://",LEFT(A443,7)&lt;&gt;"http://"),"Use a full http(s) URL",IF(COUNTIFS($A$6:$A$505,SUBSTITUTE(SUBSTITUTE(SUBSTITUTE(A443,"~","~~"),"*","~*"),"?","~?"))&gt;1,"Duplicate URL: check rows",IF(OR(R443="Merge",R443="Redirect"),IF(T443="","Add destination URL",IF(A443=T443,"Destination equals source",IF(AND(LEFT(T443,8)&lt;&gt;"https://",LEFT(T443,7)&lt;&gt;"http://"),"Use a full destination URL","Validate destination and links"))),IF(R443="Remove","Review legal, support, conversion and link value","")))))</x:f>
      </x:c>
      <x:c r="AC443" s="23" t="str">
        <x:f>IF(A443="","",IF(R443="","Choose an action",IF(S443="","Add action rationale",IF(W443="","Assign action owner",IF(U443="","Set priority",IF(X443="","Set status",IF(AND(X443&lt;&gt;"Done",Y443=""),"Set due date",IF(AND(X443="Done",AA443=""),"Record completion and retest",IF(AND(R443="Keep",Z443=""),"Set next review date","")))))))))</x:f>
      </x:c>
      <x:c r="AD443" s="23" t="str">
        <x:f>IF(A443="","",IF(OR(AB443&lt;&gt;"",AC443&lt;&gt;""),1,0))</x:f>
      </x:c>
    </x:row>
    <x:row r="444" ht="44" customHeight="1">
      <x:c r="A444" s="19"/>
      <x:c r="B444" s="19"/>
      <x:c r="C444" s="18"/>
      <x:c r="D444" s="18"/>
      <x:c r="E444" s="18"/>
      <x:c r="F444" s="18"/>
      <x:c r="G444" s="18"/>
      <x:c r="H444" s="18"/>
      <x:c r="I444" s="18"/>
      <x:c r="J444" s="21"/>
      <x:c r="K444" s="21"/>
      <x:c r="L444" s="21"/>
      <x:c r="M444" s="18"/>
      <x:c r="N444" s="18"/>
      <x:c r="O444" s="18"/>
      <x:c r="P444" s="18"/>
      <x:c r="Q444" s="18"/>
      <x:c r="R444" s="18"/>
      <x:c r="S444" s="18"/>
      <x:c r="T444" s="18"/>
      <x:c r="U444" s="18"/>
      <x:c r="V444" s="22"/>
      <x:c r="W444" s="18"/>
      <x:c r="X444" s="18"/>
      <x:c r="Y444" s="21"/>
      <x:c r="Z444" s="21"/>
      <x:c r="AA444" s="18"/>
      <x:c r="AB444" s="23" t="str">
        <x:f>IF(A444="","",IF(AND(LEFT(A444,8)&lt;&gt;"https://",LEFT(A444,7)&lt;&gt;"http://"),"Use a full http(s) URL",IF(COUNTIFS($A$6:$A$505,SUBSTITUTE(SUBSTITUTE(SUBSTITUTE(A444,"~","~~"),"*","~*"),"?","~?"))&gt;1,"Duplicate URL: check rows",IF(OR(R444="Merge",R444="Redirect"),IF(T444="","Add destination URL",IF(A444=T444,"Destination equals source",IF(AND(LEFT(T444,8)&lt;&gt;"https://",LEFT(T444,7)&lt;&gt;"http://"),"Use a full destination URL","Validate destination and links"))),IF(R444="Remove","Review legal, support, conversion and link value","")))))</x:f>
      </x:c>
      <x:c r="AC444" s="23" t="str">
        <x:f>IF(A444="","",IF(R444="","Choose an action",IF(S444="","Add action rationale",IF(W444="","Assign action owner",IF(U444="","Set priority",IF(X444="","Set status",IF(AND(X444&lt;&gt;"Done",Y444=""),"Set due date",IF(AND(X444="Done",AA444=""),"Record completion and retest",IF(AND(R444="Keep",Z444=""),"Set next review date","")))))))))</x:f>
      </x:c>
      <x:c r="AD444" s="23" t="str">
        <x:f>IF(A444="","",IF(OR(AB444&lt;&gt;"",AC444&lt;&gt;""),1,0))</x:f>
      </x:c>
    </x:row>
    <x:row r="445" ht="44" customHeight="1">
      <x:c r="A445" s="19"/>
      <x:c r="B445" s="19"/>
      <x:c r="C445" s="18"/>
      <x:c r="D445" s="18"/>
      <x:c r="E445" s="18"/>
      <x:c r="F445" s="18"/>
      <x:c r="G445" s="18"/>
      <x:c r="H445" s="18"/>
      <x:c r="I445" s="18"/>
      <x:c r="J445" s="21"/>
      <x:c r="K445" s="21"/>
      <x:c r="L445" s="21"/>
      <x:c r="M445" s="18"/>
      <x:c r="N445" s="18"/>
      <x:c r="O445" s="18"/>
      <x:c r="P445" s="18"/>
      <x:c r="Q445" s="18"/>
      <x:c r="R445" s="18"/>
      <x:c r="S445" s="18"/>
      <x:c r="T445" s="18"/>
      <x:c r="U445" s="18"/>
      <x:c r="V445" s="22"/>
      <x:c r="W445" s="18"/>
      <x:c r="X445" s="18"/>
      <x:c r="Y445" s="21"/>
      <x:c r="Z445" s="21"/>
      <x:c r="AA445" s="18"/>
      <x:c r="AB445" s="23" t="str">
        <x:f>IF(A445="","",IF(AND(LEFT(A445,8)&lt;&gt;"https://",LEFT(A445,7)&lt;&gt;"http://"),"Use a full http(s) URL",IF(COUNTIFS($A$6:$A$505,SUBSTITUTE(SUBSTITUTE(SUBSTITUTE(A445,"~","~~"),"*","~*"),"?","~?"))&gt;1,"Duplicate URL: check rows",IF(OR(R445="Merge",R445="Redirect"),IF(T445="","Add destination URL",IF(A445=T445,"Destination equals source",IF(AND(LEFT(T445,8)&lt;&gt;"https://",LEFT(T445,7)&lt;&gt;"http://"),"Use a full destination URL","Validate destination and links"))),IF(R445="Remove","Review legal, support, conversion and link value","")))))</x:f>
      </x:c>
      <x:c r="AC445" s="23" t="str">
        <x:f>IF(A445="","",IF(R445="","Choose an action",IF(S445="","Add action rationale",IF(W445="","Assign action owner",IF(U445="","Set priority",IF(X445="","Set status",IF(AND(X445&lt;&gt;"Done",Y445=""),"Set due date",IF(AND(X445="Done",AA445=""),"Record completion and retest",IF(AND(R445="Keep",Z445=""),"Set next review date","")))))))))</x:f>
      </x:c>
      <x:c r="AD445" s="23" t="str">
        <x:f>IF(A445="","",IF(OR(AB445&lt;&gt;"",AC445&lt;&gt;""),1,0))</x:f>
      </x:c>
    </x:row>
    <x:row r="446" ht="44" customHeight="1">
      <x:c r="A446" s="19"/>
      <x:c r="B446" s="19"/>
      <x:c r="C446" s="18"/>
      <x:c r="D446" s="18"/>
      <x:c r="E446" s="18"/>
      <x:c r="F446" s="18"/>
      <x:c r="G446" s="18"/>
      <x:c r="H446" s="18"/>
      <x:c r="I446" s="18"/>
      <x:c r="J446" s="21"/>
      <x:c r="K446" s="21"/>
      <x:c r="L446" s="21"/>
      <x:c r="M446" s="18"/>
      <x:c r="N446" s="18"/>
      <x:c r="O446" s="18"/>
      <x:c r="P446" s="18"/>
      <x:c r="Q446" s="18"/>
      <x:c r="R446" s="18"/>
      <x:c r="S446" s="18"/>
      <x:c r="T446" s="18"/>
      <x:c r="U446" s="18"/>
      <x:c r="V446" s="22"/>
      <x:c r="W446" s="18"/>
      <x:c r="X446" s="18"/>
      <x:c r="Y446" s="21"/>
      <x:c r="Z446" s="21"/>
      <x:c r="AA446" s="18"/>
      <x:c r="AB446" s="23" t="str">
        <x:f>IF(A446="","",IF(AND(LEFT(A446,8)&lt;&gt;"https://",LEFT(A446,7)&lt;&gt;"http://"),"Use a full http(s) URL",IF(COUNTIFS($A$6:$A$505,SUBSTITUTE(SUBSTITUTE(SUBSTITUTE(A446,"~","~~"),"*","~*"),"?","~?"))&gt;1,"Duplicate URL: check rows",IF(OR(R446="Merge",R446="Redirect"),IF(T446="","Add destination URL",IF(A446=T446,"Destination equals source",IF(AND(LEFT(T446,8)&lt;&gt;"https://",LEFT(T446,7)&lt;&gt;"http://"),"Use a full destination URL","Validate destination and links"))),IF(R446="Remove","Review legal, support, conversion and link value","")))))</x:f>
      </x:c>
      <x:c r="AC446" s="23" t="str">
        <x:f>IF(A446="","",IF(R446="","Choose an action",IF(S446="","Add action rationale",IF(W446="","Assign action owner",IF(U446="","Set priority",IF(X446="","Set status",IF(AND(X446&lt;&gt;"Done",Y446=""),"Set due date",IF(AND(X446="Done",AA446=""),"Record completion and retest",IF(AND(R446="Keep",Z446=""),"Set next review date","")))))))))</x:f>
      </x:c>
      <x:c r="AD446" s="23" t="str">
        <x:f>IF(A446="","",IF(OR(AB446&lt;&gt;"",AC446&lt;&gt;""),1,0))</x:f>
      </x:c>
    </x:row>
    <x:row r="447" ht="44" customHeight="1">
      <x:c r="A447" s="19"/>
      <x:c r="B447" s="19"/>
      <x:c r="C447" s="18"/>
      <x:c r="D447" s="18"/>
      <x:c r="E447" s="18"/>
      <x:c r="F447" s="18"/>
      <x:c r="G447" s="18"/>
      <x:c r="H447" s="18"/>
      <x:c r="I447" s="18"/>
      <x:c r="J447" s="21"/>
      <x:c r="K447" s="21"/>
      <x:c r="L447" s="21"/>
      <x:c r="M447" s="18"/>
      <x:c r="N447" s="18"/>
      <x:c r="O447" s="18"/>
      <x:c r="P447" s="18"/>
      <x:c r="Q447" s="18"/>
      <x:c r="R447" s="18"/>
      <x:c r="S447" s="18"/>
      <x:c r="T447" s="18"/>
      <x:c r="U447" s="18"/>
      <x:c r="V447" s="22"/>
      <x:c r="W447" s="18"/>
      <x:c r="X447" s="18"/>
      <x:c r="Y447" s="21"/>
      <x:c r="Z447" s="21"/>
      <x:c r="AA447" s="18"/>
      <x:c r="AB447" s="23" t="str">
        <x:f>IF(A447="","",IF(AND(LEFT(A447,8)&lt;&gt;"https://",LEFT(A447,7)&lt;&gt;"http://"),"Use a full http(s) URL",IF(COUNTIFS($A$6:$A$505,SUBSTITUTE(SUBSTITUTE(SUBSTITUTE(A447,"~","~~"),"*","~*"),"?","~?"))&gt;1,"Duplicate URL: check rows",IF(OR(R447="Merge",R447="Redirect"),IF(T447="","Add destination URL",IF(A447=T447,"Destination equals source",IF(AND(LEFT(T447,8)&lt;&gt;"https://",LEFT(T447,7)&lt;&gt;"http://"),"Use a full destination URL","Validate destination and links"))),IF(R447="Remove","Review legal, support, conversion and link value","")))))</x:f>
      </x:c>
      <x:c r="AC447" s="23" t="str">
        <x:f>IF(A447="","",IF(R447="","Choose an action",IF(S447="","Add action rationale",IF(W447="","Assign action owner",IF(U447="","Set priority",IF(X447="","Set status",IF(AND(X447&lt;&gt;"Done",Y447=""),"Set due date",IF(AND(X447="Done",AA447=""),"Record completion and retest",IF(AND(R447="Keep",Z447=""),"Set next review date","")))))))))</x:f>
      </x:c>
      <x:c r="AD447" s="23" t="str">
        <x:f>IF(A447="","",IF(OR(AB447&lt;&gt;"",AC447&lt;&gt;""),1,0))</x:f>
      </x:c>
    </x:row>
    <x:row r="448" ht="44" customHeight="1">
      <x:c r="A448" s="19"/>
      <x:c r="B448" s="19"/>
      <x:c r="C448" s="18"/>
      <x:c r="D448" s="18"/>
      <x:c r="E448" s="18"/>
      <x:c r="F448" s="18"/>
      <x:c r="G448" s="18"/>
      <x:c r="H448" s="18"/>
      <x:c r="I448" s="18"/>
      <x:c r="J448" s="21"/>
      <x:c r="K448" s="21"/>
      <x:c r="L448" s="21"/>
      <x:c r="M448" s="18"/>
      <x:c r="N448" s="18"/>
      <x:c r="O448" s="18"/>
      <x:c r="P448" s="18"/>
      <x:c r="Q448" s="18"/>
      <x:c r="R448" s="18"/>
      <x:c r="S448" s="18"/>
      <x:c r="T448" s="18"/>
      <x:c r="U448" s="18"/>
      <x:c r="V448" s="22"/>
      <x:c r="W448" s="18"/>
      <x:c r="X448" s="18"/>
      <x:c r="Y448" s="21"/>
      <x:c r="Z448" s="21"/>
      <x:c r="AA448" s="18"/>
      <x:c r="AB448" s="23" t="str">
        <x:f>IF(A448="","",IF(AND(LEFT(A448,8)&lt;&gt;"https://",LEFT(A448,7)&lt;&gt;"http://"),"Use a full http(s) URL",IF(COUNTIFS($A$6:$A$505,SUBSTITUTE(SUBSTITUTE(SUBSTITUTE(A448,"~","~~"),"*","~*"),"?","~?"))&gt;1,"Duplicate URL: check rows",IF(OR(R448="Merge",R448="Redirect"),IF(T448="","Add destination URL",IF(A448=T448,"Destination equals source",IF(AND(LEFT(T448,8)&lt;&gt;"https://",LEFT(T448,7)&lt;&gt;"http://"),"Use a full destination URL","Validate destination and links"))),IF(R448="Remove","Review legal, support, conversion and link value","")))))</x:f>
      </x:c>
      <x:c r="AC448" s="23" t="str">
        <x:f>IF(A448="","",IF(R448="","Choose an action",IF(S448="","Add action rationale",IF(W448="","Assign action owner",IF(U448="","Set priority",IF(X448="","Set status",IF(AND(X448&lt;&gt;"Done",Y448=""),"Set due date",IF(AND(X448="Done",AA448=""),"Record completion and retest",IF(AND(R448="Keep",Z448=""),"Set next review date","")))))))))</x:f>
      </x:c>
      <x:c r="AD448" s="23" t="str">
        <x:f>IF(A448="","",IF(OR(AB448&lt;&gt;"",AC448&lt;&gt;""),1,0))</x:f>
      </x:c>
    </x:row>
    <x:row r="449" ht="44" customHeight="1">
      <x:c r="A449" s="19"/>
      <x:c r="B449" s="19"/>
      <x:c r="C449" s="18"/>
      <x:c r="D449" s="18"/>
      <x:c r="E449" s="18"/>
      <x:c r="F449" s="18"/>
      <x:c r="G449" s="18"/>
      <x:c r="H449" s="18"/>
      <x:c r="I449" s="18"/>
      <x:c r="J449" s="21"/>
      <x:c r="K449" s="21"/>
      <x:c r="L449" s="21"/>
      <x:c r="M449" s="18"/>
      <x:c r="N449" s="18"/>
      <x:c r="O449" s="18"/>
      <x:c r="P449" s="18"/>
      <x:c r="Q449" s="18"/>
      <x:c r="R449" s="18"/>
      <x:c r="S449" s="18"/>
      <x:c r="T449" s="18"/>
      <x:c r="U449" s="18"/>
      <x:c r="V449" s="22"/>
      <x:c r="W449" s="18"/>
      <x:c r="X449" s="18"/>
      <x:c r="Y449" s="21"/>
      <x:c r="Z449" s="21"/>
      <x:c r="AA449" s="18"/>
      <x:c r="AB449" s="23" t="str">
        <x:f>IF(A449="","",IF(AND(LEFT(A449,8)&lt;&gt;"https://",LEFT(A449,7)&lt;&gt;"http://"),"Use a full http(s) URL",IF(COUNTIFS($A$6:$A$505,SUBSTITUTE(SUBSTITUTE(SUBSTITUTE(A449,"~","~~"),"*","~*"),"?","~?"))&gt;1,"Duplicate URL: check rows",IF(OR(R449="Merge",R449="Redirect"),IF(T449="","Add destination URL",IF(A449=T449,"Destination equals source",IF(AND(LEFT(T449,8)&lt;&gt;"https://",LEFT(T449,7)&lt;&gt;"http://"),"Use a full destination URL","Validate destination and links"))),IF(R449="Remove","Review legal, support, conversion and link value","")))))</x:f>
      </x:c>
      <x:c r="AC449" s="23" t="str">
        <x:f>IF(A449="","",IF(R449="","Choose an action",IF(S449="","Add action rationale",IF(W449="","Assign action owner",IF(U449="","Set priority",IF(X449="","Set status",IF(AND(X449&lt;&gt;"Done",Y449=""),"Set due date",IF(AND(X449="Done",AA449=""),"Record completion and retest",IF(AND(R449="Keep",Z449=""),"Set next review date","")))))))))</x:f>
      </x:c>
      <x:c r="AD449" s="23" t="str">
        <x:f>IF(A449="","",IF(OR(AB449&lt;&gt;"",AC449&lt;&gt;""),1,0))</x:f>
      </x:c>
    </x:row>
    <x:row r="450" ht="44" customHeight="1">
      <x:c r="A450" s="19"/>
      <x:c r="B450" s="19"/>
      <x:c r="C450" s="18"/>
      <x:c r="D450" s="18"/>
      <x:c r="E450" s="18"/>
      <x:c r="F450" s="18"/>
      <x:c r="G450" s="18"/>
      <x:c r="H450" s="18"/>
      <x:c r="I450" s="18"/>
      <x:c r="J450" s="21"/>
      <x:c r="K450" s="21"/>
      <x:c r="L450" s="21"/>
      <x:c r="M450" s="18"/>
      <x:c r="N450" s="18"/>
      <x:c r="O450" s="18"/>
      <x:c r="P450" s="18"/>
      <x:c r="Q450" s="18"/>
      <x:c r="R450" s="18"/>
      <x:c r="S450" s="18"/>
      <x:c r="T450" s="18"/>
      <x:c r="U450" s="18"/>
      <x:c r="V450" s="22"/>
      <x:c r="W450" s="18"/>
      <x:c r="X450" s="18"/>
      <x:c r="Y450" s="21"/>
      <x:c r="Z450" s="21"/>
      <x:c r="AA450" s="18"/>
      <x:c r="AB450" s="23" t="str">
        <x:f>IF(A450="","",IF(AND(LEFT(A450,8)&lt;&gt;"https://",LEFT(A450,7)&lt;&gt;"http://"),"Use a full http(s) URL",IF(COUNTIFS($A$6:$A$505,SUBSTITUTE(SUBSTITUTE(SUBSTITUTE(A450,"~","~~"),"*","~*"),"?","~?"))&gt;1,"Duplicate URL: check rows",IF(OR(R450="Merge",R450="Redirect"),IF(T450="","Add destination URL",IF(A450=T450,"Destination equals source",IF(AND(LEFT(T450,8)&lt;&gt;"https://",LEFT(T450,7)&lt;&gt;"http://"),"Use a full destination URL","Validate destination and links"))),IF(R450="Remove","Review legal, support, conversion and link value","")))))</x:f>
      </x:c>
      <x:c r="AC450" s="23" t="str">
        <x:f>IF(A450="","",IF(R450="","Choose an action",IF(S450="","Add action rationale",IF(W450="","Assign action owner",IF(U450="","Set priority",IF(X450="","Set status",IF(AND(X450&lt;&gt;"Done",Y450=""),"Set due date",IF(AND(X450="Done",AA450=""),"Record completion and retest",IF(AND(R450="Keep",Z450=""),"Set next review date","")))))))))</x:f>
      </x:c>
      <x:c r="AD450" s="23" t="str">
        <x:f>IF(A450="","",IF(OR(AB450&lt;&gt;"",AC450&lt;&gt;""),1,0))</x:f>
      </x:c>
    </x:row>
    <x:row r="451" ht="44" customHeight="1">
      <x:c r="A451" s="19"/>
      <x:c r="B451" s="19"/>
      <x:c r="C451" s="18"/>
      <x:c r="D451" s="18"/>
      <x:c r="E451" s="18"/>
      <x:c r="F451" s="18"/>
      <x:c r="G451" s="18"/>
      <x:c r="H451" s="18"/>
      <x:c r="I451" s="18"/>
      <x:c r="J451" s="21"/>
      <x:c r="K451" s="21"/>
      <x:c r="L451" s="21"/>
      <x:c r="M451" s="18"/>
      <x:c r="N451" s="18"/>
      <x:c r="O451" s="18"/>
      <x:c r="P451" s="18"/>
      <x:c r="Q451" s="18"/>
      <x:c r="R451" s="18"/>
      <x:c r="S451" s="18"/>
      <x:c r="T451" s="18"/>
      <x:c r="U451" s="18"/>
      <x:c r="V451" s="22"/>
      <x:c r="W451" s="18"/>
      <x:c r="X451" s="18"/>
      <x:c r="Y451" s="21"/>
      <x:c r="Z451" s="21"/>
      <x:c r="AA451" s="18"/>
      <x:c r="AB451" s="23" t="str">
        <x:f>IF(A451="","",IF(AND(LEFT(A451,8)&lt;&gt;"https://",LEFT(A451,7)&lt;&gt;"http://"),"Use a full http(s) URL",IF(COUNTIFS($A$6:$A$505,SUBSTITUTE(SUBSTITUTE(SUBSTITUTE(A451,"~","~~"),"*","~*"),"?","~?"))&gt;1,"Duplicate URL: check rows",IF(OR(R451="Merge",R451="Redirect"),IF(T451="","Add destination URL",IF(A451=T451,"Destination equals source",IF(AND(LEFT(T451,8)&lt;&gt;"https://",LEFT(T451,7)&lt;&gt;"http://"),"Use a full destination URL","Validate destination and links"))),IF(R451="Remove","Review legal, support, conversion and link value","")))))</x:f>
      </x:c>
      <x:c r="AC451" s="23" t="str">
        <x:f>IF(A451="","",IF(R451="","Choose an action",IF(S451="","Add action rationale",IF(W451="","Assign action owner",IF(U451="","Set priority",IF(X451="","Set status",IF(AND(X451&lt;&gt;"Done",Y451=""),"Set due date",IF(AND(X451="Done",AA451=""),"Record completion and retest",IF(AND(R451="Keep",Z451=""),"Set next review date","")))))))))</x:f>
      </x:c>
      <x:c r="AD451" s="23" t="str">
        <x:f>IF(A451="","",IF(OR(AB451&lt;&gt;"",AC451&lt;&gt;""),1,0))</x:f>
      </x:c>
    </x:row>
    <x:row r="452" ht="44" customHeight="1">
      <x:c r="A452" s="19"/>
      <x:c r="B452" s="19"/>
      <x:c r="C452" s="18"/>
      <x:c r="D452" s="18"/>
      <x:c r="E452" s="18"/>
      <x:c r="F452" s="18"/>
      <x:c r="G452" s="18"/>
      <x:c r="H452" s="18"/>
      <x:c r="I452" s="18"/>
      <x:c r="J452" s="21"/>
      <x:c r="K452" s="21"/>
      <x:c r="L452" s="21"/>
      <x:c r="M452" s="18"/>
      <x:c r="N452" s="18"/>
      <x:c r="O452" s="18"/>
      <x:c r="P452" s="18"/>
      <x:c r="Q452" s="18"/>
      <x:c r="R452" s="18"/>
      <x:c r="S452" s="18"/>
      <x:c r="T452" s="18"/>
      <x:c r="U452" s="18"/>
      <x:c r="V452" s="22"/>
      <x:c r="W452" s="18"/>
      <x:c r="X452" s="18"/>
      <x:c r="Y452" s="21"/>
      <x:c r="Z452" s="21"/>
      <x:c r="AA452" s="18"/>
      <x:c r="AB452" s="23" t="str">
        <x:f>IF(A452="","",IF(AND(LEFT(A452,8)&lt;&gt;"https://",LEFT(A452,7)&lt;&gt;"http://"),"Use a full http(s) URL",IF(COUNTIFS($A$6:$A$505,SUBSTITUTE(SUBSTITUTE(SUBSTITUTE(A452,"~","~~"),"*","~*"),"?","~?"))&gt;1,"Duplicate URL: check rows",IF(OR(R452="Merge",R452="Redirect"),IF(T452="","Add destination URL",IF(A452=T452,"Destination equals source",IF(AND(LEFT(T452,8)&lt;&gt;"https://",LEFT(T452,7)&lt;&gt;"http://"),"Use a full destination URL","Validate destination and links"))),IF(R452="Remove","Review legal, support, conversion and link value","")))))</x:f>
      </x:c>
      <x:c r="AC452" s="23" t="str">
        <x:f>IF(A452="","",IF(R452="","Choose an action",IF(S452="","Add action rationale",IF(W452="","Assign action owner",IF(U452="","Set priority",IF(X452="","Set status",IF(AND(X452&lt;&gt;"Done",Y452=""),"Set due date",IF(AND(X452="Done",AA452=""),"Record completion and retest",IF(AND(R452="Keep",Z452=""),"Set next review date","")))))))))</x:f>
      </x:c>
      <x:c r="AD452" s="23" t="str">
        <x:f>IF(A452="","",IF(OR(AB452&lt;&gt;"",AC452&lt;&gt;""),1,0))</x:f>
      </x:c>
    </x:row>
    <x:row r="453" ht="44" customHeight="1">
      <x:c r="A453" s="19"/>
      <x:c r="B453" s="19"/>
      <x:c r="C453" s="18"/>
      <x:c r="D453" s="18"/>
      <x:c r="E453" s="18"/>
      <x:c r="F453" s="18"/>
      <x:c r="G453" s="18"/>
      <x:c r="H453" s="18"/>
      <x:c r="I453" s="18"/>
      <x:c r="J453" s="21"/>
      <x:c r="K453" s="21"/>
      <x:c r="L453" s="21"/>
      <x:c r="M453" s="18"/>
      <x:c r="N453" s="18"/>
      <x:c r="O453" s="18"/>
      <x:c r="P453" s="18"/>
      <x:c r="Q453" s="18"/>
      <x:c r="R453" s="18"/>
      <x:c r="S453" s="18"/>
      <x:c r="T453" s="18"/>
      <x:c r="U453" s="18"/>
      <x:c r="V453" s="22"/>
      <x:c r="W453" s="18"/>
      <x:c r="X453" s="18"/>
      <x:c r="Y453" s="21"/>
      <x:c r="Z453" s="21"/>
      <x:c r="AA453" s="18"/>
      <x:c r="AB453" s="23" t="str">
        <x:f>IF(A453="","",IF(AND(LEFT(A453,8)&lt;&gt;"https://",LEFT(A453,7)&lt;&gt;"http://"),"Use a full http(s) URL",IF(COUNTIFS($A$6:$A$505,SUBSTITUTE(SUBSTITUTE(SUBSTITUTE(A453,"~","~~"),"*","~*"),"?","~?"))&gt;1,"Duplicate URL: check rows",IF(OR(R453="Merge",R453="Redirect"),IF(T453="","Add destination URL",IF(A453=T453,"Destination equals source",IF(AND(LEFT(T453,8)&lt;&gt;"https://",LEFT(T453,7)&lt;&gt;"http://"),"Use a full destination URL","Validate destination and links"))),IF(R453="Remove","Review legal, support, conversion and link value","")))))</x:f>
      </x:c>
      <x:c r="AC453" s="23" t="str">
        <x:f>IF(A453="","",IF(R453="","Choose an action",IF(S453="","Add action rationale",IF(W453="","Assign action owner",IF(U453="","Set priority",IF(X453="","Set status",IF(AND(X453&lt;&gt;"Done",Y453=""),"Set due date",IF(AND(X453="Done",AA453=""),"Record completion and retest",IF(AND(R453="Keep",Z453=""),"Set next review date","")))))))))</x:f>
      </x:c>
      <x:c r="AD453" s="23" t="str">
        <x:f>IF(A453="","",IF(OR(AB453&lt;&gt;"",AC453&lt;&gt;""),1,0))</x:f>
      </x:c>
    </x:row>
    <x:row r="454" ht="44" customHeight="1">
      <x:c r="A454" s="19"/>
      <x:c r="B454" s="19"/>
      <x:c r="C454" s="18"/>
      <x:c r="D454" s="18"/>
      <x:c r="E454" s="18"/>
      <x:c r="F454" s="18"/>
      <x:c r="G454" s="18"/>
      <x:c r="H454" s="18"/>
      <x:c r="I454" s="18"/>
      <x:c r="J454" s="21"/>
      <x:c r="K454" s="21"/>
      <x:c r="L454" s="21"/>
      <x:c r="M454" s="18"/>
      <x:c r="N454" s="18"/>
      <x:c r="O454" s="18"/>
      <x:c r="P454" s="18"/>
      <x:c r="Q454" s="18"/>
      <x:c r="R454" s="18"/>
      <x:c r="S454" s="18"/>
      <x:c r="T454" s="18"/>
      <x:c r="U454" s="18"/>
      <x:c r="V454" s="22"/>
      <x:c r="W454" s="18"/>
      <x:c r="X454" s="18"/>
      <x:c r="Y454" s="21"/>
      <x:c r="Z454" s="21"/>
      <x:c r="AA454" s="18"/>
      <x:c r="AB454" s="23" t="str">
        <x:f>IF(A454="","",IF(AND(LEFT(A454,8)&lt;&gt;"https://",LEFT(A454,7)&lt;&gt;"http://"),"Use a full http(s) URL",IF(COUNTIFS($A$6:$A$505,SUBSTITUTE(SUBSTITUTE(SUBSTITUTE(A454,"~","~~"),"*","~*"),"?","~?"))&gt;1,"Duplicate URL: check rows",IF(OR(R454="Merge",R454="Redirect"),IF(T454="","Add destination URL",IF(A454=T454,"Destination equals source",IF(AND(LEFT(T454,8)&lt;&gt;"https://",LEFT(T454,7)&lt;&gt;"http://"),"Use a full destination URL","Validate destination and links"))),IF(R454="Remove","Review legal, support, conversion and link value","")))))</x:f>
      </x:c>
      <x:c r="AC454" s="23" t="str">
        <x:f>IF(A454="","",IF(R454="","Choose an action",IF(S454="","Add action rationale",IF(W454="","Assign action owner",IF(U454="","Set priority",IF(X454="","Set status",IF(AND(X454&lt;&gt;"Done",Y454=""),"Set due date",IF(AND(X454="Done",AA454=""),"Record completion and retest",IF(AND(R454="Keep",Z454=""),"Set next review date","")))))))))</x:f>
      </x:c>
      <x:c r="AD454" s="23" t="str">
        <x:f>IF(A454="","",IF(OR(AB454&lt;&gt;"",AC454&lt;&gt;""),1,0))</x:f>
      </x:c>
    </x:row>
    <x:row r="455" ht="44" customHeight="1">
      <x:c r="A455" s="19"/>
      <x:c r="B455" s="19"/>
      <x:c r="C455" s="18"/>
      <x:c r="D455" s="18"/>
      <x:c r="E455" s="18"/>
      <x:c r="F455" s="18"/>
      <x:c r="G455" s="18"/>
      <x:c r="H455" s="18"/>
      <x:c r="I455" s="18"/>
      <x:c r="J455" s="21"/>
      <x:c r="K455" s="21"/>
      <x:c r="L455" s="21"/>
      <x:c r="M455" s="18"/>
      <x:c r="N455" s="18"/>
      <x:c r="O455" s="18"/>
      <x:c r="P455" s="18"/>
      <x:c r="Q455" s="18"/>
      <x:c r="R455" s="18"/>
      <x:c r="S455" s="18"/>
      <x:c r="T455" s="18"/>
      <x:c r="U455" s="18"/>
      <x:c r="V455" s="22"/>
      <x:c r="W455" s="18"/>
      <x:c r="X455" s="18"/>
      <x:c r="Y455" s="21"/>
      <x:c r="Z455" s="21"/>
      <x:c r="AA455" s="18"/>
      <x:c r="AB455" s="23" t="str">
        <x:f>IF(A455="","",IF(AND(LEFT(A455,8)&lt;&gt;"https://",LEFT(A455,7)&lt;&gt;"http://"),"Use a full http(s) URL",IF(COUNTIFS($A$6:$A$505,SUBSTITUTE(SUBSTITUTE(SUBSTITUTE(A455,"~","~~"),"*","~*"),"?","~?"))&gt;1,"Duplicate URL: check rows",IF(OR(R455="Merge",R455="Redirect"),IF(T455="","Add destination URL",IF(A455=T455,"Destination equals source",IF(AND(LEFT(T455,8)&lt;&gt;"https://",LEFT(T455,7)&lt;&gt;"http://"),"Use a full destination URL","Validate destination and links"))),IF(R455="Remove","Review legal, support, conversion and link value","")))))</x:f>
      </x:c>
      <x:c r="AC455" s="23" t="str">
        <x:f>IF(A455="","",IF(R455="","Choose an action",IF(S455="","Add action rationale",IF(W455="","Assign action owner",IF(U455="","Set priority",IF(X455="","Set status",IF(AND(X455&lt;&gt;"Done",Y455=""),"Set due date",IF(AND(X455="Done",AA455=""),"Record completion and retest",IF(AND(R455="Keep",Z455=""),"Set next review date","")))))))))</x:f>
      </x:c>
      <x:c r="AD455" s="23" t="str">
        <x:f>IF(A455="","",IF(OR(AB455&lt;&gt;"",AC455&lt;&gt;""),1,0))</x:f>
      </x:c>
    </x:row>
    <x:row r="456" ht="44" customHeight="1">
      <x:c r="A456" s="19"/>
      <x:c r="B456" s="19"/>
      <x:c r="C456" s="18"/>
      <x:c r="D456" s="18"/>
      <x:c r="E456" s="18"/>
      <x:c r="F456" s="18"/>
      <x:c r="G456" s="18"/>
      <x:c r="H456" s="18"/>
      <x:c r="I456" s="18"/>
      <x:c r="J456" s="21"/>
      <x:c r="K456" s="21"/>
      <x:c r="L456" s="21"/>
      <x:c r="M456" s="18"/>
      <x:c r="N456" s="18"/>
      <x:c r="O456" s="18"/>
      <x:c r="P456" s="18"/>
      <x:c r="Q456" s="18"/>
      <x:c r="R456" s="18"/>
      <x:c r="S456" s="18"/>
      <x:c r="T456" s="18"/>
      <x:c r="U456" s="18"/>
      <x:c r="V456" s="22"/>
      <x:c r="W456" s="18"/>
      <x:c r="X456" s="18"/>
      <x:c r="Y456" s="21"/>
      <x:c r="Z456" s="21"/>
      <x:c r="AA456" s="18"/>
      <x:c r="AB456" s="23" t="str">
        <x:f>IF(A456="","",IF(AND(LEFT(A456,8)&lt;&gt;"https://",LEFT(A456,7)&lt;&gt;"http://"),"Use a full http(s) URL",IF(COUNTIFS($A$6:$A$505,SUBSTITUTE(SUBSTITUTE(SUBSTITUTE(A456,"~","~~"),"*","~*"),"?","~?"))&gt;1,"Duplicate URL: check rows",IF(OR(R456="Merge",R456="Redirect"),IF(T456="","Add destination URL",IF(A456=T456,"Destination equals source",IF(AND(LEFT(T456,8)&lt;&gt;"https://",LEFT(T456,7)&lt;&gt;"http://"),"Use a full destination URL","Validate destination and links"))),IF(R456="Remove","Review legal, support, conversion and link value","")))))</x:f>
      </x:c>
      <x:c r="AC456" s="23" t="str">
        <x:f>IF(A456="","",IF(R456="","Choose an action",IF(S456="","Add action rationale",IF(W456="","Assign action owner",IF(U456="","Set priority",IF(X456="","Set status",IF(AND(X456&lt;&gt;"Done",Y456=""),"Set due date",IF(AND(X456="Done",AA456=""),"Record completion and retest",IF(AND(R456="Keep",Z456=""),"Set next review date","")))))))))</x:f>
      </x:c>
      <x:c r="AD456" s="23" t="str">
        <x:f>IF(A456="","",IF(OR(AB456&lt;&gt;"",AC456&lt;&gt;""),1,0))</x:f>
      </x:c>
    </x:row>
    <x:row r="457" ht="44" customHeight="1">
      <x:c r="A457" s="19"/>
      <x:c r="B457" s="19"/>
      <x:c r="C457" s="18"/>
      <x:c r="D457" s="18"/>
      <x:c r="E457" s="18"/>
      <x:c r="F457" s="18"/>
      <x:c r="G457" s="18"/>
      <x:c r="H457" s="18"/>
      <x:c r="I457" s="18"/>
      <x:c r="J457" s="21"/>
      <x:c r="K457" s="21"/>
      <x:c r="L457" s="21"/>
      <x:c r="M457" s="18"/>
      <x:c r="N457" s="18"/>
      <x:c r="O457" s="18"/>
      <x:c r="P457" s="18"/>
      <x:c r="Q457" s="18"/>
      <x:c r="R457" s="18"/>
      <x:c r="S457" s="18"/>
      <x:c r="T457" s="18"/>
      <x:c r="U457" s="18"/>
      <x:c r="V457" s="22"/>
      <x:c r="W457" s="18"/>
      <x:c r="X457" s="18"/>
      <x:c r="Y457" s="21"/>
      <x:c r="Z457" s="21"/>
      <x:c r="AA457" s="18"/>
      <x:c r="AB457" s="23" t="str">
        <x:f>IF(A457="","",IF(AND(LEFT(A457,8)&lt;&gt;"https://",LEFT(A457,7)&lt;&gt;"http://"),"Use a full http(s) URL",IF(COUNTIFS($A$6:$A$505,SUBSTITUTE(SUBSTITUTE(SUBSTITUTE(A457,"~","~~"),"*","~*"),"?","~?"))&gt;1,"Duplicate URL: check rows",IF(OR(R457="Merge",R457="Redirect"),IF(T457="","Add destination URL",IF(A457=T457,"Destination equals source",IF(AND(LEFT(T457,8)&lt;&gt;"https://",LEFT(T457,7)&lt;&gt;"http://"),"Use a full destination URL","Validate destination and links"))),IF(R457="Remove","Review legal, support, conversion and link value","")))))</x:f>
      </x:c>
      <x:c r="AC457" s="23" t="str">
        <x:f>IF(A457="","",IF(R457="","Choose an action",IF(S457="","Add action rationale",IF(W457="","Assign action owner",IF(U457="","Set priority",IF(X457="","Set status",IF(AND(X457&lt;&gt;"Done",Y457=""),"Set due date",IF(AND(X457="Done",AA457=""),"Record completion and retest",IF(AND(R457="Keep",Z457=""),"Set next review date","")))))))))</x:f>
      </x:c>
      <x:c r="AD457" s="23" t="str">
        <x:f>IF(A457="","",IF(OR(AB457&lt;&gt;"",AC457&lt;&gt;""),1,0))</x:f>
      </x:c>
    </x:row>
    <x:row r="458" ht="44" customHeight="1">
      <x:c r="A458" s="19"/>
      <x:c r="B458" s="19"/>
      <x:c r="C458" s="18"/>
      <x:c r="D458" s="18"/>
      <x:c r="E458" s="18"/>
      <x:c r="F458" s="18"/>
      <x:c r="G458" s="18"/>
      <x:c r="H458" s="18"/>
      <x:c r="I458" s="18"/>
      <x:c r="J458" s="21"/>
      <x:c r="K458" s="21"/>
      <x:c r="L458" s="21"/>
      <x:c r="M458" s="18"/>
      <x:c r="N458" s="18"/>
      <x:c r="O458" s="18"/>
      <x:c r="P458" s="18"/>
      <x:c r="Q458" s="18"/>
      <x:c r="R458" s="18"/>
      <x:c r="S458" s="18"/>
      <x:c r="T458" s="18"/>
      <x:c r="U458" s="18"/>
      <x:c r="V458" s="22"/>
      <x:c r="W458" s="18"/>
      <x:c r="X458" s="18"/>
      <x:c r="Y458" s="21"/>
      <x:c r="Z458" s="21"/>
      <x:c r="AA458" s="18"/>
      <x:c r="AB458" s="23" t="str">
        <x:f>IF(A458="","",IF(AND(LEFT(A458,8)&lt;&gt;"https://",LEFT(A458,7)&lt;&gt;"http://"),"Use a full http(s) URL",IF(COUNTIFS($A$6:$A$505,SUBSTITUTE(SUBSTITUTE(SUBSTITUTE(A458,"~","~~"),"*","~*"),"?","~?"))&gt;1,"Duplicate URL: check rows",IF(OR(R458="Merge",R458="Redirect"),IF(T458="","Add destination URL",IF(A458=T458,"Destination equals source",IF(AND(LEFT(T458,8)&lt;&gt;"https://",LEFT(T458,7)&lt;&gt;"http://"),"Use a full destination URL","Validate destination and links"))),IF(R458="Remove","Review legal, support, conversion and link value","")))))</x:f>
      </x:c>
      <x:c r="AC458" s="23" t="str">
        <x:f>IF(A458="","",IF(R458="","Choose an action",IF(S458="","Add action rationale",IF(W458="","Assign action owner",IF(U458="","Set priority",IF(X458="","Set status",IF(AND(X458&lt;&gt;"Done",Y458=""),"Set due date",IF(AND(X458="Done",AA458=""),"Record completion and retest",IF(AND(R458="Keep",Z458=""),"Set next review date","")))))))))</x:f>
      </x:c>
      <x:c r="AD458" s="23" t="str">
        <x:f>IF(A458="","",IF(OR(AB458&lt;&gt;"",AC458&lt;&gt;""),1,0))</x:f>
      </x:c>
    </x:row>
    <x:row r="459" ht="44" customHeight="1">
      <x:c r="A459" s="19"/>
      <x:c r="B459" s="19"/>
      <x:c r="C459" s="18"/>
      <x:c r="D459" s="18"/>
      <x:c r="E459" s="18"/>
      <x:c r="F459" s="18"/>
      <x:c r="G459" s="18"/>
      <x:c r="H459" s="18"/>
      <x:c r="I459" s="18"/>
      <x:c r="J459" s="21"/>
      <x:c r="K459" s="21"/>
      <x:c r="L459" s="21"/>
      <x:c r="M459" s="18"/>
      <x:c r="N459" s="18"/>
      <x:c r="O459" s="18"/>
      <x:c r="P459" s="18"/>
      <x:c r="Q459" s="18"/>
      <x:c r="R459" s="18"/>
      <x:c r="S459" s="18"/>
      <x:c r="T459" s="18"/>
      <x:c r="U459" s="18"/>
      <x:c r="V459" s="22"/>
      <x:c r="W459" s="18"/>
      <x:c r="X459" s="18"/>
      <x:c r="Y459" s="21"/>
      <x:c r="Z459" s="21"/>
      <x:c r="AA459" s="18"/>
      <x:c r="AB459" s="23" t="str">
        <x:f>IF(A459="","",IF(AND(LEFT(A459,8)&lt;&gt;"https://",LEFT(A459,7)&lt;&gt;"http://"),"Use a full http(s) URL",IF(COUNTIFS($A$6:$A$505,SUBSTITUTE(SUBSTITUTE(SUBSTITUTE(A459,"~","~~"),"*","~*"),"?","~?"))&gt;1,"Duplicate URL: check rows",IF(OR(R459="Merge",R459="Redirect"),IF(T459="","Add destination URL",IF(A459=T459,"Destination equals source",IF(AND(LEFT(T459,8)&lt;&gt;"https://",LEFT(T459,7)&lt;&gt;"http://"),"Use a full destination URL","Validate destination and links"))),IF(R459="Remove","Review legal, support, conversion and link value","")))))</x:f>
      </x:c>
      <x:c r="AC459" s="23" t="str">
        <x:f>IF(A459="","",IF(R459="","Choose an action",IF(S459="","Add action rationale",IF(W459="","Assign action owner",IF(U459="","Set priority",IF(X459="","Set status",IF(AND(X459&lt;&gt;"Done",Y459=""),"Set due date",IF(AND(X459="Done",AA459=""),"Record completion and retest",IF(AND(R459="Keep",Z459=""),"Set next review date","")))))))))</x:f>
      </x:c>
      <x:c r="AD459" s="23" t="str">
        <x:f>IF(A459="","",IF(OR(AB459&lt;&gt;"",AC459&lt;&gt;""),1,0))</x:f>
      </x:c>
    </x:row>
    <x:row r="460" ht="44" customHeight="1">
      <x:c r="A460" s="19"/>
      <x:c r="B460" s="19"/>
      <x:c r="C460" s="18"/>
      <x:c r="D460" s="18"/>
      <x:c r="E460" s="18"/>
      <x:c r="F460" s="18"/>
      <x:c r="G460" s="18"/>
      <x:c r="H460" s="18"/>
      <x:c r="I460" s="18"/>
      <x:c r="J460" s="21"/>
      <x:c r="K460" s="21"/>
      <x:c r="L460" s="21"/>
      <x:c r="M460" s="18"/>
      <x:c r="N460" s="18"/>
      <x:c r="O460" s="18"/>
      <x:c r="P460" s="18"/>
      <x:c r="Q460" s="18"/>
      <x:c r="R460" s="18"/>
      <x:c r="S460" s="18"/>
      <x:c r="T460" s="18"/>
      <x:c r="U460" s="18"/>
      <x:c r="V460" s="22"/>
      <x:c r="W460" s="18"/>
      <x:c r="X460" s="18"/>
      <x:c r="Y460" s="21"/>
      <x:c r="Z460" s="21"/>
      <x:c r="AA460" s="18"/>
      <x:c r="AB460" s="23" t="str">
        <x:f>IF(A460="","",IF(AND(LEFT(A460,8)&lt;&gt;"https://",LEFT(A460,7)&lt;&gt;"http://"),"Use a full http(s) URL",IF(COUNTIFS($A$6:$A$505,SUBSTITUTE(SUBSTITUTE(SUBSTITUTE(A460,"~","~~"),"*","~*"),"?","~?"))&gt;1,"Duplicate URL: check rows",IF(OR(R460="Merge",R460="Redirect"),IF(T460="","Add destination URL",IF(A460=T460,"Destination equals source",IF(AND(LEFT(T460,8)&lt;&gt;"https://",LEFT(T460,7)&lt;&gt;"http://"),"Use a full destination URL","Validate destination and links"))),IF(R460="Remove","Review legal, support, conversion and link value","")))))</x:f>
      </x:c>
      <x:c r="AC460" s="23" t="str">
        <x:f>IF(A460="","",IF(R460="","Choose an action",IF(S460="","Add action rationale",IF(W460="","Assign action owner",IF(U460="","Set priority",IF(X460="","Set status",IF(AND(X460&lt;&gt;"Done",Y460=""),"Set due date",IF(AND(X460="Done",AA460=""),"Record completion and retest",IF(AND(R460="Keep",Z460=""),"Set next review date","")))))))))</x:f>
      </x:c>
      <x:c r="AD460" s="23" t="str">
        <x:f>IF(A460="","",IF(OR(AB460&lt;&gt;"",AC460&lt;&gt;""),1,0))</x:f>
      </x:c>
    </x:row>
    <x:row r="461" ht="44" customHeight="1">
      <x:c r="A461" s="19"/>
      <x:c r="B461" s="19"/>
      <x:c r="C461" s="18"/>
      <x:c r="D461" s="18"/>
      <x:c r="E461" s="18"/>
      <x:c r="F461" s="18"/>
      <x:c r="G461" s="18"/>
      <x:c r="H461" s="18"/>
      <x:c r="I461" s="18"/>
      <x:c r="J461" s="21"/>
      <x:c r="K461" s="21"/>
      <x:c r="L461" s="21"/>
      <x:c r="M461" s="18"/>
      <x:c r="N461" s="18"/>
      <x:c r="O461" s="18"/>
      <x:c r="P461" s="18"/>
      <x:c r="Q461" s="18"/>
      <x:c r="R461" s="18"/>
      <x:c r="S461" s="18"/>
      <x:c r="T461" s="18"/>
      <x:c r="U461" s="18"/>
      <x:c r="V461" s="22"/>
      <x:c r="W461" s="18"/>
      <x:c r="X461" s="18"/>
      <x:c r="Y461" s="21"/>
      <x:c r="Z461" s="21"/>
      <x:c r="AA461" s="18"/>
      <x:c r="AB461" s="23" t="str">
        <x:f>IF(A461="","",IF(AND(LEFT(A461,8)&lt;&gt;"https://",LEFT(A461,7)&lt;&gt;"http://"),"Use a full http(s) URL",IF(COUNTIFS($A$6:$A$505,SUBSTITUTE(SUBSTITUTE(SUBSTITUTE(A461,"~","~~"),"*","~*"),"?","~?"))&gt;1,"Duplicate URL: check rows",IF(OR(R461="Merge",R461="Redirect"),IF(T461="","Add destination URL",IF(A461=T461,"Destination equals source",IF(AND(LEFT(T461,8)&lt;&gt;"https://",LEFT(T461,7)&lt;&gt;"http://"),"Use a full destination URL","Validate destination and links"))),IF(R461="Remove","Review legal, support, conversion and link value","")))))</x:f>
      </x:c>
      <x:c r="AC461" s="23" t="str">
        <x:f>IF(A461="","",IF(R461="","Choose an action",IF(S461="","Add action rationale",IF(W461="","Assign action owner",IF(U461="","Set priority",IF(X461="","Set status",IF(AND(X461&lt;&gt;"Done",Y461=""),"Set due date",IF(AND(X461="Done",AA461=""),"Record completion and retest",IF(AND(R461="Keep",Z461=""),"Set next review date","")))))))))</x:f>
      </x:c>
      <x:c r="AD461" s="23" t="str">
        <x:f>IF(A461="","",IF(OR(AB461&lt;&gt;"",AC461&lt;&gt;""),1,0))</x:f>
      </x:c>
    </x:row>
    <x:row r="462" ht="44" customHeight="1">
      <x:c r="A462" s="19"/>
      <x:c r="B462" s="19"/>
      <x:c r="C462" s="18"/>
      <x:c r="D462" s="18"/>
      <x:c r="E462" s="18"/>
      <x:c r="F462" s="18"/>
      <x:c r="G462" s="18"/>
      <x:c r="H462" s="18"/>
      <x:c r="I462" s="18"/>
      <x:c r="J462" s="21"/>
      <x:c r="K462" s="21"/>
      <x:c r="L462" s="21"/>
      <x:c r="M462" s="18"/>
      <x:c r="N462" s="18"/>
      <x:c r="O462" s="18"/>
      <x:c r="P462" s="18"/>
      <x:c r="Q462" s="18"/>
      <x:c r="R462" s="18"/>
      <x:c r="S462" s="18"/>
      <x:c r="T462" s="18"/>
      <x:c r="U462" s="18"/>
      <x:c r="V462" s="22"/>
      <x:c r="W462" s="18"/>
      <x:c r="X462" s="18"/>
      <x:c r="Y462" s="21"/>
      <x:c r="Z462" s="21"/>
      <x:c r="AA462" s="18"/>
      <x:c r="AB462" s="23" t="str">
        <x:f>IF(A462="","",IF(AND(LEFT(A462,8)&lt;&gt;"https://",LEFT(A462,7)&lt;&gt;"http://"),"Use a full http(s) URL",IF(COUNTIFS($A$6:$A$505,SUBSTITUTE(SUBSTITUTE(SUBSTITUTE(A462,"~","~~"),"*","~*"),"?","~?"))&gt;1,"Duplicate URL: check rows",IF(OR(R462="Merge",R462="Redirect"),IF(T462="","Add destination URL",IF(A462=T462,"Destination equals source",IF(AND(LEFT(T462,8)&lt;&gt;"https://",LEFT(T462,7)&lt;&gt;"http://"),"Use a full destination URL","Validate destination and links"))),IF(R462="Remove","Review legal, support, conversion and link value","")))))</x:f>
      </x:c>
      <x:c r="AC462" s="23" t="str">
        <x:f>IF(A462="","",IF(R462="","Choose an action",IF(S462="","Add action rationale",IF(W462="","Assign action owner",IF(U462="","Set priority",IF(X462="","Set status",IF(AND(X462&lt;&gt;"Done",Y462=""),"Set due date",IF(AND(X462="Done",AA462=""),"Record completion and retest",IF(AND(R462="Keep",Z462=""),"Set next review date","")))))))))</x:f>
      </x:c>
      <x:c r="AD462" s="23" t="str">
        <x:f>IF(A462="","",IF(OR(AB462&lt;&gt;"",AC462&lt;&gt;""),1,0))</x:f>
      </x:c>
    </x:row>
    <x:row r="463" ht="44" customHeight="1">
      <x:c r="A463" s="19"/>
      <x:c r="B463" s="19"/>
      <x:c r="C463" s="18"/>
      <x:c r="D463" s="18"/>
      <x:c r="E463" s="18"/>
      <x:c r="F463" s="18"/>
      <x:c r="G463" s="18"/>
      <x:c r="H463" s="18"/>
      <x:c r="I463" s="18"/>
      <x:c r="J463" s="21"/>
      <x:c r="K463" s="21"/>
      <x:c r="L463" s="21"/>
      <x:c r="M463" s="18"/>
      <x:c r="N463" s="18"/>
      <x:c r="O463" s="18"/>
      <x:c r="P463" s="18"/>
      <x:c r="Q463" s="18"/>
      <x:c r="R463" s="18"/>
      <x:c r="S463" s="18"/>
      <x:c r="T463" s="18"/>
      <x:c r="U463" s="18"/>
      <x:c r="V463" s="22"/>
      <x:c r="W463" s="18"/>
      <x:c r="X463" s="18"/>
      <x:c r="Y463" s="21"/>
      <x:c r="Z463" s="21"/>
      <x:c r="AA463" s="18"/>
      <x:c r="AB463" s="23" t="str">
        <x:f>IF(A463="","",IF(AND(LEFT(A463,8)&lt;&gt;"https://",LEFT(A463,7)&lt;&gt;"http://"),"Use a full http(s) URL",IF(COUNTIFS($A$6:$A$505,SUBSTITUTE(SUBSTITUTE(SUBSTITUTE(A463,"~","~~"),"*","~*"),"?","~?"))&gt;1,"Duplicate URL: check rows",IF(OR(R463="Merge",R463="Redirect"),IF(T463="","Add destination URL",IF(A463=T463,"Destination equals source",IF(AND(LEFT(T463,8)&lt;&gt;"https://",LEFT(T463,7)&lt;&gt;"http://"),"Use a full destination URL","Validate destination and links"))),IF(R463="Remove","Review legal, support, conversion and link value","")))))</x:f>
      </x:c>
      <x:c r="AC463" s="23" t="str">
        <x:f>IF(A463="","",IF(R463="","Choose an action",IF(S463="","Add action rationale",IF(W463="","Assign action owner",IF(U463="","Set priority",IF(X463="","Set status",IF(AND(X463&lt;&gt;"Done",Y463=""),"Set due date",IF(AND(X463="Done",AA463=""),"Record completion and retest",IF(AND(R463="Keep",Z463=""),"Set next review date","")))))))))</x:f>
      </x:c>
      <x:c r="AD463" s="23" t="str">
        <x:f>IF(A463="","",IF(OR(AB463&lt;&gt;"",AC463&lt;&gt;""),1,0))</x:f>
      </x:c>
    </x:row>
    <x:row r="464" ht="44" customHeight="1">
      <x:c r="A464" s="19"/>
      <x:c r="B464" s="19"/>
      <x:c r="C464" s="18"/>
      <x:c r="D464" s="18"/>
      <x:c r="E464" s="18"/>
      <x:c r="F464" s="18"/>
      <x:c r="G464" s="18"/>
      <x:c r="H464" s="18"/>
      <x:c r="I464" s="18"/>
      <x:c r="J464" s="21"/>
      <x:c r="K464" s="21"/>
      <x:c r="L464" s="21"/>
      <x:c r="M464" s="18"/>
      <x:c r="N464" s="18"/>
      <x:c r="O464" s="18"/>
      <x:c r="P464" s="18"/>
      <x:c r="Q464" s="18"/>
      <x:c r="R464" s="18"/>
      <x:c r="S464" s="18"/>
      <x:c r="T464" s="18"/>
      <x:c r="U464" s="18"/>
      <x:c r="V464" s="22"/>
      <x:c r="W464" s="18"/>
      <x:c r="X464" s="18"/>
      <x:c r="Y464" s="21"/>
      <x:c r="Z464" s="21"/>
      <x:c r="AA464" s="18"/>
      <x:c r="AB464" s="23" t="str">
        <x:f>IF(A464="","",IF(AND(LEFT(A464,8)&lt;&gt;"https://",LEFT(A464,7)&lt;&gt;"http://"),"Use a full http(s) URL",IF(COUNTIFS($A$6:$A$505,SUBSTITUTE(SUBSTITUTE(SUBSTITUTE(A464,"~","~~"),"*","~*"),"?","~?"))&gt;1,"Duplicate URL: check rows",IF(OR(R464="Merge",R464="Redirect"),IF(T464="","Add destination URL",IF(A464=T464,"Destination equals source",IF(AND(LEFT(T464,8)&lt;&gt;"https://",LEFT(T464,7)&lt;&gt;"http://"),"Use a full destination URL","Validate destination and links"))),IF(R464="Remove","Review legal, support, conversion and link value","")))))</x:f>
      </x:c>
      <x:c r="AC464" s="23" t="str">
        <x:f>IF(A464="","",IF(R464="","Choose an action",IF(S464="","Add action rationale",IF(W464="","Assign action owner",IF(U464="","Set priority",IF(X464="","Set status",IF(AND(X464&lt;&gt;"Done",Y464=""),"Set due date",IF(AND(X464="Done",AA464=""),"Record completion and retest",IF(AND(R464="Keep",Z464=""),"Set next review date","")))))))))</x:f>
      </x:c>
      <x:c r="AD464" s="23" t="str">
        <x:f>IF(A464="","",IF(OR(AB464&lt;&gt;"",AC464&lt;&gt;""),1,0))</x:f>
      </x:c>
    </x:row>
    <x:row r="465" ht="44" customHeight="1">
      <x:c r="A465" s="19"/>
      <x:c r="B465" s="19"/>
      <x:c r="C465" s="18"/>
      <x:c r="D465" s="18"/>
      <x:c r="E465" s="18"/>
      <x:c r="F465" s="18"/>
      <x:c r="G465" s="18"/>
      <x:c r="H465" s="18"/>
      <x:c r="I465" s="18"/>
      <x:c r="J465" s="21"/>
      <x:c r="K465" s="21"/>
      <x:c r="L465" s="21"/>
      <x:c r="M465" s="18"/>
      <x:c r="N465" s="18"/>
      <x:c r="O465" s="18"/>
      <x:c r="P465" s="18"/>
      <x:c r="Q465" s="18"/>
      <x:c r="R465" s="18"/>
      <x:c r="S465" s="18"/>
      <x:c r="T465" s="18"/>
      <x:c r="U465" s="18"/>
      <x:c r="V465" s="22"/>
      <x:c r="W465" s="18"/>
      <x:c r="X465" s="18"/>
      <x:c r="Y465" s="21"/>
      <x:c r="Z465" s="21"/>
      <x:c r="AA465" s="18"/>
      <x:c r="AB465" s="23" t="str">
        <x:f>IF(A465="","",IF(AND(LEFT(A465,8)&lt;&gt;"https://",LEFT(A465,7)&lt;&gt;"http://"),"Use a full http(s) URL",IF(COUNTIFS($A$6:$A$505,SUBSTITUTE(SUBSTITUTE(SUBSTITUTE(A465,"~","~~"),"*","~*"),"?","~?"))&gt;1,"Duplicate URL: check rows",IF(OR(R465="Merge",R465="Redirect"),IF(T465="","Add destination URL",IF(A465=T465,"Destination equals source",IF(AND(LEFT(T465,8)&lt;&gt;"https://",LEFT(T465,7)&lt;&gt;"http://"),"Use a full destination URL","Validate destination and links"))),IF(R465="Remove","Review legal, support, conversion and link value","")))))</x:f>
      </x:c>
      <x:c r="AC465" s="23" t="str">
        <x:f>IF(A465="","",IF(R465="","Choose an action",IF(S465="","Add action rationale",IF(W465="","Assign action owner",IF(U465="","Set priority",IF(X465="","Set status",IF(AND(X465&lt;&gt;"Done",Y465=""),"Set due date",IF(AND(X465="Done",AA465=""),"Record completion and retest",IF(AND(R465="Keep",Z465=""),"Set next review date","")))))))))</x:f>
      </x:c>
      <x:c r="AD465" s="23" t="str">
        <x:f>IF(A465="","",IF(OR(AB465&lt;&gt;"",AC465&lt;&gt;""),1,0))</x:f>
      </x:c>
    </x:row>
    <x:row r="466" ht="44" customHeight="1">
      <x:c r="A466" s="19"/>
      <x:c r="B466" s="19"/>
      <x:c r="C466" s="18"/>
      <x:c r="D466" s="18"/>
      <x:c r="E466" s="18"/>
      <x:c r="F466" s="18"/>
      <x:c r="G466" s="18"/>
      <x:c r="H466" s="18"/>
      <x:c r="I466" s="18"/>
      <x:c r="J466" s="21"/>
      <x:c r="K466" s="21"/>
      <x:c r="L466" s="21"/>
      <x:c r="M466" s="18"/>
      <x:c r="N466" s="18"/>
      <x:c r="O466" s="18"/>
      <x:c r="P466" s="18"/>
      <x:c r="Q466" s="18"/>
      <x:c r="R466" s="18"/>
      <x:c r="S466" s="18"/>
      <x:c r="T466" s="18"/>
      <x:c r="U466" s="18"/>
      <x:c r="V466" s="22"/>
      <x:c r="W466" s="18"/>
      <x:c r="X466" s="18"/>
      <x:c r="Y466" s="21"/>
      <x:c r="Z466" s="21"/>
      <x:c r="AA466" s="18"/>
      <x:c r="AB466" s="23" t="str">
        <x:f>IF(A466="","",IF(AND(LEFT(A466,8)&lt;&gt;"https://",LEFT(A466,7)&lt;&gt;"http://"),"Use a full http(s) URL",IF(COUNTIFS($A$6:$A$505,SUBSTITUTE(SUBSTITUTE(SUBSTITUTE(A466,"~","~~"),"*","~*"),"?","~?"))&gt;1,"Duplicate URL: check rows",IF(OR(R466="Merge",R466="Redirect"),IF(T466="","Add destination URL",IF(A466=T466,"Destination equals source",IF(AND(LEFT(T466,8)&lt;&gt;"https://",LEFT(T466,7)&lt;&gt;"http://"),"Use a full destination URL","Validate destination and links"))),IF(R466="Remove","Review legal, support, conversion and link value","")))))</x:f>
      </x:c>
      <x:c r="AC466" s="23" t="str">
        <x:f>IF(A466="","",IF(R466="","Choose an action",IF(S466="","Add action rationale",IF(W466="","Assign action owner",IF(U466="","Set priority",IF(X466="","Set status",IF(AND(X466&lt;&gt;"Done",Y466=""),"Set due date",IF(AND(X466="Done",AA466=""),"Record completion and retest",IF(AND(R466="Keep",Z466=""),"Set next review date","")))))))))</x:f>
      </x:c>
      <x:c r="AD466" s="23" t="str">
        <x:f>IF(A466="","",IF(OR(AB466&lt;&gt;"",AC466&lt;&gt;""),1,0))</x:f>
      </x:c>
    </x:row>
    <x:row r="467" ht="44" customHeight="1">
      <x:c r="A467" s="19"/>
      <x:c r="B467" s="19"/>
      <x:c r="C467" s="18"/>
      <x:c r="D467" s="18"/>
      <x:c r="E467" s="18"/>
      <x:c r="F467" s="18"/>
      <x:c r="G467" s="18"/>
      <x:c r="H467" s="18"/>
      <x:c r="I467" s="18"/>
      <x:c r="J467" s="21"/>
      <x:c r="K467" s="21"/>
      <x:c r="L467" s="21"/>
      <x:c r="M467" s="18"/>
      <x:c r="N467" s="18"/>
      <x:c r="O467" s="18"/>
      <x:c r="P467" s="18"/>
      <x:c r="Q467" s="18"/>
      <x:c r="R467" s="18"/>
      <x:c r="S467" s="18"/>
      <x:c r="T467" s="18"/>
      <x:c r="U467" s="18"/>
      <x:c r="V467" s="22"/>
      <x:c r="W467" s="18"/>
      <x:c r="X467" s="18"/>
      <x:c r="Y467" s="21"/>
      <x:c r="Z467" s="21"/>
      <x:c r="AA467" s="18"/>
      <x:c r="AB467" s="23" t="str">
        <x:f>IF(A467="","",IF(AND(LEFT(A467,8)&lt;&gt;"https://",LEFT(A467,7)&lt;&gt;"http://"),"Use a full http(s) URL",IF(COUNTIFS($A$6:$A$505,SUBSTITUTE(SUBSTITUTE(SUBSTITUTE(A467,"~","~~"),"*","~*"),"?","~?"))&gt;1,"Duplicate URL: check rows",IF(OR(R467="Merge",R467="Redirect"),IF(T467="","Add destination URL",IF(A467=T467,"Destination equals source",IF(AND(LEFT(T467,8)&lt;&gt;"https://",LEFT(T467,7)&lt;&gt;"http://"),"Use a full destination URL","Validate destination and links"))),IF(R467="Remove","Review legal, support, conversion and link value","")))))</x:f>
      </x:c>
      <x:c r="AC467" s="23" t="str">
        <x:f>IF(A467="","",IF(R467="","Choose an action",IF(S467="","Add action rationale",IF(W467="","Assign action owner",IF(U467="","Set priority",IF(X467="","Set status",IF(AND(X467&lt;&gt;"Done",Y467=""),"Set due date",IF(AND(X467="Done",AA467=""),"Record completion and retest",IF(AND(R467="Keep",Z467=""),"Set next review date","")))))))))</x:f>
      </x:c>
      <x:c r="AD467" s="23" t="str">
        <x:f>IF(A467="","",IF(OR(AB467&lt;&gt;"",AC467&lt;&gt;""),1,0))</x:f>
      </x:c>
    </x:row>
    <x:row r="468" ht="44" customHeight="1">
      <x:c r="A468" s="19"/>
      <x:c r="B468" s="19"/>
      <x:c r="C468" s="18"/>
      <x:c r="D468" s="18"/>
      <x:c r="E468" s="18"/>
      <x:c r="F468" s="18"/>
      <x:c r="G468" s="18"/>
      <x:c r="H468" s="18"/>
      <x:c r="I468" s="18"/>
      <x:c r="J468" s="21"/>
      <x:c r="K468" s="21"/>
      <x:c r="L468" s="21"/>
      <x:c r="M468" s="18"/>
      <x:c r="N468" s="18"/>
      <x:c r="O468" s="18"/>
      <x:c r="P468" s="18"/>
      <x:c r="Q468" s="18"/>
      <x:c r="R468" s="18"/>
      <x:c r="S468" s="18"/>
      <x:c r="T468" s="18"/>
      <x:c r="U468" s="18"/>
      <x:c r="V468" s="22"/>
      <x:c r="W468" s="18"/>
      <x:c r="X468" s="18"/>
      <x:c r="Y468" s="21"/>
      <x:c r="Z468" s="21"/>
      <x:c r="AA468" s="18"/>
      <x:c r="AB468" s="23" t="str">
        <x:f>IF(A468="","",IF(AND(LEFT(A468,8)&lt;&gt;"https://",LEFT(A468,7)&lt;&gt;"http://"),"Use a full http(s) URL",IF(COUNTIFS($A$6:$A$505,SUBSTITUTE(SUBSTITUTE(SUBSTITUTE(A468,"~","~~"),"*","~*"),"?","~?"))&gt;1,"Duplicate URL: check rows",IF(OR(R468="Merge",R468="Redirect"),IF(T468="","Add destination URL",IF(A468=T468,"Destination equals source",IF(AND(LEFT(T468,8)&lt;&gt;"https://",LEFT(T468,7)&lt;&gt;"http://"),"Use a full destination URL","Validate destination and links"))),IF(R468="Remove","Review legal, support, conversion and link value","")))))</x:f>
      </x:c>
      <x:c r="AC468" s="23" t="str">
        <x:f>IF(A468="","",IF(R468="","Choose an action",IF(S468="","Add action rationale",IF(W468="","Assign action owner",IF(U468="","Set priority",IF(X468="","Set status",IF(AND(X468&lt;&gt;"Done",Y468=""),"Set due date",IF(AND(X468="Done",AA468=""),"Record completion and retest",IF(AND(R468="Keep",Z468=""),"Set next review date","")))))))))</x:f>
      </x:c>
      <x:c r="AD468" s="23" t="str">
        <x:f>IF(A468="","",IF(OR(AB468&lt;&gt;"",AC468&lt;&gt;""),1,0))</x:f>
      </x:c>
    </x:row>
    <x:row r="469" ht="44" customHeight="1">
      <x:c r="A469" s="19"/>
      <x:c r="B469" s="19"/>
      <x:c r="C469" s="18"/>
      <x:c r="D469" s="18"/>
      <x:c r="E469" s="18"/>
      <x:c r="F469" s="18"/>
      <x:c r="G469" s="18"/>
      <x:c r="H469" s="18"/>
      <x:c r="I469" s="18"/>
      <x:c r="J469" s="21"/>
      <x:c r="K469" s="21"/>
      <x:c r="L469" s="21"/>
      <x:c r="M469" s="18"/>
      <x:c r="N469" s="18"/>
      <x:c r="O469" s="18"/>
      <x:c r="P469" s="18"/>
      <x:c r="Q469" s="18"/>
      <x:c r="R469" s="18"/>
      <x:c r="S469" s="18"/>
      <x:c r="T469" s="18"/>
      <x:c r="U469" s="18"/>
      <x:c r="V469" s="22"/>
      <x:c r="W469" s="18"/>
      <x:c r="X469" s="18"/>
      <x:c r="Y469" s="21"/>
      <x:c r="Z469" s="21"/>
      <x:c r="AA469" s="18"/>
      <x:c r="AB469" s="23" t="str">
        <x:f>IF(A469="","",IF(AND(LEFT(A469,8)&lt;&gt;"https://",LEFT(A469,7)&lt;&gt;"http://"),"Use a full http(s) URL",IF(COUNTIFS($A$6:$A$505,SUBSTITUTE(SUBSTITUTE(SUBSTITUTE(A469,"~","~~"),"*","~*"),"?","~?"))&gt;1,"Duplicate URL: check rows",IF(OR(R469="Merge",R469="Redirect"),IF(T469="","Add destination URL",IF(A469=T469,"Destination equals source",IF(AND(LEFT(T469,8)&lt;&gt;"https://",LEFT(T469,7)&lt;&gt;"http://"),"Use a full destination URL","Validate destination and links"))),IF(R469="Remove","Review legal, support, conversion and link value","")))))</x:f>
      </x:c>
      <x:c r="AC469" s="23" t="str">
        <x:f>IF(A469="","",IF(R469="","Choose an action",IF(S469="","Add action rationale",IF(W469="","Assign action owner",IF(U469="","Set priority",IF(X469="","Set status",IF(AND(X469&lt;&gt;"Done",Y469=""),"Set due date",IF(AND(X469="Done",AA469=""),"Record completion and retest",IF(AND(R469="Keep",Z469=""),"Set next review date","")))))))))</x:f>
      </x:c>
      <x:c r="AD469" s="23" t="str">
        <x:f>IF(A469="","",IF(OR(AB469&lt;&gt;"",AC469&lt;&gt;""),1,0))</x:f>
      </x:c>
    </x:row>
    <x:row r="470" ht="44" customHeight="1">
      <x:c r="A470" s="19"/>
      <x:c r="B470" s="19"/>
      <x:c r="C470" s="18"/>
      <x:c r="D470" s="18"/>
      <x:c r="E470" s="18"/>
      <x:c r="F470" s="18"/>
      <x:c r="G470" s="18"/>
      <x:c r="H470" s="18"/>
      <x:c r="I470" s="18"/>
      <x:c r="J470" s="21"/>
      <x:c r="K470" s="21"/>
      <x:c r="L470" s="21"/>
      <x:c r="M470" s="18"/>
      <x:c r="N470" s="18"/>
      <x:c r="O470" s="18"/>
      <x:c r="P470" s="18"/>
      <x:c r="Q470" s="18"/>
      <x:c r="R470" s="18"/>
      <x:c r="S470" s="18"/>
      <x:c r="T470" s="18"/>
      <x:c r="U470" s="18"/>
      <x:c r="V470" s="22"/>
      <x:c r="W470" s="18"/>
      <x:c r="X470" s="18"/>
      <x:c r="Y470" s="21"/>
      <x:c r="Z470" s="21"/>
      <x:c r="AA470" s="18"/>
      <x:c r="AB470" s="23" t="str">
        <x:f>IF(A470="","",IF(AND(LEFT(A470,8)&lt;&gt;"https://",LEFT(A470,7)&lt;&gt;"http://"),"Use a full http(s) URL",IF(COUNTIFS($A$6:$A$505,SUBSTITUTE(SUBSTITUTE(SUBSTITUTE(A470,"~","~~"),"*","~*"),"?","~?"))&gt;1,"Duplicate URL: check rows",IF(OR(R470="Merge",R470="Redirect"),IF(T470="","Add destination URL",IF(A470=T470,"Destination equals source",IF(AND(LEFT(T470,8)&lt;&gt;"https://",LEFT(T470,7)&lt;&gt;"http://"),"Use a full destination URL","Validate destination and links"))),IF(R470="Remove","Review legal, support, conversion and link value","")))))</x:f>
      </x:c>
      <x:c r="AC470" s="23" t="str">
        <x:f>IF(A470="","",IF(R470="","Choose an action",IF(S470="","Add action rationale",IF(W470="","Assign action owner",IF(U470="","Set priority",IF(X470="","Set status",IF(AND(X470&lt;&gt;"Done",Y470=""),"Set due date",IF(AND(X470="Done",AA470=""),"Record completion and retest",IF(AND(R470="Keep",Z470=""),"Set next review date","")))))))))</x:f>
      </x:c>
      <x:c r="AD470" s="23" t="str">
        <x:f>IF(A470="","",IF(OR(AB470&lt;&gt;"",AC470&lt;&gt;""),1,0))</x:f>
      </x:c>
    </x:row>
    <x:row r="471" ht="44" customHeight="1">
      <x:c r="A471" s="19"/>
      <x:c r="B471" s="19"/>
      <x:c r="C471" s="18"/>
      <x:c r="D471" s="18"/>
      <x:c r="E471" s="18"/>
      <x:c r="F471" s="18"/>
      <x:c r="G471" s="18"/>
      <x:c r="H471" s="18"/>
      <x:c r="I471" s="18"/>
      <x:c r="J471" s="21"/>
      <x:c r="K471" s="21"/>
      <x:c r="L471" s="21"/>
      <x:c r="M471" s="18"/>
      <x:c r="N471" s="18"/>
      <x:c r="O471" s="18"/>
      <x:c r="P471" s="18"/>
      <x:c r="Q471" s="18"/>
      <x:c r="R471" s="18"/>
      <x:c r="S471" s="18"/>
      <x:c r="T471" s="18"/>
      <x:c r="U471" s="18"/>
      <x:c r="V471" s="22"/>
      <x:c r="W471" s="18"/>
      <x:c r="X471" s="18"/>
      <x:c r="Y471" s="21"/>
      <x:c r="Z471" s="21"/>
      <x:c r="AA471" s="18"/>
      <x:c r="AB471" s="23" t="str">
        <x:f>IF(A471="","",IF(AND(LEFT(A471,8)&lt;&gt;"https://",LEFT(A471,7)&lt;&gt;"http://"),"Use a full http(s) URL",IF(COUNTIFS($A$6:$A$505,SUBSTITUTE(SUBSTITUTE(SUBSTITUTE(A471,"~","~~"),"*","~*"),"?","~?"))&gt;1,"Duplicate URL: check rows",IF(OR(R471="Merge",R471="Redirect"),IF(T471="","Add destination URL",IF(A471=T471,"Destination equals source",IF(AND(LEFT(T471,8)&lt;&gt;"https://",LEFT(T471,7)&lt;&gt;"http://"),"Use a full destination URL","Validate destination and links"))),IF(R471="Remove","Review legal, support, conversion and link value","")))))</x:f>
      </x:c>
      <x:c r="AC471" s="23" t="str">
        <x:f>IF(A471="","",IF(R471="","Choose an action",IF(S471="","Add action rationale",IF(W471="","Assign action owner",IF(U471="","Set priority",IF(X471="","Set status",IF(AND(X471&lt;&gt;"Done",Y471=""),"Set due date",IF(AND(X471="Done",AA471=""),"Record completion and retest",IF(AND(R471="Keep",Z471=""),"Set next review date","")))))))))</x:f>
      </x:c>
      <x:c r="AD471" s="23" t="str">
        <x:f>IF(A471="","",IF(OR(AB471&lt;&gt;"",AC471&lt;&gt;""),1,0))</x:f>
      </x:c>
    </x:row>
    <x:row r="472" ht="44" customHeight="1">
      <x:c r="A472" s="19"/>
      <x:c r="B472" s="19"/>
      <x:c r="C472" s="18"/>
      <x:c r="D472" s="18"/>
      <x:c r="E472" s="18"/>
      <x:c r="F472" s="18"/>
      <x:c r="G472" s="18"/>
      <x:c r="H472" s="18"/>
      <x:c r="I472" s="18"/>
      <x:c r="J472" s="21"/>
      <x:c r="K472" s="21"/>
      <x:c r="L472" s="21"/>
      <x:c r="M472" s="18"/>
      <x:c r="N472" s="18"/>
      <x:c r="O472" s="18"/>
      <x:c r="P472" s="18"/>
      <x:c r="Q472" s="18"/>
      <x:c r="R472" s="18"/>
      <x:c r="S472" s="18"/>
      <x:c r="T472" s="18"/>
      <x:c r="U472" s="18"/>
      <x:c r="V472" s="22"/>
      <x:c r="W472" s="18"/>
      <x:c r="X472" s="18"/>
      <x:c r="Y472" s="21"/>
      <x:c r="Z472" s="21"/>
      <x:c r="AA472" s="18"/>
      <x:c r="AB472" s="23" t="str">
        <x:f>IF(A472="","",IF(AND(LEFT(A472,8)&lt;&gt;"https://",LEFT(A472,7)&lt;&gt;"http://"),"Use a full http(s) URL",IF(COUNTIFS($A$6:$A$505,SUBSTITUTE(SUBSTITUTE(SUBSTITUTE(A472,"~","~~"),"*","~*"),"?","~?"))&gt;1,"Duplicate URL: check rows",IF(OR(R472="Merge",R472="Redirect"),IF(T472="","Add destination URL",IF(A472=T472,"Destination equals source",IF(AND(LEFT(T472,8)&lt;&gt;"https://",LEFT(T472,7)&lt;&gt;"http://"),"Use a full destination URL","Validate destination and links"))),IF(R472="Remove","Review legal, support, conversion and link value","")))))</x:f>
      </x:c>
      <x:c r="AC472" s="23" t="str">
        <x:f>IF(A472="","",IF(R472="","Choose an action",IF(S472="","Add action rationale",IF(W472="","Assign action owner",IF(U472="","Set priority",IF(X472="","Set status",IF(AND(X472&lt;&gt;"Done",Y472=""),"Set due date",IF(AND(X472="Done",AA472=""),"Record completion and retest",IF(AND(R472="Keep",Z472=""),"Set next review date","")))))))))</x:f>
      </x:c>
      <x:c r="AD472" s="23" t="str">
        <x:f>IF(A472="","",IF(OR(AB472&lt;&gt;"",AC472&lt;&gt;""),1,0))</x:f>
      </x:c>
    </x:row>
    <x:row r="473" ht="44" customHeight="1">
      <x:c r="A473" s="19"/>
      <x:c r="B473" s="19"/>
      <x:c r="C473" s="18"/>
      <x:c r="D473" s="18"/>
      <x:c r="E473" s="18"/>
      <x:c r="F473" s="18"/>
      <x:c r="G473" s="18"/>
      <x:c r="H473" s="18"/>
      <x:c r="I473" s="18"/>
      <x:c r="J473" s="21"/>
      <x:c r="K473" s="21"/>
      <x:c r="L473" s="21"/>
      <x:c r="M473" s="18"/>
      <x:c r="N473" s="18"/>
      <x:c r="O473" s="18"/>
      <x:c r="P473" s="18"/>
      <x:c r="Q473" s="18"/>
      <x:c r="R473" s="18"/>
      <x:c r="S473" s="18"/>
      <x:c r="T473" s="18"/>
      <x:c r="U473" s="18"/>
      <x:c r="V473" s="22"/>
      <x:c r="W473" s="18"/>
      <x:c r="X473" s="18"/>
      <x:c r="Y473" s="21"/>
      <x:c r="Z473" s="21"/>
      <x:c r="AA473" s="18"/>
      <x:c r="AB473" s="23" t="str">
        <x:f>IF(A473="","",IF(AND(LEFT(A473,8)&lt;&gt;"https://",LEFT(A473,7)&lt;&gt;"http://"),"Use a full http(s) URL",IF(COUNTIFS($A$6:$A$505,SUBSTITUTE(SUBSTITUTE(SUBSTITUTE(A473,"~","~~"),"*","~*"),"?","~?"))&gt;1,"Duplicate URL: check rows",IF(OR(R473="Merge",R473="Redirect"),IF(T473="","Add destination URL",IF(A473=T473,"Destination equals source",IF(AND(LEFT(T473,8)&lt;&gt;"https://",LEFT(T473,7)&lt;&gt;"http://"),"Use a full destination URL","Validate destination and links"))),IF(R473="Remove","Review legal, support, conversion and link value","")))))</x:f>
      </x:c>
      <x:c r="AC473" s="23" t="str">
        <x:f>IF(A473="","",IF(R473="","Choose an action",IF(S473="","Add action rationale",IF(W473="","Assign action owner",IF(U473="","Set priority",IF(X473="","Set status",IF(AND(X473&lt;&gt;"Done",Y473=""),"Set due date",IF(AND(X473="Done",AA473=""),"Record completion and retest",IF(AND(R473="Keep",Z473=""),"Set next review date","")))))))))</x:f>
      </x:c>
      <x:c r="AD473" s="23" t="str">
        <x:f>IF(A473="","",IF(OR(AB473&lt;&gt;"",AC473&lt;&gt;""),1,0))</x:f>
      </x:c>
    </x:row>
    <x:row r="474" ht="44" customHeight="1">
      <x:c r="A474" s="19"/>
      <x:c r="B474" s="19"/>
      <x:c r="C474" s="18"/>
      <x:c r="D474" s="18"/>
      <x:c r="E474" s="18"/>
      <x:c r="F474" s="18"/>
      <x:c r="G474" s="18"/>
      <x:c r="H474" s="18"/>
      <x:c r="I474" s="18"/>
      <x:c r="J474" s="21"/>
      <x:c r="K474" s="21"/>
      <x:c r="L474" s="21"/>
      <x:c r="M474" s="18"/>
      <x:c r="N474" s="18"/>
      <x:c r="O474" s="18"/>
      <x:c r="P474" s="18"/>
      <x:c r="Q474" s="18"/>
      <x:c r="R474" s="18"/>
      <x:c r="S474" s="18"/>
      <x:c r="T474" s="18"/>
      <x:c r="U474" s="18"/>
      <x:c r="V474" s="22"/>
      <x:c r="W474" s="18"/>
      <x:c r="X474" s="18"/>
      <x:c r="Y474" s="21"/>
      <x:c r="Z474" s="21"/>
      <x:c r="AA474" s="18"/>
      <x:c r="AB474" s="23" t="str">
        <x:f>IF(A474="","",IF(AND(LEFT(A474,8)&lt;&gt;"https://",LEFT(A474,7)&lt;&gt;"http://"),"Use a full http(s) URL",IF(COUNTIFS($A$6:$A$505,SUBSTITUTE(SUBSTITUTE(SUBSTITUTE(A474,"~","~~"),"*","~*"),"?","~?"))&gt;1,"Duplicate URL: check rows",IF(OR(R474="Merge",R474="Redirect"),IF(T474="","Add destination URL",IF(A474=T474,"Destination equals source",IF(AND(LEFT(T474,8)&lt;&gt;"https://",LEFT(T474,7)&lt;&gt;"http://"),"Use a full destination URL","Validate destination and links"))),IF(R474="Remove","Review legal, support, conversion and link value","")))))</x:f>
      </x:c>
      <x:c r="AC474" s="23" t="str">
        <x:f>IF(A474="","",IF(R474="","Choose an action",IF(S474="","Add action rationale",IF(W474="","Assign action owner",IF(U474="","Set priority",IF(X474="","Set status",IF(AND(X474&lt;&gt;"Done",Y474=""),"Set due date",IF(AND(X474="Done",AA474=""),"Record completion and retest",IF(AND(R474="Keep",Z474=""),"Set next review date","")))))))))</x:f>
      </x:c>
      <x:c r="AD474" s="23" t="str">
        <x:f>IF(A474="","",IF(OR(AB474&lt;&gt;"",AC474&lt;&gt;""),1,0))</x:f>
      </x:c>
    </x:row>
    <x:row r="475" ht="44" customHeight="1">
      <x:c r="A475" s="19"/>
      <x:c r="B475" s="19"/>
      <x:c r="C475" s="18"/>
      <x:c r="D475" s="18"/>
      <x:c r="E475" s="18"/>
      <x:c r="F475" s="18"/>
      <x:c r="G475" s="18"/>
      <x:c r="H475" s="18"/>
      <x:c r="I475" s="18"/>
      <x:c r="J475" s="21"/>
      <x:c r="K475" s="21"/>
      <x:c r="L475" s="21"/>
      <x:c r="M475" s="18"/>
      <x:c r="N475" s="18"/>
      <x:c r="O475" s="18"/>
      <x:c r="P475" s="18"/>
      <x:c r="Q475" s="18"/>
      <x:c r="R475" s="18"/>
      <x:c r="S475" s="18"/>
      <x:c r="T475" s="18"/>
      <x:c r="U475" s="18"/>
      <x:c r="V475" s="22"/>
      <x:c r="W475" s="18"/>
      <x:c r="X475" s="18"/>
      <x:c r="Y475" s="21"/>
      <x:c r="Z475" s="21"/>
      <x:c r="AA475" s="18"/>
      <x:c r="AB475" s="23" t="str">
        <x:f>IF(A475="","",IF(AND(LEFT(A475,8)&lt;&gt;"https://",LEFT(A475,7)&lt;&gt;"http://"),"Use a full http(s) URL",IF(COUNTIFS($A$6:$A$505,SUBSTITUTE(SUBSTITUTE(SUBSTITUTE(A475,"~","~~"),"*","~*"),"?","~?"))&gt;1,"Duplicate URL: check rows",IF(OR(R475="Merge",R475="Redirect"),IF(T475="","Add destination URL",IF(A475=T475,"Destination equals source",IF(AND(LEFT(T475,8)&lt;&gt;"https://",LEFT(T475,7)&lt;&gt;"http://"),"Use a full destination URL","Validate destination and links"))),IF(R475="Remove","Review legal, support, conversion and link value","")))))</x:f>
      </x:c>
      <x:c r="AC475" s="23" t="str">
        <x:f>IF(A475="","",IF(R475="","Choose an action",IF(S475="","Add action rationale",IF(W475="","Assign action owner",IF(U475="","Set priority",IF(X475="","Set status",IF(AND(X475&lt;&gt;"Done",Y475=""),"Set due date",IF(AND(X475="Done",AA475=""),"Record completion and retest",IF(AND(R475="Keep",Z475=""),"Set next review date","")))))))))</x:f>
      </x:c>
      <x:c r="AD475" s="23" t="str">
        <x:f>IF(A475="","",IF(OR(AB475&lt;&gt;"",AC475&lt;&gt;""),1,0))</x:f>
      </x:c>
    </x:row>
    <x:row r="476" ht="44" customHeight="1">
      <x:c r="A476" s="19"/>
      <x:c r="B476" s="19"/>
      <x:c r="C476" s="18"/>
      <x:c r="D476" s="18"/>
      <x:c r="E476" s="18"/>
      <x:c r="F476" s="18"/>
      <x:c r="G476" s="18"/>
      <x:c r="H476" s="18"/>
      <x:c r="I476" s="18"/>
      <x:c r="J476" s="21"/>
      <x:c r="K476" s="21"/>
      <x:c r="L476" s="21"/>
      <x:c r="M476" s="18"/>
      <x:c r="N476" s="18"/>
      <x:c r="O476" s="18"/>
      <x:c r="P476" s="18"/>
      <x:c r="Q476" s="18"/>
      <x:c r="R476" s="18"/>
      <x:c r="S476" s="18"/>
      <x:c r="T476" s="18"/>
      <x:c r="U476" s="18"/>
      <x:c r="V476" s="22"/>
      <x:c r="W476" s="18"/>
      <x:c r="X476" s="18"/>
      <x:c r="Y476" s="21"/>
      <x:c r="Z476" s="21"/>
      <x:c r="AA476" s="18"/>
      <x:c r="AB476" s="23" t="str">
        <x:f>IF(A476="","",IF(AND(LEFT(A476,8)&lt;&gt;"https://",LEFT(A476,7)&lt;&gt;"http://"),"Use a full http(s) URL",IF(COUNTIFS($A$6:$A$505,SUBSTITUTE(SUBSTITUTE(SUBSTITUTE(A476,"~","~~"),"*","~*"),"?","~?"))&gt;1,"Duplicate URL: check rows",IF(OR(R476="Merge",R476="Redirect"),IF(T476="","Add destination URL",IF(A476=T476,"Destination equals source",IF(AND(LEFT(T476,8)&lt;&gt;"https://",LEFT(T476,7)&lt;&gt;"http://"),"Use a full destination URL","Validate destination and links"))),IF(R476="Remove","Review legal, support, conversion and link value","")))))</x:f>
      </x:c>
      <x:c r="AC476" s="23" t="str">
        <x:f>IF(A476="","",IF(R476="","Choose an action",IF(S476="","Add action rationale",IF(W476="","Assign action owner",IF(U476="","Set priority",IF(X476="","Set status",IF(AND(X476&lt;&gt;"Done",Y476=""),"Set due date",IF(AND(X476="Done",AA476=""),"Record completion and retest",IF(AND(R476="Keep",Z476=""),"Set next review date","")))))))))</x:f>
      </x:c>
      <x:c r="AD476" s="23" t="str">
        <x:f>IF(A476="","",IF(OR(AB476&lt;&gt;"",AC476&lt;&gt;""),1,0))</x:f>
      </x:c>
    </x:row>
    <x:row r="477" ht="44" customHeight="1">
      <x:c r="A477" s="19"/>
      <x:c r="B477" s="19"/>
      <x:c r="C477" s="18"/>
      <x:c r="D477" s="18"/>
      <x:c r="E477" s="18"/>
      <x:c r="F477" s="18"/>
      <x:c r="G477" s="18"/>
      <x:c r="H477" s="18"/>
      <x:c r="I477" s="18"/>
      <x:c r="J477" s="21"/>
      <x:c r="K477" s="21"/>
      <x:c r="L477" s="21"/>
      <x:c r="M477" s="18"/>
      <x:c r="N477" s="18"/>
      <x:c r="O477" s="18"/>
      <x:c r="P477" s="18"/>
      <x:c r="Q477" s="18"/>
      <x:c r="R477" s="18"/>
      <x:c r="S477" s="18"/>
      <x:c r="T477" s="18"/>
      <x:c r="U477" s="18"/>
      <x:c r="V477" s="22"/>
      <x:c r="W477" s="18"/>
      <x:c r="X477" s="18"/>
      <x:c r="Y477" s="21"/>
      <x:c r="Z477" s="21"/>
      <x:c r="AA477" s="18"/>
      <x:c r="AB477" s="23" t="str">
        <x:f>IF(A477="","",IF(AND(LEFT(A477,8)&lt;&gt;"https://",LEFT(A477,7)&lt;&gt;"http://"),"Use a full http(s) URL",IF(COUNTIFS($A$6:$A$505,SUBSTITUTE(SUBSTITUTE(SUBSTITUTE(A477,"~","~~"),"*","~*"),"?","~?"))&gt;1,"Duplicate URL: check rows",IF(OR(R477="Merge",R477="Redirect"),IF(T477="","Add destination URL",IF(A477=T477,"Destination equals source",IF(AND(LEFT(T477,8)&lt;&gt;"https://",LEFT(T477,7)&lt;&gt;"http://"),"Use a full destination URL","Validate destination and links"))),IF(R477="Remove","Review legal, support, conversion and link value","")))))</x:f>
      </x:c>
      <x:c r="AC477" s="23" t="str">
        <x:f>IF(A477="","",IF(R477="","Choose an action",IF(S477="","Add action rationale",IF(W477="","Assign action owner",IF(U477="","Set priority",IF(X477="","Set status",IF(AND(X477&lt;&gt;"Done",Y477=""),"Set due date",IF(AND(X477="Done",AA477=""),"Record completion and retest",IF(AND(R477="Keep",Z477=""),"Set next review date","")))))))))</x:f>
      </x:c>
      <x:c r="AD477" s="23" t="str">
        <x:f>IF(A477="","",IF(OR(AB477&lt;&gt;"",AC477&lt;&gt;""),1,0))</x:f>
      </x:c>
    </x:row>
    <x:row r="478" ht="44" customHeight="1">
      <x:c r="A478" s="19"/>
      <x:c r="B478" s="19"/>
      <x:c r="C478" s="18"/>
      <x:c r="D478" s="18"/>
      <x:c r="E478" s="18"/>
      <x:c r="F478" s="18"/>
      <x:c r="G478" s="18"/>
      <x:c r="H478" s="18"/>
      <x:c r="I478" s="18"/>
      <x:c r="J478" s="21"/>
      <x:c r="K478" s="21"/>
      <x:c r="L478" s="21"/>
      <x:c r="M478" s="18"/>
      <x:c r="N478" s="18"/>
      <x:c r="O478" s="18"/>
      <x:c r="P478" s="18"/>
      <x:c r="Q478" s="18"/>
      <x:c r="R478" s="18"/>
      <x:c r="S478" s="18"/>
      <x:c r="T478" s="18"/>
      <x:c r="U478" s="18"/>
      <x:c r="V478" s="22"/>
      <x:c r="W478" s="18"/>
      <x:c r="X478" s="18"/>
      <x:c r="Y478" s="21"/>
      <x:c r="Z478" s="21"/>
      <x:c r="AA478" s="18"/>
      <x:c r="AB478" s="23" t="str">
        <x:f>IF(A478="","",IF(AND(LEFT(A478,8)&lt;&gt;"https://",LEFT(A478,7)&lt;&gt;"http://"),"Use a full http(s) URL",IF(COUNTIFS($A$6:$A$505,SUBSTITUTE(SUBSTITUTE(SUBSTITUTE(A478,"~","~~"),"*","~*"),"?","~?"))&gt;1,"Duplicate URL: check rows",IF(OR(R478="Merge",R478="Redirect"),IF(T478="","Add destination URL",IF(A478=T478,"Destination equals source",IF(AND(LEFT(T478,8)&lt;&gt;"https://",LEFT(T478,7)&lt;&gt;"http://"),"Use a full destination URL","Validate destination and links"))),IF(R478="Remove","Review legal, support, conversion and link value","")))))</x:f>
      </x:c>
      <x:c r="AC478" s="23" t="str">
        <x:f>IF(A478="","",IF(R478="","Choose an action",IF(S478="","Add action rationale",IF(W478="","Assign action owner",IF(U478="","Set priority",IF(X478="","Set status",IF(AND(X478&lt;&gt;"Done",Y478=""),"Set due date",IF(AND(X478="Done",AA478=""),"Record completion and retest",IF(AND(R478="Keep",Z478=""),"Set next review date","")))))))))</x:f>
      </x:c>
      <x:c r="AD478" s="23" t="str">
        <x:f>IF(A478="","",IF(OR(AB478&lt;&gt;"",AC478&lt;&gt;""),1,0))</x:f>
      </x:c>
    </x:row>
    <x:row r="479" ht="44" customHeight="1">
      <x:c r="A479" s="19"/>
      <x:c r="B479" s="19"/>
      <x:c r="C479" s="18"/>
      <x:c r="D479" s="18"/>
      <x:c r="E479" s="18"/>
      <x:c r="F479" s="18"/>
      <x:c r="G479" s="18"/>
      <x:c r="H479" s="18"/>
      <x:c r="I479" s="18"/>
      <x:c r="J479" s="21"/>
      <x:c r="K479" s="21"/>
      <x:c r="L479" s="21"/>
      <x:c r="M479" s="18"/>
      <x:c r="N479" s="18"/>
      <x:c r="O479" s="18"/>
      <x:c r="P479" s="18"/>
      <x:c r="Q479" s="18"/>
      <x:c r="R479" s="18"/>
      <x:c r="S479" s="18"/>
      <x:c r="T479" s="18"/>
      <x:c r="U479" s="18"/>
      <x:c r="V479" s="22"/>
      <x:c r="W479" s="18"/>
      <x:c r="X479" s="18"/>
      <x:c r="Y479" s="21"/>
      <x:c r="Z479" s="21"/>
      <x:c r="AA479" s="18"/>
      <x:c r="AB479" s="23" t="str">
        <x:f>IF(A479="","",IF(AND(LEFT(A479,8)&lt;&gt;"https://",LEFT(A479,7)&lt;&gt;"http://"),"Use a full http(s) URL",IF(COUNTIFS($A$6:$A$505,SUBSTITUTE(SUBSTITUTE(SUBSTITUTE(A479,"~","~~"),"*","~*"),"?","~?"))&gt;1,"Duplicate URL: check rows",IF(OR(R479="Merge",R479="Redirect"),IF(T479="","Add destination URL",IF(A479=T479,"Destination equals source",IF(AND(LEFT(T479,8)&lt;&gt;"https://",LEFT(T479,7)&lt;&gt;"http://"),"Use a full destination URL","Validate destination and links"))),IF(R479="Remove","Review legal, support, conversion and link value","")))))</x:f>
      </x:c>
      <x:c r="AC479" s="23" t="str">
        <x:f>IF(A479="","",IF(R479="","Choose an action",IF(S479="","Add action rationale",IF(W479="","Assign action owner",IF(U479="","Set priority",IF(X479="","Set status",IF(AND(X479&lt;&gt;"Done",Y479=""),"Set due date",IF(AND(X479="Done",AA479=""),"Record completion and retest",IF(AND(R479="Keep",Z479=""),"Set next review date","")))))))))</x:f>
      </x:c>
      <x:c r="AD479" s="23" t="str">
        <x:f>IF(A479="","",IF(OR(AB479&lt;&gt;"",AC479&lt;&gt;""),1,0))</x:f>
      </x:c>
    </x:row>
    <x:row r="480" ht="44" customHeight="1">
      <x:c r="A480" s="19"/>
      <x:c r="B480" s="19"/>
      <x:c r="C480" s="18"/>
      <x:c r="D480" s="18"/>
      <x:c r="E480" s="18"/>
      <x:c r="F480" s="18"/>
      <x:c r="G480" s="18"/>
      <x:c r="H480" s="18"/>
      <x:c r="I480" s="18"/>
      <x:c r="J480" s="21"/>
      <x:c r="K480" s="21"/>
      <x:c r="L480" s="21"/>
      <x:c r="M480" s="18"/>
      <x:c r="N480" s="18"/>
      <x:c r="O480" s="18"/>
      <x:c r="P480" s="18"/>
      <x:c r="Q480" s="18"/>
      <x:c r="R480" s="18"/>
      <x:c r="S480" s="18"/>
      <x:c r="T480" s="18"/>
      <x:c r="U480" s="18"/>
      <x:c r="V480" s="22"/>
      <x:c r="W480" s="18"/>
      <x:c r="X480" s="18"/>
      <x:c r="Y480" s="21"/>
      <x:c r="Z480" s="21"/>
      <x:c r="AA480" s="18"/>
      <x:c r="AB480" s="23" t="str">
        <x:f>IF(A480="","",IF(AND(LEFT(A480,8)&lt;&gt;"https://",LEFT(A480,7)&lt;&gt;"http://"),"Use a full http(s) URL",IF(COUNTIFS($A$6:$A$505,SUBSTITUTE(SUBSTITUTE(SUBSTITUTE(A480,"~","~~"),"*","~*"),"?","~?"))&gt;1,"Duplicate URL: check rows",IF(OR(R480="Merge",R480="Redirect"),IF(T480="","Add destination URL",IF(A480=T480,"Destination equals source",IF(AND(LEFT(T480,8)&lt;&gt;"https://",LEFT(T480,7)&lt;&gt;"http://"),"Use a full destination URL","Validate destination and links"))),IF(R480="Remove","Review legal, support, conversion and link value","")))))</x:f>
      </x:c>
      <x:c r="AC480" s="23" t="str">
        <x:f>IF(A480="","",IF(R480="","Choose an action",IF(S480="","Add action rationale",IF(W480="","Assign action owner",IF(U480="","Set priority",IF(X480="","Set status",IF(AND(X480&lt;&gt;"Done",Y480=""),"Set due date",IF(AND(X480="Done",AA480=""),"Record completion and retest",IF(AND(R480="Keep",Z480=""),"Set next review date","")))))))))</x:f>
      </x:c>
      <x:c r="AD480" s="23" t="str">
        <x:f>IF(A480="","",IF(OR(AB480&lt;&gt;"",AC480&lt;&gt;""),1,0))</x:f>
      </x:c>
    </x:row>
    <x:row r="481" ht="44" customHeight="1">
      <x:c r="A481" s="19"/>
      <x:c r="B481" s="19"/>
      <x:c r="C481" s="18"/>
      <x:c r="D481" s="18"/>
      <x:c r="E481" s="18"/>
      <x:c r="F481" s="18"/>
      <x:c r="G481" s="18"/>
      <x:c r="H481" s="18"/>
      <x:c r="I481" s="18"/>
      <x:c r="J481" s="21"/>
      <x:c r="K481" s="21"/>
      <x:c r="L481" s="21"/>
      <x:c r="M481" s="18"/>
      <x:c r="N481" s="18"/>
      <x:c r="O481" s="18"/>
      <x:c r="P481" s="18"/>
      <x:c r="Q481" s="18"/>
      <x:c r="R481" s="18"/>
      <x:c r="S481" s="18"/>
      <x:c r="T481" s="18"/>
      <x:c r="U481" s="18"/>
      <x:c r="V481" s="22"/>
      <x:c r="W481" s="18"/>
      <x:c r="X481" s="18"/>
      <x:c r="Y481" s="21"/>
      <x:c r="Z481" s="21"/>
      <x:c r="AA481" s="18"/>
      <x:c r="AB481" s="23" t="str">
        <x:f>IF(A481="","",IF(AND(LEFT(A481,8)&lt;&gt;"https://",LEFT(A481,7)&lt;&gt;"http://"),"Use a full http(s) URL",IF(COUNTIFS($A$6:$A$505,SUBSTITUTE(SUBSTITUTE(SUBSTITUTE(A481,"~","~~"),"*","~*"),"?","~?"))&gt;1,"Duplicate URL: check rows",IF(OR(R481="Merge",R481="Redirect"),IF(T481="","Add destination URL",IF(A481=T481,"Destination equals source",IF(AND(LEFT(T481,8)&lt;&gt;"https://",LEFT(T481,7)&lt;&gt;"http://"),"Use a full destination URL","Validate destination and links"))),IF(R481="Remove","Review legal, support, conversion and link value","")))))</x:f>
      </x:c>
      <x:c r="AC481" s="23" t="str">
        <x:f>IF(A481="","",IF(R481="","Choose an action",IF(S481="","Add action rationale",IF(W481="","Assign action owner",IF(U481="","Set priority",IF(X481="","Set status",IF(AND(X481&lt;&gt;"Done",Y481=""),"Set due date",IF(AND(X481="Done",AA481=""),"Record completion and retest",IF(AND(R481="Keep",Z481=""),"Set next review date","")))))))))</x:f>
      </x:c>
      <x:c r="AD481" s="23" t="str">
        <x:f>IF(A481="","",IF(OR(AB481&lt;&gt;"",AC481&lt;&gt;""),1,0))</x:f>
      </x:c>
    </x:row>
    <x:row r="482" ht="44" customHeight="1">
      <x:c r="A482" s="19"/>
      <x:c r="B482" s="19"/>
      <x:c r="C482" s="18"/>
      <x:c r="D482" s="18"/>
      <x:c r="E482" s="18"/>
      <x:c r="F482" s="18"/>
      <x:c r="G482" s="18"/>
      <x:c r="H482" s="18"/>
      <x:c r="I482" s="18"/>
      <x:c r="J482" s="21"/>
      <x:c r="K482" s="21"/>
      <x:c r="L482" s="21"/>
      <x:c r="M482" s="18"/>
      <x:c r="N482" s="18"/>
      <x:c r="O482" s="18"/>
      <x:c r="P482" s="18"/>
      <x:c r="Q482" s="18"/>
      <x:c r="R482" s="18"/>
      <x:c r="S482" s="18"/>
      <x:c r="T482" s="18"/>
      <x:c r="U482" s="18"/>
      <x:c r="V482" s="22"/>
      <x:c r="W482" s="18"/>
      <x:c r="X482" s="18"/>
      <x:c r="Y482" s="21"/>
      <x:c r="Z482" s="21"/>
      <x:c r="AA482" s="18"/>
      <x:c r="AB482" s="23" t="str">
        <x:f>IF(A482="","",IF(AND(LEFT(A482,8)&lt;&gt;"https://",LEFT(A482,7)&lt;&gt;"http://"),"Use a full http(s) URL",IF(COUNTIFS($A$6:$A$505,SUBSTITUTE(SUBSTITUTE(SUBSTITUTE(A482,"~","~~"),"*","~*"),"?","~?"))&gt;1,"Duplicate URL: check rows",IF(OR(R482="Merge",R482="Redirect"),IF(T482="","Add destination URL",IF(A482=T482,"Destination equals source",IF(AND(LEFT(T482,8)&lt;&gt;"https://",LEFT(T482,7)&lt;&gt;"http://"),"Use a full destination URL","Validate destination and links"))),IF(R482="Remove","Review legal, support, conversion and link value","")))))</x:f>
      </x:c>
      <x:c r="AC482" s="23" t="str">
        <x:f>IF(A482="","",IF(R482="","Choose an action",IF(S482="","Add action rationale",IF(W482="","Assign action owner",IF(U482="","Set priority",IF(X482="","Set status",IF(AND(X482&lt;&gt;"Done",Y482=""),"Set due date",IF(AND(X482="Done",AA482=""),"Record completion and retest",IF(AND(R482="Keep",Z482=""),"Set next review date","")))))))))</x:f>
      </x:c>
      <x:c r="AD482" s="23" t="str">
        <x:f>IF(A482="","",IF(OR(AB482&lt;&gt;"",AC482&lt;&gt;""),1,0))</x:f>
      </x:c>
    </x:row>
    <x:row r="483" ht="44" customHeight="1">
      <x:c r="A483" s="19"/>
      <x:c r="B483" s="19"/>
      <x:c r="C483" s="18"/>
      <x:c r="D483" s="18"/>
      <x:c r="E483" s="18"/>
      <x:c r="F483" s="18"/>
      <x:c r="G483" s="18"/>
      <x:c r="H483" s="18"/>
      <x:c r="I483" s="18"/>
      <x:c r="J483" s="21"/>
      <x:c r="K483" s="21"/>
      <x:c r="L483" s="21"/>
      <x:c r="M483" s="18"/>
      <x:c r="N483" s="18"/>
      <x:c r="O483" s="18"/>
      <x:c r="P483" s="18"/>
      <x:c r="Q483" s="18"/>
      <x:c r="R483" s="18"/>
      <x:c r="S483" s="18"/>
      <x:c r="T483" s="18"/>
      <x:c r="U483" s="18"/>
      <x:c r="V483" s="22"/>
      <x:c r="W483" s="18"/>
      <x:c r="X483" s="18"/>
      <x:c r="Y483" s="21"/>
      <x:c r="Z483" s="21"/>
      <x:c r="AA483" s="18"/>
      <x:c r="AB483" s="23" t="str">
        <x:f>IF(A483="","",IF(AND(LEFT(A483,8)&lt;&gt;"https://",LEFT(A483,7)&lt;&gt;"http://"),"Use a full http(s) URL",IF(COUNTIFS($A$6:$A$505,SUBSTITUTE(SUBSTITUTE(SUBSTITUTE(A483,"~","~~"),"*","~*"),"?","~?"))&gt;1,"Duplicate URL: check rows",IF(OR(R483="Merge",R483="Redirect"),IF(T483="","Add destination URL",IF(A483=T483,"Destination equals source",IF(AND(LEFT(T483,8)&lt;&gt;"https://",LEFT(T483,7)&lt;&gt;"http://"),"Use a full destination URL","Validate destination and links"))),IF(R483="Remove","Review legal, support, conversion and link value","")))))</x:f>
      </x:c>
      <x:c r="AC483" s="23" t="str">
        <x:f>IF(A483="","",IF(R483="","Choose an action",IF(S483="","Add action rationale",IF(W483="","Assign action owner",IF(U483="","Set priority",IF(X483="","Set status",IF(AND(X483&lt;&gt;"Done",Y483=""),"Set due date",IF(AND(X483="Done",AA483=""),"Record completion and retest",IF(AND(R483="Keep",Z483=""),"Set next review date","")))))))))</x:f>
      </x:c>
      <x:c r="AD483" s="23" t="str">
        <x:f>IF(A483="","",IF(OR(AB483&lt;&gt;"",AC483&lt;&gt;""),1,0))</x:f>
      </x:c>
    </x:row>
    <x:row r="484" ht="44" customHeight="1">
      <x:c r="A484" s="19"/>
      <x:c r="B484" s="19"/>
      <x:c r="C484" s="18"/>
      <x:c r="D484" s="18"/>
      <x:c r="E484" s="18"/>
      <x:c r="F484" s="18"/>
      <x:c r="G484" s="18"/>
      <x:c r="H484" s="18"/>
      <x:c r="I484" s="18"/>
      <x:c r="J484" s="21"/>
      <x:c r="K484" s="21"/>
      <x:c r="L484" s="21"/>
      <x:c r="M484" s="18"/>
      <x:c r="N484" s="18"/>
      <x:c r="O484" s="18"/>
      <x:c r="P484" s="18"/>
      <x:c r="Q484" s="18"/>
      <x:c r="R484" s="18"/>
      <x:c r="S484" s="18"/>
      <x:c r="T484" s="18"/>
      <x:c r="U484" s="18"/>
      <x:c r="V484" s="22"/>
      <x:c r="W484" s="18"/>
      <x:c r="X484" s="18"/>
      <x:c r="Y484" s="21"/>
      <x:c r="Z484" s="21"/>
      <x:c r="AA484" s="18"/>
      <x:c r="AB484" s="23" t="str">
        <x:f>IF(A484="","",IF(AND(LEFT(A484,8)&lt;&gt;"https://",LEFT(A484,7)&lt;&gt;"http://"),"Use a full http(s) URL",IF(COUNTIFS($A$6:$A$505,SUBSTITUTE(SUBSTITUTE(SUBSTITUTE(A484,"~","~~"),"*","~*"),"?","~?"))&gt;1,"Duplicate URL: check rows",IF(OR(R484="Merge",R484="Redirect"),IF(T484="","Add destination URL",IF(A484=T484,"Destination equals source",IF(AND(LEFT(T484,8)&lt;&gt;"https://",LEFT(T484,7)&lt;&gt;"http://"),"Use a full destination URL","Validate destination and links"))),IF(R484="Remove","Review legal, support, conversion and link value","")))))</x:f>
      </x:c>
      <x:c r="AC484" s="23" t="str">
        <x:f>IF(A484="","",IF(R484="","Choose an action",IF(S484="","Add action rationale",IF(W484="","Assign action owner",IF(U484="","Set priority",IF(X484="","Set status",IF(AND(X484&lt;&gt;"Done",Y484=""),"Set due date",IF(AND(X484="Done",AA484=""),"Record completion and retest",IF(AND(R484="Keep",Z484=""),"Set next review date","")))))))))</x:f>
      </x:c>
      <x:c r="AD484" s="23" t="str">
        <x:f>IF(A484="","",IF(OR(AB484&lt;&gt;"",AC484&lt;&gt;""),1,0))</x:f>
      </x:c>
    </x:row>
    <x:row r="485" ht="44" customHeight="1">
      <x:c r="A485" s="19"/>
      <x:c r="B485" s="19"/>
      <x:c r="C485" s="18"/>
      <x:c r="D485" s="18"/>
      <x:c r="E485" s="18"/>
      <x:c r="F485" s="18"/>
      <x:c r="G485" s="18"/>
      <x:c r="H485" s="18"/>
      <x:c r="I485" s="18"/>
      <x:c r="J485" s="21"/>
      <x:c r="K485" s="21"/>
      <x:c r="L485" s="21"/>
      <x:c r="M485" s="18"/>
      <x:c r="N485" s="18"/>
      <x:c r="O485" s="18"/>
      <x:c r="P485" s="18"/>
      <x:c r="Q485" s="18"/>
      <x:c r="R485" s="18"/>
      <x:c r="S485" s="18"/>
      <x:c r="T485" s="18"/>
      <x:c r="U485" s="18"/>
      <x:c r="V485" s="22"/>
      <x:c r="W485" s="18"/>
      <x:c r="X485" s="18"/>
      <x:c r="Y485" s="21"/>
      <x:c r="Z485" s="21"/>
      <x:c r="AA485" s="18"/>
      <x:c r="AB485" s="23" t="str">
        <x:f>IF(A485="","",IF(AND(LEFT(A485,8)&lt;&gt;"https://",LEFT(A485,7)&lt;&gt;"http://"),"Use a full http(s) URL",IF(COUNTIFS($A$6:$A$505,SUBSTITUTE(SUBSTITUTE(SUBSTITUTE(A485,"~","~~"),"*","~*"),"?","~?"))&gt;1,"Duplicate URL: check rows",IF(OR(R485="Merge",R485="Redirect"),IF(T485="","Add destination URL",IF(A485=T485,"Destination equals source",IF(AND(LEFT(T485,8)&lt;&gt;"https://",LEFT(T485,7)&lt;&gt;"http://"),"Use a full destination URL","Validate destination and links"))),IF(R485="Remove","Review legal, support, conversion and link value","")))))</x:f>
      </x:c>
      <x:c r="AC485" s="23" t="str">
        <x:f>IF(A485="","",IF(R485="","Choose an action",IF(S485="","Add action rationale",IF(W485="","Assign action owner",IF(U485="","Set priority",IF(X485="","Set status",IF(AND(X485&lt;&gt;"Done",Y485=""),"Set due date",IF(AND(X485="Done",AA485=""),"Record completion and retest",IF(AND(R485="Keep",Z485=""),"Set next review date","")))))))))</x:f>
      </x:c>
      <x:c r="AD485" s="23" t="str">
        <x:f>IF(A485="","",IF(OR(AB485&lt;&gt;"",AC485&lt;&gt;""),1,0))</x:f>
      </x:c>
    </x:row>
    <x:row r="486" ht="44" customHeight="1">
      <x:c r="A486" s="19"/>
      <x:c r="B486" s="19"/>
      <x:c r="C486" s="18"/>
      <x:c r="D486" s="18"/>
      <x:c r="E486" s="18"/>
      <x:c r="F486" s="18"/>
      <x:c r="G486" s="18"/>
      <x:c r="H486" s="18"/>
      <x:c r="I486" s="18"/>
      <x:c r="J486" s="21"/>
      <x:c r="K486" s="21"/>
      <x:c r="L486" s="21"/>
      <x:c r="M486" s="18"/>
      <x:c r="N486" s="18"/>
      <x:c r="O486" s="18"/>
      <x:c r="P486" s="18"/>
      <x:c r="Q486" s="18"/>
      <x:c r="R486" s="18"/>
      <x:c r="S486" s="18"/>
      <x:c r="T486" s="18"/>
      <x:c r="U486" s="18"/>
      <x:c r="V486" s="22"/>
      <x:c r="W486" s="18"/>
      <x:c r="X486" s="18"/>
      <x:c r="Y486" s="21"/>
      <x:c r="Z486" s="21"/>
      <x:c r="AA486" s="18"/>
      <x:c r="AB486" s="23" t="str">
        <x:f>IF(A486="","",IF(AND(LEFT(A486,8)&lt;&gt;"https://",LEFT(A486,7)&lt;&gt;"http://"),"Use a full http(s) URL",IF(COUNTIFS($A$6:$A$505,SUBSTITUTE(SUBSTITUTE(SUBSTITUTE(A486,"~","~~"),"*","~*"),"?","~?"))&gt;1,"Duplicate URL: check rows",IF(OR(R486="Merge",R486="Redirect"),IF(T486="","Add destination URL",IF(A486=T486,"Destination equals source",IF(AND(LEFT(T486,8)&lt;&gt;"https://",LEFT(T486,7)&lt;&gt;"http://"),"Use a full destination URL","Validate destination and links"))),IF(R486="Remove","Review legal, support, conversion and link value","")))))</x:f>
      </x:c>
      <x:c r="AC486" s="23" t="str">
        <x:f>IF(A486="","",IF(R486="","Choose an action",IF(S486="","Add action rationale",IF(W486="","Assign action owner",IF(U486="","Set priority",IF(X486="","Set status",IF(AND(X486&lt;&gt;"Done",Y486=""),"Set due date",IF(AND(X486="Done",AA486=""),"Record completion and retest",IF(AND(R486="Keep",Z486=""),"Set next review date","")))))))))</x:f>
      </x:c>
      <x:c r="AD486" s="23" t="str">
        <x:f>IF(A486="","",IF(OR(AB486&lt;&gt;"",AC486&lt;&gt;""),1,0))</x:f>
      </x:c>
    </x:row>
    <x:row r="487" ht="44" customHeight="1">
      <x:c r="A487" s="19"/>
      <x:c r="B487" s="19"/>
      <x:c r="C487" s="18"/>
      <x:c r="D487" s="18"/>
      <x:c r="E487" s="18"/>
      <x:c r="F487" s="18"/>
      <x:c r="G487" s="18"/>
      <x:c r="H487" s="18"/>
      <x:c r="I487" s="18"/>
      <x:c r="J487" s="21"/>
      <x:c r="K487" s="21"/>
      <x:c r="L487" s="21"/>
      <x:c r="M487" s="18"/>
      <x:c r="N487" s="18"/>
      <x:c r="O487" s="18"/>
      <x:c r="P487" s="18"/>
      <x:c r="Q487" s="18"/>
      <x:c r="R487" s="18"/>
      <x:c r="S487" s="18"/>
      <x:c r="T487" s="18"/>
      <x:c r="U487" s="18"/>
      <x:c r="V487" s="22"/>
      <x:c r="W487" s="18"/>
      <x:c r="X487" s="18"/>
      <x:c r="Y487" s="21"/>
      <x:c r="Z487" s="21"/>
      <x:c r="AA487" s="18"/>
      <x:c r="AB487" s="23" t="str">
        <x:f>IF(A487="","",IF(AND(LEFT(A487,8)&lt;&gt;"https://",LEFT(A487,7)&lt;&gt;"http://"),"Use a full http(s) URL",IF(COUNTIFS($A$6:$A$505,SUBSTITUTE(SUBSTITUTE(SUBSTITUTE(A487,"~","~~"),"*","~*"),"?","~?"))&gt;1,"Duplicate URL: check rows",IF(OR(R487="Merge",R487="Redirect"),IF(T487="","Add destination URL",IF(A487=T487,"Destination equals source",IF(AND(LEFT(T487,8)&lt;&gt;"https://",LEFT(T487,7)&lt;&gt;"http://"),"Use a full destination URL","Validate destination and links"))),IF(R487="Remove","Review legal, support, conversion and link value","")))))</x:f>
      </x:c>
      <x:c r="AC487" s="23" t="str">
        <x:f>IF(A487="","",IF(R487="","Choose an action",IF(S487="","Add action rationale",IF(W487="","Assign action owner",IF(U487="","Set priority",IF(X487="","Set status",IF(AND(X487&lt;&gt;"Done",Y487=""),"Set due date",IF(AND(X487="Done",AA487=""),"Record completion and retest",IF(AND(R487="Keep",Z487=""),"Set next review date","")))))))))</x:f>
      </x:c>
      <x:c r="AD487" s="23" t="str">
        <x:f>IF(A487="","",IF(OR(AB487&lt;&gt;"",AC487&lt;&gt;""),1,0))</x:f>
      </x:c>
    </x:row>
    <x:row r="488" ht="44" customHeight="1">
      <x:c r="A488" s="19"/>
      <x:c r="B488" s="19"/>
      <x:c r="C488" s="18"/>
      <x:c r="D488" s="18"/>
      <x:c r="E488" s="18"/>
      <x:c r="F488" s="18"/>
      <x:c r="G488" s="18"/>
      <x:c r="H488" s="18"/>
      <x:c r="I488" s="18"/>
      <x:c r="J488" s="21"/>
      <x:c r="K488" s="21"/>
      <x:c r="L488" s="21"/>
      <x:c r="M488" s="18"/>
      <x:c r="N488" s="18"/>
      <x:c r="O488" s="18"/>
      <x:c r="P488" s="18"/>
      <x:c r="Q488" s="18"/>
      <x:c r="R488" s="18"/>
      <x:c r="S488" s="18"/>
      <x:c r="T488" s="18"/>
      <x:c r="U488" s="18"/>
      <x:c r="V488" s="22"/>
      <x:c r="W488" s="18"/>
      <x:c r="X488" s="18"/>
      <x:c r="Y488" s="21"/>
      <x:c r="Z488" s="21"/>
      <x:c r="AA488" s="18"/>
      <x:c r="AB488" s="23" t="str">
        <x:f>IF(A488="","",IF(AND(LEFT(A488,8)&lt;&gt;"https://",LEFT(A488,7)&lt;&gt;"http://"),"Use a full http(s) URL",IF(COUNTIFS($A$6:$A$505,SUBSTITUTE(SUBSTITUTE(SUBSTITUTE(A488,"~","~~"),"*","~*"),"?","~?"))&gt;1,"Duplicate URL: check rows",IF(OR(R488="Merge",R488="Redirect"),IF(T488="","Add destination URL",IF(A488=T488,"Destination equals source",IF(AND(LEFT(T488,8)&lt;&gt;"https://",LEFT(T488,7)&lt;&gt;"http://"),"Use a full destination URL","Validate destination and links"))),IF(R488="Remove","Review legal, support, conversion and link value","")))))</x:f>
      </x:c>
      <x:c r="AC488" s="23" t="str">
        <x:f>IF(A488="","",IF(R488="","Choose an action",IF(S488="","Add action rationale",IF(W488="","Assign action owner",IF(U488="","Set priority",IF(X488="","Set status",IF(AND(X488&lt;&gt;"Done",Y488=""),"Set due date",IF(AND(X488="Done",AA488=""),"Record completion and retest",IF(AND(R488="Keep",Z488=""),"Set next review date","")))))))))</x:f>
      </x:c>
      <x:c r="AD488" s="23" t="str">
        <x:f>IF(A488="","",IF(OR(AB488&lt;&gt;"",AC488&lt;&gt;""),1,0))</x:f>
      </x:c>
    </x:row>
    <x:row r="489" ht="44" customHeight="1">
      <x:c r="A489" s="19"/>
      <x:c r="B489" s="19"/>
      <x:c r="C489" s="18"/>
      <x:c r="D489" s="18"/>
      <x:c r="E489" s="18"/>
      <x:c r="F489" s="18"/>
      <x:c r="G489" s="18"/>
      <x:c r="H489" s="18"/>
      <x:c r="I489" s="18"/>
      <x:c r="J489" s="21"/>
      <x:c r="K489" s="21"/>
      <x:c r="L489" s="21"/>
      <x:c r="M489" s="18"/>
      <x:c r="N489" s="18"/>
      <x:c r="O489" s="18"/>
      <x:c r="P489" s="18"/>
      <x:c r="Q489" s="18"/>
      <x:c r="R489" s="18"/>
      <x:c r="S489" s="18"/>
      <x:c r="T489" s="18"/>
      <x:c r="U489" s="18"/>
      <x:c r="V489" s="22"/>
      <x:c r="W489" s="18"/>
      <x:c r="X489" s="18"/>
      <x:c r="Y489" s="21"/>
      <x:c r="Z489" s="21"/>
      <x:c r="AA489" s="18"/>
      <x:c r="AB489" s="23" t="str">
        <x:f>IF(A489="","",IF(AND(LEFT(A489,8)&lt;&gt;"https://",LEFT(A489,7)&lt;&gt;"http://"),"Use a full http(s) URL",IF(COUNTIFS($A$6:$A$505,SUBSTITUTE(SUBSTITUTE(SUBSTITUTE(A489,"~","~~"),"*","~*"),"?","~?"))&gt;1,"Duplicate URL: check rows",IF(OR(R489="Merge",R489="Redirect"),IF(T489="","Add destination URL",IF(A489=T489,"Destination equals source",IF(AND(LEFT(T489,8)&lt;&gt;"https://",LEFT(T489,7)&lt;&gt;"http://"),"Use a full destination URL","Validate destination and links"))),IF(R489="Remove","Review legal, support, conversion and link value","")))))</x:f>
      </x:c>
      <x:c r="AC489" s="23" t="str">
        <x:f>IF(A489="","",IF(R489="","Choose an action",IF(S489="","Add action rationale",IF(W489="","Assign action owner",IF(U489="","Set priority",IF(X489="","Set status",IF(AND(X489&lt;&gt;"Done",Y489=""),"Set due date",IF(AND(X489="Done",AA489=""),"Record completion and retest",IF(AND(R489="Keep",Z489=""),"Set next review date","")))))))))</x:f>
      </x:c>
      <x:c r="AD489" s="23" t="str">
        <x:f>IF(A489="","",IF(OR(AB489&lt;&gt;"",AC489&lt;&gt;""),1,0))</x:f>
      </x:c>
    </x:row>
    <x:row r="490" ht="44" customHeight="1">
      <x:c r="A490" s="19"/>
      <x:c r="B490" s="19"/>
      <x:c r="C490" s="18"/>
      <x:c r="D490" s="18"/>
      <x:c r="E490" s="18"/>
      <x:c r="F490" s="18"/>
      <x:c r="G490" s="18"/>
      <x:c r="H490" s="18"/>
      <x:c r="I490" s="18"/>
      <x:c r="J490" s="21"/>
      <x:c r="K490" s="21"/>
      <x:c r="L490" s="21"/>
      <x:c r="M490" s="18"/>
      <x:c r="N490" s="18"/>
      <x:c r="O490" s="18"/>
      <x:c r="P490" s="18"/>
      <x:c r="Q490" s="18"/>
      <x:c r="R490" s="18"/>
      <x:c r="S490" s="18"/>
      <x:c r="T490" s="18"/>
      <x:c r="U490" s="18"/>
      <x:c r="V490" s="22"/>
      <x:c r="W490" s="18"/>
      <x:c r="X490" s="18"/>
      <x:c r="Y490" s="21"/>
      <x:c r="Z490" s="21"/>
      <x:c r="AA490" s="18"/>
      <x:c r="AB490" s="23" t="str">
        <x:f>IF(A490="","",IF(AND(LEFT(A490,8)&lt;&gt;"https://",LEFT(A490,7)&lt;&gt;"http://"),"Use a full http(s) URL",IF(COUNTIFS($A$6:$A$505,SUBSTITUTE(SUBSTITUTE(SUBSTITUTE(A490,"~","~~"),"*","~*"),"?","~?"))&gt;1,"Duplicate URL: check rows",IF(OR(R490="Merge",R490="Redirect"),IF(T490="","Add destination URL",IF(A490=T490,"Destination equals source",IF(AND(LEFT(T490,8)&lt;&gt;"https://",LEFT(T490,7)&lt;&gt;"http://"),"Use a full destination URL","Validate destination and links"))),IF(R490="Remove","Review legal, support, conversion and link value","")))))</x:f>
      </x:c>
      <x:c r="AC490" s="23" t="str">
        <x:f>IF(A490="","",IF(R490="","Choose an action",IF(S490="","Add action rationale",IF(W490="","Assign action owner",IF(U490="","Set priority",IF(X490="","Set status",IF(AND(X490&lt;&gt;"Done",Y490=""),"Set due date",IF(AND(X490="Done",AA490=""),"Record completion and retest",IF(AND(R490="Keep",Z490=""),"Set next review date","")))))))))</x:f>
      </x:c>
      <x:c r="AD490" s="23" t="str">
        <x:f>IF(A490="","",IF(OR(AB490&lt;&gt;"",AC490&lt;&gt;""),1,0))</x:f>
      </x:c>
    </x:row>
    <x:row r="491" ht="44" customHeight="1">
      <x:c r="A491" s="19"/>
      <x:c r="B491" s="19"/>
      <x:c r="C491" s="18"/>
      <x:c r="D491" s="18"/>
      <x:c r="E491" s="18"/>
      <x:c r="F491" s="18"/>
      <x:c r="G491" s="18"/>
      <x:c r="H491" s="18"/>
      <x:c r="I491" s="18"/>
      <x:c r="J491" s="21"/>
      <x:c r="K491" s="21"/>
      <x:c r="L491" s="21"/>
      <x:c r="M491" s="18"/>
      <x:c r="N491" s="18"/>
      <x:c r="O491" s="18"/>
      <x:c r="P491" s="18"/>
      <x:c r="Q491" s="18"/>
      <x:c r="R491" s="18"/>
      <x:c r="S491" s="18"/>
      <x:c r="T491" s="18"/>
      <x:c r="U491" s="18"/>
      <x:c r="V491" s="22"/>
      <x:c r="W491" s="18"/>
      <x:c r="X491" s="18"/>
      <x:c r="Y491" s="21"/>
      <x:c r="Z491" s="21"/>
      <x:c r="AA491" s="18"/>
      <x:c r="AB491" s="23" t="str">
        <x:f>IF(A491="","",IF(AND(LEFT(A491,8)&lt;&gt;"https://",LEFT(A491,7)&lt;&gt;"http://"),"Use a full http(s) URL",IF(COUNTIFS($A$6:$A$505,SUBSTITUTE(SUBSTITUTE(SUBSTITUTE(A491,"~","~~"),"*","~*"),"?","~?"))&gt;1,"Duplicate URL: check rows",IF(OR(R491="Merge",R491="Redirect"),IF(T491="","Add destination URL",IF(A491=T491,"Destination equals source",IF(AND(LEFT(T491,8)&lt;&gt;"https://",LEFT(T491,7)&lt;&gt;"http://"),"Use a full destination URL","Validate destination and links"))),IF(R491="Remove","Review legal, support, conversion and link value","")))))</x:f>
      </x:c>
      <x:c r="AC491" s="23" t="str">
        <x:f>IF(A491="","",IF(R491="","Choose an action",IF(S491="","Add action rationale",IF(W491="","Assign action owner",IF(U491="","Set priority",IF(X491="","Set status",IF(AND(X491&lt;&gt;"Done",Y491=""),"Set due date",IF(AND(X491="Done",AA491=""),"Record completion and retest",IF(AND(R491="Keep",Z491=""),"Set next review date","")))))))))</x:f>
      </x:c>
      <x:c r="AD491" s="23" t="str">
        <x:f>IF(A491="","",IF(OR(AB491&lt;&gt;"",AC491&lt;&gt;""),1,0))</x:f>
      </x:c>
    </x:row>
    <x:row r="492" ht="44" customHeight="1">
      <x:c r="A492" s="19"/>
      <x:c r="B492" s="19"/>
      <x:c r="C492" s="18"/>
      <x:c r="D492" s="18"/>
      <x:c r="E492" s="18"/>
      <x:c r="F492" s="18"/>
      <x:c r="G492" s="18"/>
      <x:c r="H492" s="18"/>
      <x:c r="I492" s="18"/>
      <x:c r="J492" s="21"/>
      <x:c r="K492" s="21"/>
      <x:c r="L492" s="21"/>
      <x:c r="M492" s="18"/>
      <x:c r="N492" s="18"/>
      <x:c r="O492" s="18"/>
      <x:c r="P492" s="18"/>
      <x:c r="Q492" s="18"/>
      <x:c r="R492" s="18"/>
      <x:c r="S492" s="18"/>
      <x:c r="T492" s="18"/>
      <x:c r="U492" s="18"/>
      <x:c r="V492" s="22"/>
      <x:c r="W492" s="18"/>
      <x:c r="X492" s="18"/>
      <x:c r="Y492" s="21"/>
      <x:c r="Z492" s="21"/>
      <x:c r="AA492" s="18"/>
      <x:c r="AB492" s="23" t="str">
        <x:f>IF(A492="","",IF(AND(LEFT(A492,8)&lt;&gt;"https://",LEFT(A492,7)&lt;&gt;"http://"),"Use a full http(s) URL",IF(COUNTIFS($A$6:$A$505,SUBSTITUTE(SUBSTITUTE(SUBSTITUTE(A492,"~","~~"),"*","~*"),"?","~?"))&gt;1,"Duplicate URL: check rows",IF(OR(R492="Merge",R492="Redirect"),IF(T492="","Add destination URL",IF(A492=T492,"Destination equals source",IF(AND(LEFT(T492,8)&lt;&gt;"https://",LEFT(T492,7)&lt;&gt;"http://"),"Use a full destination URL","Validate destination and links"))),IF(R492="Remove","Review legal, support, conversion and link value","")))))</x:f>
      </x:c>
      <x:c r="AC492" s="23" t="str">
        <x:f>IF(A492="","",IF(R492="","Choose an action",IF(S492="","Add action rationale",IF(W492="","Assign action owner",IF(U492="","Set priority",IF(X492="","Set status",IF(AND(X492&lt;&gt;"Done",Y492=""),"Set due date",IF(AND(X492="Done",AA492=""),"Record completion and retest",IF(AND(R492="Keep",Z492=""),"Set next review date","")))))))))</x:f>
      </x:c>
      <x:c r="AD492" s="23" t="str">
        <x:f>IF(A492="","",IF(OR(AB492&lt;&gt;"",AC492&lt;&gt;""),1,0))</x:f>
      </x:c>
    </x:row>
    <x:row r="493" ht="44" customHeight="1">
      <x:c r="A493" s="19"/>
      <x:c r="B493" s="19"/>
      <x:c r="C493" s="18"/>
      <x:c r="D493" s="18"/>
      <x:c r="E493" s="18"/>
      <x:c r="F493" s="18"/>
      <x:c r="G493" s="18"/>
      <x:c r="H493" s="18"/>
      <x:c r="I493" s="18"/>
      <x:c r="J493" s="21"/>
      <x:c r="K493" s="21"/>
      <x:c r="L493" s="21"/>
      <x:c r="M493" s="18"/>
      <x:c r="N493" s="18"/>
      <x:c r="O493" s="18"/>
      <x:c r="P493" s="18"/>
      <x:c r="Q493" s="18"/>
      <x:c r="R493" s="18"/>
      <x:c r="S493" s="18"/>
      <x:c r="T493" s="18"/>
      <x:c r="U493" s="18"/>
      <x:c r="V493" s="22"/>
      <x:c r="W493" s="18"/>
      <x:c r="X493" s="18"/>
      <x:c r="Y493" s="21"/>
      <x:c r="Z493" s="21"/>
      <x:c r="AA493" s="18"/>
      <x:c r="AB493" s="23" t="str">
        <x:f>IF(A493="","",IF(AND(LEFT(A493,8)&lt;&gt;"https://",LEFT(A493,7)&lt;&gt;"http://"),"Use a full http(s) URL",IF(COUNTIFS($A$6:$A$505,SUBSTITUTE(SUBSTITUTE(SUBSTITUTE(A493,"~","~~"),"*","~*"),"?","~?"))&gt;1,"Duplicate URL: check rows",IF(OR(R493="Merge",R493="Redirect"),IF(T493="","Add destination URL",IF(A493=T493,"Destination equals source",IF(AND(LEFT(T493,8)&lt;&gt;"https://",LEFT(T493,7)&lt;&gt;"http://"),"Use a full destination URL","Validate destination and links"))),IF(R493="Remove","Review legal, support, conversion and link value","")))))</x:f>
      </x:c>
      <x:c r="AC493" s="23" t="str">
        <x:f>IF(A493="","",IF(R493="","Choose an action",IF(S493="","Add action rationale",IF(W493="","Assign action owner",IF(U493="","Set priority",IF(X493="","Set status",IF(AND(X493&lt;&gt;"Done",Y493=""),"Set due date",IF(AND(X493="Done",AA493=""),"Record completion and retest",IF(AND(R493="Keep",Z493=""),"Set next review date","")))))))))</x:f>
      </x:c>
      <x:c r="AD493" s="23" t="str">
        <x:f>IF(A493="","",IF(OR(AB493&lt;&gt;"",AC493&lt;&gt;""),1,0))</x:f>
      </x:c>
    </x:row>
    <x:row r="494" ht="44" customHeight="1">
      <x:c r="A494" s="19"/>
      <x:c r="B494" s="19"/>
      <x:c r="C494" s="18"/>
      <x:c r="D494" s="18"/>
      <x:c r="E494" s="18"/>
      <x:c r="F494" s="18"/>
      <x:c r="G494" s="18"/>
      <x:c r="H494" s="18"/>
      <x:c r="I494" s="18"/>
      <x:c r="J494" s="21"/>
      <x:c r="K494" s="21"/>
      <x:c r="L494" s="21"/>
      <x:c r="M494" s="18"/>
      <x:c r="N494" s="18"/>
      <x:c r="O494" s="18"/>
      <x:c r="P494" s="18"/>
      <x:c r="Q494" s="18"/>
      <x:c r="R494" s="18"/>
      <x:c r="S494" s="18"/>
      <x:c r="T494" s="18"/>
      <x:c r="U494" s="18"/>
      <x:c r="V494" s="22"/>
      <x:c r="W494" s="18"/>
      <x:c r="X494" s="18"/>
      <x:c r="Y494" s="21"/>
      <x:c r="Z494" s="21"/>
      <x:c r="AA494" s="18"/>
      <x:c r="AB494" s="23" t="str">
        <x:f>IF(A494="","",IF(AND(LEFT(A494,8)&lt;&gt;"https://",LEFT(A494,7)&lt;&gt;"http://"),"Use a full http(s) URL",IF(COUNTIFS($A$6:$A$505,SUBSTITUTE(SUBSTITUTE(SUBSTITUTE(A494,"~","~~"),"*","~*"),"?","~?"))&gt;1,"Duplicate URL: check rows",IF(OR(R494="Merge",R494="Redirect"),IF(T494="","Add destination URL",IF(A494=T494,"Destination equals source",IF(AND(LEFT(T494,8)&lt;&gt;"https://",LEFT(T494,7)&lt;&gt;"http://"),"Use a full destination URL","Validate destination and links"))),IF(R494="Remove","Review legal, support, conversion and link value","")))))</x:f>
      </x:c>
      <x:c r="AC494" s="23" t="str">
        <x:f>IF(A494="","",IF(R494="","Choose an action",IF(S494="","Add action rationale",IF(W494="","Assign action owner",IF(U494="","Set priority",IF(X494="","Set status",IF(AND(X494&lt;&gt;"Done",Y494=""),"Set due date",IF(AND(X494="Done",AA494=""),"Record completion and retest",IF(AND(R494="Keep",Z494=""),"Set next review date","")))))))))</x:f>
      </x:c>
      <x:c r="AD494" s="23" t="str">
        <x:f>IF(A494="","",IF(OR(AB494&lt;&gt;"",AC494&lt;&gt;""),1,0))</x:f>
      </x:c>
    </x:row>
    <x:row r="495" ht="44" customHeight="1">
      <x:c r="A495" s="19"/>
      <x:c r="B495" s="19"/>
      <x:c r="C495" s="18"/>
      <x:c r="D495" s="18"/>
      <x:c r="E495" s="18"/>
      <x:c r="F495" s="18"/>
      <x:c r="G495" s="18"/>
      <x:c r="H495" s="18"/>
      <x:c r="I495" s="18"/>
      <x:c r="J495" s="21"/>
      <x:c r="K495" s="21"/>
      <x:c r="L495" s="21"/>
      <x:c r="M495" s="18"/>
      <x:c r="N495" s="18"/>
      <x:c r="O495" s="18"/>
      <x:c r="P495" s="18"/>
      <x:c r="Q495" s="18"/>
      <x:c r="R495" s="18"/>
      <x:c r="S495" s="18"/>
      <x:c r="T495" s="18"/>
      <x:c r="U495" s="18"/>
      <x:c r="V495" s="22"/>
      <x:c r="W495" s="18"/>
      <x:c r="X495" s="18"/>
      <x:c r="Y495" s="21"/>
      <x:c r="Z495" s="21"/>
      <x:c r="AA495" s="18"/>
      <x:c r="AB495" s="23" t="str">
        <x:f>IF(A495="","",IF(AND(LEFT(A495,8)&lt;&gt;"https://",LEFT(A495,7)&lt;&gt;"http://"),"Use a full http(s) URL",IF(COUNTIFS($A$6:$A$505,SUBSTITUTE(SUBSTITUTE(SUBSTITUTE(A495,"~","~~"),"*","~*"),"?","~?"))&gt;1,"Duplicate URL: check rows",IF(OR(R495="Merge",R495="Redirect"),IF(T495="","Add destination URL",IF(A495=T495,"Destination equals source",IF(AND(LEFT(T495,8)&lt;&gt;"https://",LEFT(T495,7)&lt;&gt;"http://"),"Use a full destination URL","Validate destination and links"))),IF(R495="Remove","Review legal, support, conversion and link value","")))))</x:f>
      </x:c>
      <x:c r="AC495" s="23" t="str">
        <x:f>IF(A495="","",IF(R495="","Choose an action",IF(S495="","Add action rationale",IF(W495="","Assign action owner",IF(U495="","Set priority",IF(X495="","Set status",IF(AND(X495&lt;&gt;"Done",Y495=""),"Set due date",IF(AND(X495="Done",AA495=""),"Record completion and retest",IF(AND(R495="Keep",Z495=""),"Set next review date","")))))))))</x:f>
      </x:c>
      <x:c r="AD495" s="23" t="str">
        <x:f>IF(A495="","",IF(OR(AB495&lt;&gt;"",AC495&lt;&gt;""),1,0))</x:f>
      </x:c>
    </x:row>
    <x:row r="496" ht="44" customHeight="1">
      <x:c r="A496" s="19"/>
      <x:c r="B496" s="19"/>
      <x:c r="C496" s="18"/>
      <x:c r="D496" s="18"/>
      <x:c r="E496" s="18"/>
      <x:c r="F496" s="18"/>
      <x:c r="G496" s="18"/>
      <x:c r="H496" s="18"/>
      <x:c r="I496" s="18"/>
      <x:c r="J496" s="21"/>
      <x:c r="K496" s="21"/>
      <x:c r="L496" s="21"/>
      <x:c r="M496" s="18"/>
      <x:c r="N496" s="18"/>
      <x:c r="O496" s="18"/>
      <x:c r="P496" s="18"/>
      <x:c r="Q496" s="18"/>
      <x:c r="R496" s="18"/>
      <x:c r="S496" s="18"/>
      <x:c r="T496" s="18"/>
      <x:c r="U496" s="18"/>
      <x:c r="V496" s="22"/>
      <x:c r="W496" s="18"/>
      <x:c r="X496" s="18"/>
      <x:c r="Y496" s="21"/>
      <x:c r="Z496" s="21"/>
      <x:c r="AA496" s="18"/>
      <x:c r="AB496" s="23" t="str">
        <x:f>IF(A496="","",IF(AND(LEFT(A496,8)&lt;&gt;"https://",LEFT(A496,7)&lt;&gt;"http://"),"Use a full http(s) URL",IF(COUNTIFS($A$6:$A$505,SUBSTITUTE(SUBSTITUTE(SUBSTITUTE(A496,"~","~~"),"*","~*"),"?","~?"))&gt;1,"Duplicate URL: check rows",IF(OR(R496="Merge",R496="Redirect"),IF(T496="","Add destination URL",IF(A496=T496,"Destination equals source",IF(AND(LEFT(T496,8)&lt;&gt;"https://",LEFT(T496,7)&lt;&gt;"http://"),"Use a full destination URL","Validate destination and links"))),IF(R496="Remove","Review legal, support, conversion and link value","")))))</x:f>
      </x:c>
      <x:c r="AC496" s="23" t="str">
        <x:f>IF(A496="","",IF(R496="","Choose an action",IF(S496="","Add action rationale",IF(W496="","Assign action owner",IF(U496="","Set priority",IF(X496="","Set status",IF(AND(X496&lt;&gt;"Done",Y496=""),"Set due date",IF(AND(X496="Done",AA496=""),"Record completion and retest",IF(AND(R496="Keep",Z496=""),"Set next review date","")))))))))</x:f>
      </x:c>
      <x:c r="AD496" s="23" t="str">
        <x:f>IF(A496="","",IF(OR(AB496&lt;&gt;"",AC496&lt;&gt;""),1,0))</x:f>
      </x:c>
    </x:row>
    <x:row r="497" ht="44" customHeight="1">
      <x:c r="A497" s="19"/>
      <x:c r="B497" s="19"/>
      <x:c r="C497" s="18"/>
      <x:c r="D497" s="18"/>
      <x:c r="E497" s="18"/>
      <x:c r="F497" s="18"/>
      <x:c r="G497" s="18"/>
      <x:c r="H497" s="18"/>
      <x:c r="I497" s="18"/>
      <x:c r="J497" s="21"/>
      <x:c r="K497" s="21"/>
      <x:c r="L497" s="21"/>
      <x:c r="M497" s="18"/>
      <x:c r="N497" s="18"/>
      <x:c r="O497" s="18"/>
      <x:c r="P497" s="18"/>
      <x:c r="Q497" s="18"/>
      <x:c r="R497" s="18"/>
      <x:c r="S497" s="18"/>
      <x:c r="T497" s="18"/>
      <x:c r="U497" s="18"/>
      <x:c r="V497" s="22"/>
      <x:c r="W497" s="18"/>
      <x:c r="X497" s="18"/>
      <x:c r="Y497" s="21"/>
      <x:c r="Z497" s="21"/>
      <x:c r="AA497" s="18"/>
      <x:c r="AB497" s="23" t="str">
        <x:f>IF(A497="","",IF(AND(LEFT(A497,8)&lt;&gt;"https://",LEFT(A497,7)&lt;&gt;"http://"),"Use a full http(s) URL",IF(COUNTIFS($A$6:$A$505,SUBSTITUTE(SUBSTITUTE(SUBSTITUTE(A497,"~","~~"),"*","~*"),"?","~?"))&gt;1,"Duplicate URL: check rows",IF(OR(R497="Merge",R497="Redirect"),IF(T497="","Add destination URL",IF(A497=T497,"Destination equals source",IF(AND(LEFT(T497,8)&lt;&gt;"https://",LEFT(T497,7)&lt;&gt;"http://"),"Use a full destination URL","Validate destination and links"))),IF(R497="Remove","Review legal, support, conversion and link value","")))))</x:f>
      </x:c>
      <x:c r="AC497" s="23" t="str">
        <x:f>IF(A497="","",IF(R497="","Choose an action",IF(S497="","Add action rationale",IF(W497="","Assign action owner",IF(U497="","Set priority",IF(X497="","Set status",IF(AND(X497&lt;&gt;"Done",Y497=""),"Set due date",IF(AND(X497="Done",AA497=""),"Record completion and retest",IF(AND(R497="Keep",Z497=""),"Set next review date","")))))))))</x:f>
      </x:c>
      <x:c r="AD497" s="23" t="str">
        <x:f>IF(A497="","",IF(OR(AB497&lt;&gt;"",AC497&lt;&gt;""),1,0))</x:f>
      </x:c>
    </x:row>
    <x:row r="498" ht="44" customHeight="1">
      <x:c r="A498" s="19"/>
      <x:c r="B498" s="19"/>
      <x:c r="C498" s="18"/>
      <x:c r="D498" s="18"/>
      <x:c r="E498" s="18"/>
      <x:c r="F498" s="18"/>
      <x:c r="G498" s="18"/>
      <x:c r="H498" s="18"/>
      <x:c r="I498" s="18"/>
      <x:c r="J498" s="21"/>
      <x:c r="K498" s="21"/>
      <x:c r="L498" s="21"/>
      <x:c r="M498" s="18"/>
      <x:c r="N498" s="18"/>
      <x:c r="O498" s="18"/>
      <x:c r="P498" s="18"/>
      <x:c r="Q498" s="18"/>
      <x:c r="R498" s="18"/>
      <x:c r="S498" s="18"/>
      <x:c r="T498" s="18"/>
      <x:c r="U498" s="18"/>
      <x:c r="V498" s="22"/>
      <x:c r="W498" s="18"/>
      <x:c r="X498" s="18"/>
      <x:c r="Y498" s="21"/>
      <x:c r="Z498" s="21"/>
      <x:c r="AA498" s="18"/>
      <x:c r="AB498" s="23" t="str">
        <x:f>IF(A498="","",IF(AND(LEFT(A498,8)&lt;&gt;"https://",LEFT(A498,7)&lt;&gt;"http://"),"Use a full http(s) URL",IF(COUNTIFS($A$6:$A$505,SUBSTITUTE(SUBSTITUTE(SUBSTITUTE(A498,"~","~~"),"*","~*"),"?","~?"))&gt;1,"Duplicate URL: check rows",IF(OR(R498="Merge",R498="Redirect"),IF(T498="","Add destination URL",IF(A498=T498,"Destination equals source",IF(AND(LEFT(T498,8)&lt;&gt;"https://",LEFT(T498,7)&lt;&gt;"http://"),"Use a full destination URL","Validate destination and links"))),IF(R498="Remove","Review legal, support, conversion and link value","")))))</x:f>
      </x:c>
      <x:c r="AC498" s="23" t="str">
        <x:f>IF(A498="","",IF(R498="","Choose an action",IF(S498="","Add action rationale",IF(W498="","Assign action owner",IF(U498="","Set priority",IF(X498="","Set status",IF(AND(X498&lt;&gt;"Done",Y498=""),"Set due date",IF(AND(X498="Done",AA498=""),"Record completion and retest",IF(AND(R498="Keep",Z498=""),"Set next review date","")))))))))</x:f>
      </x:c>
      <x:c r="AD498" s="23" t="str">
        <x:f>IF(A498="","",IF(OR(AB498&lt;&gt;"",AC498&lt;&gt;""),1,0))</x:f>
      </x:c>
    </x:row>
    <x:row r="499" ht="44" customHeight="1">
      <x:c r="A499" s="19"/>
      <x:c r="B499" s="19"/>
      <x:c r="C499" s="18"/>
      <x:c r="D499" s="18"/>
      <x:c r="E499" s="18"/>
      <x:c r="F499" s="18"/>
      <x:c r="G499" s="18"/>
      <x:c r="H499" s="18"/>
      <x:c r="I499" s="18"/>
      <x:c r="J499" s="21"/>
      <x:c r="K499" s="21"/>
      <x:c r="L499" s="21"/>
      <x:c r="M499" s="18"/>
      <x:c r="N499" s="18"/>
      <x:c r="O499" s="18"/>
      <x:c r="P499" s="18"/>
      <x:c r="Q499" s="18"/>
      <x:c r="R499" s="18"/>
      <x:c r="S499" s="18"/>
      <x:c r="T499" s="18"/>
      <x:c r="U499" s="18"/>
      <x:c r="V499" s="22"/>
      <x:c r="W499" s="18"/>
      <x:c r="X499" s="18"/>
      <x:c r="Y499" s="21"/>
      <x:c r="Z499" s="21"/>
      <x:c r="AA499" s="18"/>
      <x:c r="AB499" s="23" t="str">
        <x:f>IF(A499="","",IF(AND(LEFT(A499,8)&lt;&gt;"https://",LEFT(A499,7)&lt;&gt;"http://"),"Use a full http(s) URL",IF(COUNTIFS($A$6:$A$505,SUBSTITUTE(SUBSTITUTE(SUBSTITUTE(A499,"~","~~"),"*","~*"),"?","~?"))&gt;1,"Duplicate URL: check rows",IF(OR(R499="Merge",R499="Redirect"),IF(T499="","Add destination URL",IF(A499=T499,"Destination equals source",IF(AND(LEFT(T499,8)&lt;&gt;"https://",LEFT(T499,7)&lt;&gt;"http://"),"Use a full destination URL","Validate destination and links"))),IF(R499="Remove","Review legal, support, conversion and link value","")))))</x:f>
      </x:c>
      <x:c r="AC499" s="23" t="str">
        <x:f>IF(A499="","",IF(R499="","Choose an action",IF(S499="","Add action rationale",IF(W499="","Assign action owner",IF(U499="","Set priority",IF(X499="","Set status",IF(AND(X499&lt;&gt;"Done",Y499=""),"Set due date",IF(AND(X499="Done",AA499=""),"Record completion and retest",IF(AND(R499="Keep",Z499=""),"Set next review date","")))))))))</x:f>
      </x:c>
      <x:c r="AD499" s="23" t="str">
        <x:f>IF(A499="","",IF(OR(AB499&lt;&gt;"",AC499&lt;&gt;""),1,0))</x:f>
      </x:c>
    </x:row>
    <x:row r="500" ht="44" customHeight="1">
      <x:c r="A500" s="19"/>
      <x:c r="B500" s="19"/>
      <x:c r="C500" s="18"/>
      <x:c r="D500" s="18"/>
      <x:c r="E500" s="18"/>
      <x:c r="F500" s="18"/>
      <x:c r="G500" s="18"/>
      <x:c r="H500" s="18"/>
      <x:c r="I500" s="18"/>
      <x:c r="J500" s="21"/>
      <x:c r="K500" s="21"/>
      <x:c r="L500" s="21"/>
      <x:c r="M500" s="18"/>
      <x:c r="N500" s="18"/>
      <x:c r="O500" s="18"/>
      <x:c r="P500" s="18"/>
      <x:c r="Q500" s="18"/>
      <x:c r="R500" s="18"/>
      <x:c r="S500" s="18"/>
      <x:c r="T500" s="18"/>
      <x:c r="U500" s="18"/>
      <x:c r="V500" s="22"/>
      <x:c r="W500" s="18"/>
      <x:c r="X500" s="18"/>
      <x:c r="Y500" s="21"/>
      <x:c r="Z500" s="21"/>
      <x:c r="AA500" s="18"/>
      <x:c r="AB500" s="23" t="str">
        <x:f>IF(A500="","",IF(AND(LEFT(A500,8)&lt;&gt;"https://",LEFT(A500,7)&lt;&gt;"http://"),"Use a full http(s) URL",IF(COUNTIFS($A$6:$A$505,SUBSTITUTE(SUBSTITUTE(SUBSTITUTE(A500,"~","~~"),"*","~*"),"?","~?"))&gt;1,"Duplicate URL: check rows",IF(OR(R500="Merge",R500="Redirect"),IF(T500="","Add destination URL",IF(A500=T500,"Destination equals source",IF(AND(LEFT(T500,8)&lt;&gt;"https://",LEFT(T500,7)&lt;&gt;"http://"),"Use a full destination URL","Validate destination and links"))),IF(R500="Remove","Review legal, support, conversion and link value","")))))</x:f>
      </x:c>
      <x:c r="AC500" s="23" t="str">
        <x:f>IF(A500="","",IF(R500="","Choose an action",IF(S500="","Add action rationale",IF(W500="","Assign action owner",IF(U500="","Set priority",IF(X500="","Set status",IF(AND(X500&lt;&gt;"Done",Y500=""),"Set due date",IF(AND(X500="Done",AA500=""),"Record completion and retest",IF(AND(R500="Keep",Z500=""),"Set next review date","")))))))))</x:f>
      </x:c>
      <x:c r="AD500" s="23" t="str">
        <x:f>IF(A500="","",IF(OR(AB500&lt;&gt;"",AC500&lt;&gt;""),1,0))</x:f>
      </x:c>
    </x:row>
    <x:row r="501" ht="44" customHeight="1">
      <x:c r="A501" s="19"/>
      <x:c r="B501" s="19"/>
      <x:c r="C501" s="18"/>
      <x:c r="D501" s="18"/>
      <x:c r="E501" s="18"/>
      <x:c r="F501" s="18"/>
      <x:c r="G501" s="18"/>
      <x:c r="H501" s="18"/>
      <x:c r="I501" s="18"/>
      <x:c r="J501" s="21"/>
      <x:c r="K501" s="21"/>
      <x:c r="L501" s="21"/>
      <x:c r="M501" s="18"/>
      <x:c r="N501" s="18"/>
      <x:c r="O501" s="18"/>
      <x:c r="P501" s="18"/>
      <x:c r="Q501" s="18"/>
      <x:c r="R501" s="18"/>
      <x:c r="S501" s="18"/>
      <x:c r="T501" s="18"/>
      <x:c r="U501" s="18"/>
      <x:c r="V501" s="22"/>
      <x:c r="W501" s="18"/>
      <x:c r="X501" s="18"/>
      <x:c r="Y501" s="21"/>
      <x:c r="Z501" s="21"/>
      <x:c r="AA501" s="18"/>
      <x:c r="AB501" s="23" t="str">
        <x:f>IF(A501="","",IF(AND(LEFT(A501,8)&lt;&gt;"https://",LEFT(A501,7)&lt;&gt;"http://"),"Use a full http(s) URL",IF(COUNTIFS($A$6:$A$505,SUBSTITUTE(SUBSTITUTE(SUBSTITUTE(A501,"~","~~"),"*","~*"),"?","~?"))&gt;1,"Duplicate URL: check rows",IF(OR(R501="Merge",R501="Redirect"),IF(T501="","Add destination URL",IF(A501=T501,"Destination equals source",IF(AND(LEFT(T501,8)&lt;&gt;"https://",LEFT(T501,7)&lt;&gt;"http://"),"Use a full destination URL","Validate destination and links"))),IF(R501="Remove","Review legal, support, conversion and link value","")))))</x:f>
      </x:c>
      <x:c r="AC501" s="23" t="str">
        <x:f>IF(A501="","",IF(R501="","Choose an action",IF(S501="","Add action rationale",IF(W501="","Assign action owner",IF(U501="","Set priority",IF(X501="","Set status",IF(AND(X501&lt;&gt;"Done",Y501=""),"Set due date",IF(AND(X501="Done",AA501=""),"Record completion and retest",IF(AND(R501="Keep",Z501=""),"Set next review date","")))))))))</x:f>
      </x:c>
      <x:c r="AD501" s="23" t="str">
        <x:f>IF(A501="","",IF(OR(AB501&lt;&gt;"",AC501&lt;&gt;""),1,0))</x:f>
      </x:c>
    </x:row>
    <x:row r="502" ht="44" customHeight="1">
      <x:c r="A502" s="19"/>
      <x:c r="B502" s="19"/>
      <x:c r="C502" s="18"/>
      <x:c r="D502" s="18"/>
      <x:c r="E502" s="18"/>
      <x:c r="F502" s="18"/>
      <x:c r="G502" s="18"/>
      <x:c r="H502" s="18"/>
      <x:c r="I502" s="18"/>
      <x:c r="J502" s="21"/>
      <x:c r="K502" s="21"/>
      <x:c r="L502" s="21"/>
      <x:c r="M502" s="18"/>
      <x:c r="N502" s="18"/>
      <x:c r="O502" s="18"/>
      <x:c r="P502" s="18"/>
      <x:c r="Q502" s="18"/>
      <x:c r="R502" s="18"/>
      <x:c r="S502" s="18"/>
      <x:c r="T502" s="18"/>
      <x:c r="U502" s="18"/>
      <x:c r="V502" s="22"/>
      <x:c r="W502" s="18"/>
      <x:c r="X502" s="18"/>
      <x:c r="Y502" s="21"/>
      <x:c r="Z502" s="21"/>
      <x:c r="AA502" s="18"/>
      <x:c r="AB502" s="23" t="str">
        <x:f>IF(A502="","",IF(AND(LEFT(A502,8)&lt;&gt;"https://",LEFT(A502,7)&lt;&gt;"http://"),"Use a full http(s) URL",IF(COUNTIFS($A$6:$A$505,SUBSTITUTE(SUBSTITUTE(SUBSTITUTE(A502,"~","~~"),"*","~*"),"?","~?"))&gt;1,"Duplicate URL: check rows",IF(OR(R502="Merge",R502="Redirect"),IF(T502="","Add destination URL",IF(A502=T502,"Destination equals source",IF(AND(LEFT(T502,8)&lt;&gt;"https://",LEFT(T502,7)&lt;&gt;"http://"),"Use a full destination URL","Validate destination and links"))),IF(R502="Remove","Review legal, support, conversion and link value","")))))</x:f>
      </x:c>
      <x:c r="AC502" s="23" t="str">
        <x:f>IF(A502="","",IF(R502="","Choose an action",IF(S502="","Add action rationale",IF(W502="","Assign action owner",IF(U502="","Set priority",IF(X502="","Set status",IF(AND(X502&lt;&gt;"Done",Y502=""),"Set due date",IF(AND(X502="Done",AA502=""),"Record completion and retest",IF(AND(R502="Keep",Z502=""),"Set next review date","")))))))))</x:f>
      </x:c>
      <x:c r="AD502" s="23" t="str">
        <x:f>IF(A502="","",IF(OR(AB502&lt;&gt;"",AC502&lt;&gt;""),1,0))</x:f>
      </x:c>
    </x:row>
    <x:row r="503" ht="44" customHeight="1">
      <x:c r="A503" s="19"/>
      <x:c r="B503" s="19"/>
      <x:c r="C503" s="18"/>
      <x:c r="D503" s="18"/>
      <x:c r="E503" s="18"/>
      <x:c r="F503" s="18"/>
      <x:c r="G503" s="18"/>
      <x:c r="H503" s="18"/>
      <x:c r="I503" s="18"/>
      <x:c r="J503" s="21"/>
      <x:c r="K503" s="21"/>
      <x:c r="L503" s="21"/>
      <x:c r="M503" s="18"/>
      <x:c r="N503" s="18"/>
      <x:c r="O503" s="18"/>
      <x:c r="P503" s="18"/>
      <x:c r="Q503" s="18"/>
      <x:c r="R503" s="18"/>
      <x:c r="S503" s="18"/>
      <x:c r="T503" s="18"/>
      <x:c r="U503" s="18"/>
      <x:c r="V503" s="22"/>
      <x:c r="W503" s="18"/>
      <x:c r="X503" s="18"/>
      <x:c r="Y503" s="21"/>
      <x:c r="Z503" s="21"/>
      <x:c r="AA503" s="18"/>
      <x:c r="AB503" s="23" t="str">
        <x:f>IF(A503="","",IF(AND(LEFT(A503,8)&lt;&gt;"https://",LEFT(A503,7)&lt;&gt;"http://"),"Use a full http(s) URL",IF(COUNTIFS($A$6:$A$505,SUBSTITUTE(SUBSTITUTE(SUBSTITUTE(A503,"~","~~"),"*","~*"),"?","~?"))&gt;1,"Duplicate URL: check rows",IF(OR(R503="Merge",R503="Redirect"),IF(T503="","Add destination URL",IF(A503=T503,"Destination equals source",IF(AND(LEFT(T503,8)&lt;&gt;"https://",LEFT(T503,7)&lt;&gt;"http://"),"Use a full destination URL","Validate destination and links"))),IF(R503="Remove","Review legal, support, conversion and link value","")))))</x:f>
      </x:c>
      <x:c r="AC503" s="23" t="str">
        <x:f>IF(A503="","",IF(R503="","Choose an action",IF(S503="","Add action rationale",IF(W503="","Assign action owner",IF(U503="","Set priority",IF(X503="","Set status",IF(AND(X503&lt;&gt;"Done",Y503=""),"Set due date",IF(AND(X503="Done",AA503=""),"Record completion and retest",IF(AND(R503="Keep",Z503=""),"Set next review date","")))))))))</x:f>
      </x:c>
      <x:c r="AD503" s="23" t="str">
        <x:f>IF(A503="","",IF(OR(AB503&lt;&gt;"",AC503&lt;&gt;""),1,0))</x:f>
      </x:c>
    </x:row>
    <x:row r="504" ht="44" customHeight="1">
      <x:c r="A504" s="19"/>
      <x:c r="B504" s="19"/>
      <x:c r="C504" s="18"/>
      <x:c r="D504" s="18"/>
      <x:c r="E504" s="18"/>
      <x:c r="F504" s="18"/>
      <x:c r="G504" s="18"/>
      <x:c r="H504" s="18"/>
      <x:c r="I504" s="18"/>
      <x:c r="J504" s="21"/>
      <x:c r="K504" s="21"/>
      <x:c r="L504" s="21"/>
      <x:c r="M504" s="18"/>
      <x:c r="N504" s="18"/>
      <x:c r="O504" s="18"/>
      <x:c r="P504" s="18"/>
      <x:c r="Q504" s="18"/>
      <x:c r="R504" s="18"/>
      <x:c r="S504" s="18"/>
      <x:c r="T504" s="18"/>
      <x:c r="U504" s="18"/>
      <x:c r="V504" s="22"/>
      <x:c r="W504" s="18"/>
      <x:c r="X504" s="18"/>
      <x:c r="Y504" s="21"/>
      <x:c r="Z504" s="21"/>
      <x:c r="AA504" s="18"/>
      <x:c r="AB504" s="23" t="str">
        <x:f>IF(A504="","",IF(AND(LEFT(A504,8)&lt;&gt;"https://",LEFT(A504,7)&lt;&gt;"http://"),"Use a full http(s) URL",IF(COUNTIFS($A$6:$A$505,SUBSTITUTE(SUBSTITUTE(SUBSTITUTE(A504,"~","~~"),"*","~*"),"?","~?"))&gt;1,"Duplicate URL: check rows",IF(OR(R504="Merge",R504="Redirect"),IF(T504="","Add destination URL",IF(A504=T504,"Destination equals source",IF(AND(LEFT(T504,8)&lt;&gt;"https://",LEFT(T504,7)&lt;&gt;"http://"),"Use a full destination URL","Validate destination and links"))),IF(R504="Remove","Review legal, support, conversion and link value","")))))</x:f>
      </x:c>
      <x:c r="AC504" s="23" t="str">
        <x:f>IF(A504="","",IF(R504="","Choose an action",IF(S504="","Add action rationale",IF(W504="","Assign action owner",IF(U504="","Set priority",IF(X504="","Set status",IF(AND(X504&lt;&gt;"Done",Y504=""),"Set due date",IF(AND(X504="Done",AA504=""),"Record completion and retest",IF(AND(R504="Keep",Z504=""),"Set next review date","")))))))))</x:f>
      </x:c>
      <x:c r="AD504" s="23" t="str">
        <x:f>IF(A504="","",IF(OR(AB504&lt;&gt;"",AC504&lt;&gt;""),1,0))</x:f>
      </x:c>
    </x:row>
    <x:row r="505" ht="44" customHeight="1">
      <x:c r="A505" s="19"/>
      <x:c r="B505" s="19"/>
      <x:c r="C505" s="18"/>
      <x:c r="D505" s="18"/>
      <x:c r="E505" s="18"/>
      <x:c r="F505" s="18"/>
      <x:c r="G505" s="18"/>
      <x:c r="H505" s="18"/>
      <x:c r="I505" s="18"/>
      <x:c r="J505" s="21"/>
      <x:c r="K505" s="21"/>
      <x:c r="L505" s="21"/>
      <x:c r="M505" s="18"/>
      <x:c r="N505" s="18"/>
      <x:c r="O505" s="18"/>
      <x:c r="P505" s="18"/>
      <x:c r="Q505" s="18"/>
      <x:c r="R505" s="18"/>
      <x:c r="S505" s="18"/>
      <x:c r="T505" s="18"/>
      <x:c r="U505" s="18"/>
      <x:c r="V505" s="22"/>
      <x:c r="W505" s="18"/>
      <x:c r="X505" s="18"/>
      <x:c r="Y505" s="21"/>
      <x:c r="Z505" s="21"/>
      <x:c r="AA505" s="18"/>
      <x:c r="AB505" s="23" t="str">
        <x:f>IF(A505="","",IF(AND(LEFT(A505,8)&lt;&gt;"https://",LEFT(A505,7)&lt;&gt;"http://"),"Use a full http(s) URL",IF(COUNTIFS($A$6:$A$505,SUBSTITUTE(SUBSTITUTE(SUBSTITUTE(A505,"~","~~"),"*","~*"),"?","~?"))&gt;1,"Duplicate URL: check rows",IF(OR(R505="Merge",R505="Redirect"),IF(T505="","Add destination URL",IF(A505=T505,"Destination equals source",IF(AND(LEFT(T505,8)&lt;&gt;"https://",LEFT(T505,7)&lt;&gt;"http://"),"Use a full destination URL","Validate destination and links"))),IF(R505="Remove","Review legal, support, conversion and link value","")))))</x:f>
      </x:c>
      <x:c r="AC505" s="23" t="str">
        <x:f>IF(A505="","",IF(R505="","Choose an action",IF(S505="","Add action rationale",IF(W505="","Assign action owner",IF(U505="","Set priority",IF(X505="","Set status",IF(AND(X505&lt;&gt;"Done",Y505=""),"Set due date",IF(AND(X505="Done",AA505=""),"Record completion and retest",IF(AND(R505="Keep",Z505=""),"Set next review date","")))))))))</x:f>
      </x:c>
      <x:c r="AD505" s="23" t="str">
        <x:f>IF(A505="","",IF(OR(AB505&lt;&gt;"",AC505&lt;&gt;""),1,0))</x:f>
      </x:c>
    </x:row>
  </x:sheetData>
  <x:conditionalFormatting sqref="AB6:AB505">
    <x:cfRule type="expression" dxfId="0" priority="1">
      <x:formula>LEN(AB6)&gt;0</x:formula>
    </x:cfRule>
  </x:conditionalFormatting>
  <x:conditionalFormatting sqref="AC6:AC505">
    <x:cfRule type="expression" dxfId="1" priority="2">
      <x:formula>LEN(AC6)&gt;0</x:formula>
    </x:cfRule>
  </x:conditionalFormatting>
  <x:conditionalFormatting sqref="U6:U505">
    <x:cfRule type="containsText" dxfId="2" priority="3" operator="containsText" text="High"/>
  </x:conditionalFormatting>
  <x:dataValidations count="7">
    <x:dataValidation type="list" errorStyle="stop" showErrorMessage="1" errorTitle="Check this value" error="Choose an option from the list, or leave this blank." sqref="C6:C505">
      <x:formula1>"B2B services,SaaS,Ecommerce / WooCommerce,MSP,Agency,Real estate"</x:formula1>
    </x:dataValidation>
    <x:dataValidation type="list" errorStyle="stop" showErrorMessage="1" errorTitle="Check this value" error="Choose an option from the list, or leave this blank." sqref="G6:G505">
      <x:formula1>"Enquiries,Sales,Trials,Sales support,Support,Legal,Education,Campaign,Proof,Other,Unknown"</x:formula1>
    </x:dataValidation>
    <x:dataValidation type="list" errorStyle="stop" showErrorMessage="1" errorTitle="Check this value" error="Choose an option from the list, or leave this blank." sqref="M6:M505">
      <x:formula1>"Current,Needs update,Needs SME review,Unknown"</x:formula1>
    </x:dataValidation>
    <x:dataValidation type="list" errorStyle="stop" showErrorMessage="1" errorTitle="Check this value" error="Choose an option from the list, or leave this blank." sqref="R6:R505">
      <x:formula1>"Keep,Refresh,Merge,Redirect,Remove,Investigate"</x:formula1>
    </x:dataValidation>
    <x:dataValidation type="list" errorStyle="stop" showErrorMessage="1" errorTitle="Check this value" error="Choose an option from the list, or leave this blank." sqref="U6:U505">
      <x:formula1>"High,Medium,Low,Unassigned"</x:formula1>
    </x:dataValidation>
    <x:dataValidation type="list" errorStyle="stop" showErrorMessage="1" errorTitle="Check this value" error="Choose an option from the list, or leave this blank." sqref="X6:X505">
      <x:formula1>"Not started,In progress,Blocked,Done"</x:formula1>
    </x:dataValidation>
    <x:dataValidation type="decimal" errorStyle="stop" operator="greaterThanOrEqual" showErrorMessage="1" errorTitle="Check this value" error="Enter a number of 0 or greater, or leave this blank." sqref="V6:V505">
      <x:formula1>0</x:formula1>
    </x:dataValidation>
  </x:dataValidations>
  <x:pageMargins left="0.7" right="0.7" top="0.75" bottom="0.75" header="0.3" footer="0.3"/>
  <x:tableParts count="1">
    <x:tablePart xmlns:r="http://schemas.openxmlformats.org/officeDocument/2006/relationships" r:id="Rceb53e9f0ad54ec7"/>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38" hidden="0" customWidth="1"/>
    <x:col min="2" max="2" width="17" hidden="0" customWidth="1"/>
    <x:col min="3" max="3" width="17" hidden="0" customWidth="1"/>
    <x:col min="4" max="4" width="17" hidden="0" customWidth="1"/>
    <x:col min="5" max="5" width="17" hidden="0" customWidth="1"/>
    <x:col min="6" max="6" width="23" hidden="0" customWidth="1"/>
    <x:col min="7" max="7" width="23" hidden="0" customWidth="1"/>
    <x:col min="8" max="8" width="23" hidden="0" customWidth="1"/>
    <x:col min="9" max="9" width="23" hidden="0" customWidth="1"/>
    <x:col min="10" max="10" width="23" hidden="0" customWidth="1"/>
    <x:col min="11" max="11" width="23" hidden="0" customWidth="1"/>
    <x:col min="12" max="12" width="23" hidden="0" customWidth="1"/>
    <x:col min="13" max="13" width="23" hidden="0" customWidth="1"/>
    <x:col min="14" max="14" width="23" hidden="0" customWidth="1"/>
    <x:col min="15" max="15" width="23" hidden="0" customWidth="1"/>
    <x:col min="16" max="16" width="23" hidden="0" customWidth="1"/>
    <x:col min="17" max="17" width="23" hidden="0" customWidth="1"/>
    <x:col min="18" max="18" width="23" hidden="0" customWidth="1"/>
    <x:col min="19" max="19" width="23" hidden="0" customWidth="1"/>
    <x:col min="20" max="20" width="44" hidden="0" customWidth="1"/>
    <x:col min="21" max="21" width="44" hidden="0" customWidth="1"/>
    <x:col min="22" max="22" width="23" hidden="0" customWidth="1"/>
    <x:col min="23" max="23" width="23" hidden="0" customWidth="1"/>
    <x:col min="24" max="24" width="23" hidden="0" customWidth="1"/>
    <x:col min="25" max="25" width="23" hidden="0" customWidth="1"/>
    <x:col min="26" max="26" width="45"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row>
    <x:row r="2" ht="26" customHeight="1">
      <x:c r="A2" s="3" t="str">
        <x:v>Performance evidence — optional</x:v>
      </x:c>
      <x:c r="B2" s="4"/>
      <x:c r="C2" s="4"/>
      <x:c r="D2" s="4"/>
      <x:c r="E2" s="4"/>
      <x:c r="F2" s="4"/>
      <x:c r="G2" s="4"/>
      <x:c r="H2" s="4"/>
      <x:c r="I2" s="4"/>
      <x:c r="J2" s="4"/>
      <x:c r="K2" s="4"/>
      <x:c r="L2" s="4"/>
      <x:c r="M2" s="4"/>
      <x:c r="N2" s="4"/>
      <x:c r="O2" s="4"/>
      <x:c r="P2" s="4"/>
      <x:c r="Q2" s="4"/>
      <x:c r="R2" s="4"/>
      <x:c r="S2" s="4"/>
      <x:c r="T2" s="4"/>
      <x:c r="U2" s="4"/>
      <x:c r="V2" s="4"/>
      <x:c r="W2" s="4"/>
      <x:c r="X2" s="4"/>
      <x:c r="Y2" s="4"/>
      <x:c r="Z2" s="4"/>
    </x:row>
    <x:row r="3" ht="26" customHeight="1">
      <x:c r="A3" s="5" t="str">
        <x:v>Paste supplied values in A:U • Gray columns calculate from that row • Blank means unknown.</x:v>
      </x:c>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1" t="str">
        <x:v>Page URL</x:v>
      </x:c>
      <x:c r="B5" s="11" t="str">
        <x:v>Current start</x:v>
      </x:c>
      <x:c r="C5" s="11" t="str">
        <x:v>Current end</x:v>
      </x:c>
      <x:c r="D5" s="11" t="str">
        <x:v>Prior start</x:v>
      </x:c>
      <x:c r="E5" s="11" t="str">
        <x:v>Prior end</x:v>
      </x:c>
      <x:c r="F5" s="11" t="str">
        <x:v>Comparable periods?</x:v>
      </x:c>
      <x:c r="G5" s="11" t="str">
        <x:v>GSC clicks</x:v>
      </x:c>
      <x:c r="H5" s="11" t="str">
        <x:v>Prior clicks</x:v>
      </x:c>
      <x:c r="I5" s="11" t="str">
        <x:v>GSC impressions</x:v>
      </x:c>
      <x:c r="J5" s="11" t="str">
        <x:v>Prior impressions</x:v>
      </x:c>
      <x:c r="K5" s="11" t="str">
        <x:v>Average position</x:v>
      </x:c>
      <x:c r="L5" s="11" t="str">
        <x:v>Prior position</x:v>
      </x:c>
      <x:c r="M5" s="11" t="str">
        <x:v>Sessions</x:v>
      </x:c>
      <x:c r="N5" s="11" t="str">
        <x:v>Prior sessions</x:v>
      </x:c>
      <x:c r="O5" s="11" t="str">
        <x:v>Conversions</x:v>
      </x:c>
      <x:c r="P5" s="11" t="str">
        <x:v>Prior conversions</x:v>
      </x:c>
      <x:c r="Q5" s="11" t="str">
        <x:v>Revenue</x:v>
      </x:c>
      <x:c r="R5" s="11" t="str">
        <x:v>Prior revenue</x:v>
      </x:c>
      <x:c r="S5" s="11" t="str">
        <x:v>Currency</x:v>
      </x:c>
      <x:c r="T5" s="11" t="str">
        <x:v>Conversion definition / scope</x:v>
      </x:c>
      <x:c r="U5" s="11" t="str">
        <x:v>Source / export / notes</x:v>
      </x:c>
      <x:c r="V5" s="11" t="str">
        <x:v>CTR</x:v>
      </x:c>
      <x:c r="W5" s="11" t="str">
        <x:v>Clicks change</x:v>
      </x:c>
      <x:c r="X5" s="11" t="str">
        <x:v>Sessions change</x:v>
      </x:c>
      <x:c r="Y5" s="11" t="str">
        <x:v>Conversions / sessions</x:v>
      </x:c>
      <x:c r="Z5" s="11" t="str">
        <x:v>Evidence check</x:v>
      </x:c>
    </x:row>
    <x:row r="6" ht="44" customHeight="1">
      <x:c r="A6" s="19"/>
      <x:c r="B6" s="24"/>
      <x:c r="C6" s="21"/>
      <x:c r="D6" s="21"/>
      <x:c r="E6" s="21"/>
      <x:c r="F6" s="18"/>
      <x:c r="G6" s="26"/>
      <x:c r="H6" s="26"/>
      <x:c r="I6" s="26"/>
      <x:c r="J6" s="26"/>
      <x:c r="K6" s="25"/>
      <x:c r="L6" s="25"/>
      <x:c r="M6" s="26"/>
      <x:c r="N6" s="26"/>
      <x:c r="O6" s="26"/>
      <x:c r="P6" s="26"/>
      <x:c r="Q6" s="25"/>
      <x:c r="R6" s="25"/>
      <x:c r="S6" s="18"/>
      <x:c r="T6" s="18"/>
      <x:c r="U6" s="18"/>
      <x:c r="V6" s="28" t="str">
        <x:f>IF(A6="","",IF(AND(ISNUMBER(G6),ISNUMBER(I6),G6&gt;=0,I6&gt;0,G6&lt;=I6),G6/I6,"n.a."))</x:f>
      </x:c>
      <x:c r="W6" s="28" t="str">
        <x:f>IF(A6="","",IF(AND(F6="Yes",ISNUMBER(B6),ISNUMBER(C6),ISNUMBER(D6),ISNUMBER(E6),C6&gt;=B6,E6&gt;=D6,C6-B6=E6-D6,ISNUMBER(G6),ISNUMBER(H6),G6&gt;=0,H6&gt;0),(G6-H6)/H6,"n.a."))</x:f>
      </x:c>
      <x:c r="X6" s="28" t="str">
        <x:f>IF(A6="","",IF(AND(F6="Yes",ISNUMBER(B6),ISNUMBER(C6),ISNUMBER(D6),ISNUMBER(E6),C6&gt;=B6,E6&gt;=D6,C6-B6=E6-D6,ISNUMBER(M6),ISNUMBER(N6),M6&gt;=0,N6&gt;0),(M6-N6)/N6,"n.a."))</x:f>
      </x:c>
      <x:c r="Y6" s="28" t="str">
        <x:f>IF(A6="","",IF(AND(ISNUMBER(O6),ISNUMBER(M6),O6&gt;=0,M6&gt;0,T6&lt;&gt;""),O6/M6,"n.a."))</x:f>
      </x:c>
      <x:c r="Z6" s="23" t="str">
        <x:f>IF(A6="","",IF(COUNTIFS($A$6:$A$505,SUBSTITUTE(SUBSTITUTE(SUBSTITUTE(A6,"~","~~"),"*","~*"),"?","~?"))&gt;1,"Duplicate URL: use one row per period pair",IF(COUNTIFS(Audit!$A$6:$A$505,SUBSTITUTE(SUBSTITUTE(SUBSTITUTE(A6,"~","~~"),"*","~*"),"?","~?"))=0,"URL missing from Audit",IF(OR(B6="",C6=""),"Add current date range",IF(OR(NOT(ISNUMBER(B6)),NOT(ISNUMBER(C6)),C6&lt;B6),"Check current dates",IF(OR(AND(ISNUMBER(G6),G6&lt;0),AND(ISNUMBER(H6),H6&lt;0),AND(ISNUMBER(I6),I6&lt;0),AND(ISNUMBER(J6),J6&lt;0),AND(ISNUMBER(M6),M6&lt;0),AND(ISNUMBER(N6),N6&lt;0),AND(ISNUMBER(O6),O6&lt;0),AND(ISNUMBER(P6),P6&lt;0),AND(ISNUMBER(Q6),Q6&lt;0),AND(ISNUMBER(R6),R6&lt;0)),"Check negative values",IF(AND(ISNUMBER(G6),ISNUMBER(I6),G6&gt;I6),"Clicks exceed impressions",IF(AND(OR(ISNUMBER(Q6),ISNUMBER(R6)),S6=""),"Add revenue currency",IF(AND(ISNUMBER(O6),T6=""),"Define conversions and session scope",IF(U6="","Add evidence source",IF(F6&lt;&gt;"Yes","Comparison not confirmed",IF(OR(NOT(ISNUMBER(D6)),NOT(ISNUMBER(E6)),E6&lt;D6,C6-B6&lt;&gt;E6-D6),"Check comparable date ranges",""))))))))))))</x:f>
      </x:c>
    </x:row>
    <x:row r="7" ht="44" customHeight="1">
      <x:c r="A7" s="19"/>
      <x:c r="B7" s="24"/>
      <x:c r="C7" s="21"/>
      <x:c r="D7" s="21"/>
      <x:c r="E7" s="21"/>
      <x:c r="F7" s="18"/>
      <x:c r="G7" s="26"/>
      <x:c r="H7" s="26"/>
      <x:c r="I7" s="26"/>
      <x:c r="J7" s="26"/>
      <x:c r="K7" s="25"/>
      <x:c r="L7" s="25"/>
      <x:c r="M7" s="26"/>
      <x:c r="N7" s="26"/>
      <x:c r="O7" s="26"/>
      <x:c r="P7" s="26"/>
      <x:c r="Q7" s="25"/>
      <x:c r="R7" s="25"/>
      <x:c r="S7" s="18"/>
      <x:c r="T7" s="18"/>
      <x:c r="U7" s="18"/>
      <x:c r="V7" s="28" t="str">
        <x:f>IF(A7="","",IF(AND(ISNUMBER(G7),ISNUMBER(I7),G7&gt;=0,I7&gt;0,G7&lt;=I7),G7/I7,"n.a."))</x:f>
      </x:c>
      <x:c r="W7" s="28" t="str">
        <x:f>IF(A7="","",IF(AND(F7="Yes",ISNUMBER(B7),ISNUMBER(C7),ISNUMBER(D7),ISNUMBER(E7),C7&gt;=B7,E7&gt;=D7,C7-B7=E7-D7,ISNUMBER(G7),ISNUMBER(H7),G7&gt;=0,H7&gt;0),(G7-H7)/H7,"n.a."))</x:f>
      </x:c>
      <x:c r="X7" s="28" t="str">
        <x:f>IF(A7="","",IF(AND(F7="Yes",ISNUMBER(B7),ISNUMBER(C7),ISNUMBER(D7),ISNUMBER(E7),C7&gt;=B7,E7&gt;=D7,C7-B7=E7-D7,ISNUMBER(M7),ISNUMBER(N7),M7&gt;=0,N7&gt;0),(M7-N7)/N7,"n.a."))</x:f>
      </x:c>
      <x:c r="Y7" s="28" t="str">
        <x:f>IF(A7="","",IF(AND(ISNUMBER(O7),ISNUMBER(M7),O7&gt;=0,M7&gt;0,T7&lt;&gt;""),O7/M7,"n.a."))</x:f>
      </x:c>
      <x:c r="Z7" s="23" t="str">
        <x:f>IF(A7="","",IF(COUNTIFS($A$6:$A$505,SUBSTITUTE(SUBSTITUTE(SUBSTITUTE(A7,"~","~~"),"*","~*"),"?","~?"))&gt;1,"Duplicate URL: use one row per period pair",IF(COUNTIFS(Audit!$A$6:$A$505,SUBSTITUTE(SUBSTITUTE(SUBSTITUTE(A7,"~","~~"),"*","~*"),"?","~?"))=0,"URL missing from Audit",IF(OR(B7="",C7=""),"Add current date range",IF(OR(NOT(ISNUMBER(B7)),NOT(ISNUMBER(C7)),C7&lt;B7),"Check current dates",IF(OR(AND(ISNUMBER(G7),G7&lt;0),AND(ISNUMBER(H7),H7&lt;0),AND(ISNUMBER(I7),I7&lt;0),AND(ISNUMBER(J7),J7&lt;0),AND(ISNUMBER(M7),M7&lt;0),AND(ISNUMBER(N7),N7&lt;0),AND(ISNUMBER(O7),O7&lt;0),AND(ISNUMBER(P7),P7&lt;0),AND(ISNUMBER(Q7),Q7&lt;0),AND(ISNUMBER(R7),R7&lt;0)),"Check negative values",IF(AND(ISNUMBER(G7),ISNUMBER(I7),G7&gt;I7),"Clicks exceed impressions",IF(AND(OR(ISNUMBER(Q7),ISNUMBER(R7)),S7=""),"Add revenue currency",IF(AND(ISNUMBER(O7),T7=""),"Define conversions and session scope",IF(U7="","Add evidence source",IF(F7&lt;&gt;"Yes","Comparison not confirmed",IF(OR(NOT(ISNUMBER(D7)),NOT(ISNUMBER(E7)),E7&lt;D7,C7-B7&lt;&gt;E7-D7),"Check comparable date ranges",""))))))))))))</x:f>
      </x:c>
    </x:row>
    <x:row r="8" ht="44" customHeight="1">
      <x:c r="A8" s="19"/>
      <x:c r="B8" s="24"/>
      <x:c r="C8" s="21"/>
      <x:c r="D8" s="21"/>
      <x:c r="E8" s="21"/>
      <x:c r="F8" s="18"/>
      <x:c r="G8" s="26"/>
      <x:c r="H8" s="26"/>
      <x:c r="I8" s="26"/>
      <x:c r="J8" s="26"/>
      <x:c r="K8" s="25"/>
      <x:c r="L8" s="25"/>
      <x:c r="M8" s="26"/>
      <x:c r="N8" s="26"/>
      <x:c r="O8" s="26"/>
      <x:c r="P8" s="26"/>
      <x:c r="Q8" s="25"/>
      <x:c r="R8" s="25"/>
      <x:c r="S8" s="18"/>
      <x:c r="T8" s="18"/>
      <x:c r="U8" s="18"/>
      <x:c r="V8" s="28" t="str">
        <x:f>IF(A8="","",IF(AND(ISNUMBER(G8),ISNUMBER(I8),G8&gt;=0,I8&gt;0,G8&lt;=I8),G8/I8,"n.a."))</x:f>
      </x:c>
      <x:c r="W8" s="28" t="str">
        <x:f>IF(A8="","",IF(AND(F8="Yes",ISNUMBER(B8),ISNUMBER(C8),ISNUMBER(D8),ISNUMBER(E8),C8&gt;=B8,E8&gt;=D8,C8-B8=E8-D8,ISNUMBER(G8),ISNUMBER(H8),G8&gt;=0,H8&gt;0),(G8-H8)/H8,"n.a."))</x:f>
      </x:c>
      <x:c r="X8" s="28" t="str">
        <x:f>IF(A8="","",IF(AND(F8="Yes",ISNUMBER(B8),ISNUMBER(C8),ISNUMBER(D8),ISNUMBER(E8),C8&gt;=B8,E8&gt;=D8,C8-B8=E8-D8,ISNUMBER(M8),ISNUMBER(N8),M8&gt;=0,N8&gt;0),(M8-N8)/N8,"n.a."))</x:f>
      </x:c>
      <x:c r="Y8" s="28" t="str">
        <x:f>IF(A8="","",IF(AND(ISNUMBER(O8),ISNUMBER(M8),O8&gt;=0,M8&gt;0,T8&lt;&gt;""),O8/M8,"n.a."))</x:f>
      </x:c>
      <x:c r="Z8" s="23" t="str">
        <x:f>IF(A8="","",IF(COUNTIFS($A$6:$A$505,SUBSTITUTE(SUBSTITUTE(SUBSTITUTE(A8,"~","~~"),"*","~*"),"?","~?"))&gt;1,"Duplicate URL: use one row per period pair",IF(COUNTIFS(Audit!$A$6:$A$505,SUBSTITUTE(SUBSTITUTE(SUBSTITUTE(A8,"~","~~"),"*","~*"),"?","~?"))=0,"URL missing from Audit",IF(OR(B8="",C8=""),"Add current date range",IF(OR(NOT(ISNUMBER(B8)),NOT(ISNUMBER(C8)),C8&lt;B8),"Check current dates",IF(OR(AND(ISNUMBER(G8),G8&lt;0),AND(ISNUMBER(H8),H8&lt;0),AND(ISNUMBER(I8),I8&lt;0),AND(ISNUMBER(J8),J8&lt;0),AND(ISNUMBER(M8),M8&lt;0),AND(ISNUMBER(N8),N8&lt;0),AND(ISNUMBER(O8),O8&lt;0),AND(ISNUMBER(P8),P8&lt;0),AND(ISNUMBER(Q8),Q8&lt;0),AND(ISNUMBER(R8),R8&lt;0)),"Check negative values",IF(AND(ISNUMBER(G8),ISNUMBER(I8),G8&gt;I8),"Clicks exceed impressions",IF(AND(OR(ISNUMBER(Q8),ISNUMBER(R8)),S8=""),"Add revenue currency",IF(AND(ISNUMBER(O8),T8=""),"Define conversions and session scope",IF(U8="","Add evidence source",IF(F8&lt;&gt;"Yes","Comparison not confirmed",IF(OR(NOT(ISNUMBER(D8)),NOT(ISNUMBER(E8)),E8&lt;D8,C8-B8&lt;&gt;E8-D8),"Check comparable date ranges",""))))))))))))</x:f>
      </x:c>
    </x:row>
    <x:row r="9" ht="44" customHeight="1">
      <x:c r="A9" s="19"/>
      <x:c r="B9" s="24"/>
      <x:c r="C9" s="21"/>
      <x:c r="D9" s="21"/>
      <x:c r="E9" s="21"/>
      <x:c r="F9" s="18"/>
      <x:c r="G9" s="26"/>
      <x:c r="H9" s="26"/>
      <x:c r="I9" s="26"/>
      <x:c r="J9" s="26"/>
      <x:c r="K9" s="25"/>
      <x:c r="L9" s="25"/>
      <x:c r="M9" s="26"/>
      <x:c r="N9" s="26"/>
      <x:c r="O9" s="26"/>
      <x:c r="P9" s="26"/>
      <x:c r="Q9" s="25"/>
      <x:c r="R9" s="25"/>
      <x:c r="S9" s="18"/>
      <x:c r="T9" s="18"/>
      <x:c r="U9" s="18"/>
      <x:c r="V9" s="28" t="str">
        <x:f>IF(A9="","",IF(AND(ISNUMBER(G9),ISNUMBER(I9),G9&gt;=0,I9&gt;0,G9&lt;=I9),G9/I9,"n.a."))</x:f>
      </x:c>
      <x:c r="W9" s="28" t="str">
        <x:f>IF(A9="","",IF(AND(F9="Yes",ISNUMBER(B9),ISNUMBER(C9),ISNUMBER(D9),ISNUMBER(E9),C9&gt;=B9,E9&gt;=D9,C9-B9=E9-D9,ISNUMBER(G9),ISNUMBER(H9),G9&gt;=0,H9&gt;0),(G9-H9)/H9,"n.a."))</x:f>
      </x:c>
      <x:c r="X9" s="28" t="str">
        <x:f>IF(A9="","",IF(AND(F9="Yes",ISNUMBER(B9),ISNUMBER(C9),ISNUMBER(D9),ISNUMBER(E9),C9&gt;=B9,E9&gt;=D9,C9-B9=E9-D9,ISNUMBER(M9),ISNUMBER(N9),M9&gt;=0,N9&gt;0),(M9-N9)/N9,"n.a."))</x:f>
      </x:c>
      <x:c r="Y9" s="28" t="str">
        <x:f>IF(A9="","",IF(AND(ISNUMBER(O9),ISNUMBER(M9),O9&gt;=0,M9&gt;0,T9&lt;&gt;""),O9/M9,"n.a."))</x:f>
      </x:c>
      <x:c r="Z9" s="23" t="str">
        <x:f>IF(A9="","",IF(COUNTIFS($A$6:$A$505,SUBSTITUTE(SUBSTITUTE(SUBSTITUTE(A9,"~","~~"),"*","~*"),"?","~?"))&gt;1,"Duplicate URL: use one row per period pair",IF(COUNTIFS(Audit!$A$6:$A$505,SUBSTITUTE(SUBSTITUTE(SUBSTITUTE(A9,"~","~~"),"*","~*"),"?","~?"))=0,"URL missing from Audit",IF(OR(B9="",C9=""),"Add current date range",IF(OR(NOT(ISNUMBER(B9)),NOT(ISNUMBER(C9)),C9&lt;B9),"Check current dates",IF(OR(AND(ISNUMBER(G9),G9&lt;0),AND(ISNUMBER(H9),H9&lt;0),AND(ISNUMBER(I9),I9&lt;0),AND(ISNUMBER(J9),J9&lt;0),AND(ISNUMBER(M9),M9&lt;0),AND(ISNUMBER(N9),N9&lt;0),AND(ISNUMBER(O9),O9&lt;0),AND(ISNUMBER(P9),P9&lt;0),AND(ISNUMBER(Q9),Q9&lt;0),AND(ISNUMBER(R9),R9&lt;0)),"Check negative values",IF(AND(ISNUMBER(G9),ISNUMBER(I9),G9&gt;I9),"Clicks exceed impressions",IF(AND(OR(ISNUMBER(Q9),ISNUMBER(R9)),S9=""),"Add revenue currency",IF(AND(ISNUMBER(O9),T9=""),"Define conversions and session scope",IF(U9="","Add evidence source",IF(F9&lt;&gt;"Yes","Comparison not confirmed",IF(OR(NOT(ISNUMBER(D9)),NOT(ISNUMBER(E9)),E9&lt;D9,C9-B9&lt;&gt;E9-D9),"Check comparable date ranges",""))))))))))))</x:f>
      </x:c>
    </x:row>
    <x:row r="10" ht="44" customHeight="1">
      <x:c r="A10" s="19"/>
      <x:c r="B10" s="24"/>
      <x:c r="C10" s="21"/>
      <x:c r="D10" s="21"/>
      <x:c r="E10" s="21"/>
      <x:c r="F10" s="18"/>
      <x:c r="G10" s="26"/>
      <x:c r="H10" s="26"/>
      <x:c r="I10" s="26"/>
      <x:c r="J10" s="26"/>
      <x:c r="K10" s="25"/>
      <x:c r="L10" s="25"/>
      <x:c r="M10" s="26"/>
      <x:c r="N10" s="26"/>
      <x:c r="O10" s="26"/>
      <x:c r="P10" s="26"/>
      <x:c r="Q10" s="25"/>
      <x:c r="R10" s="25"/>
      <x:c r="S10" s="18"/>
      <x:c r="T10" s="18"/>
      <x:c r="U10" s="18"/>
      <x:c r="V10" s="28" t="str">
        <x:f>IF(A10="","",IF(AND(ISNUMBER(G10),ISNUMBER(I10),G10&gt;=0,I10&gt;0,G10&lt;=I10),G10/I10,"n.a."))</x:f>
      </x:c>
      <x:c r="W10" s="28" t="str">
        <x:f>IF(A10="","",IF(AND(F10="Yes",ISNUMBER(B10),ISNUMBER(C10),ISNUMBER(D10),ISNUMBER(E10),C10&gt;=B10,E10&gt;=D10,C10-B10=E10-D10,ISNUMBER(G10),ISNUMBER(H10),G10&gt;=0,H10&gt;0),(G10-H10)/H10,"n.a."))</x:f>
      </x:c>
      <x:c r="X10" s="28" t="str">
        <x:f>IF(A10="","",IF(AND(F10="Yes",ISNUMBER(B10),ISNUMBER(C10),ISNUMBER(D10),ISNUMBER(E10),C10&gt;=B10,E10&gt;=D10,C10-B10=E10-D10,ISNUMBER(M10),ISNUMBER(N10),M10&gt;=0,N10&gt;0),(M10-N10)/N10,"n.a."))</x:f>
      </x:c>
      <x:c r="Y10" s="28" t="str">
        <x:f>IF(A10="","",IF(AND(ISNUMBER(O10),ISNUMBER(M10),O10&gt;=0,M10&gt;0,T10&lt;&gt;""),O10/M10,"n.a."))</x:f>
      </x:c>
      <x:c r="Z10" s="23" t="str">
        <x:f>IF(A10="","",IF(COUNTIFS($A$6:$A$505,SUBSTITUTE(SUBSTITUTE(SUBSTITUTE(A10,"~","~~"),"*","~*"),"?","~?"))&gt;1,"Duplicate URL: use one row per period pair",IF(COUNTIFS(Audit!$A$6:$A$505,SUBSTITUTE(SUBSTITUTE(SUBSTITUTE(A10,"~","~~"),"*","~*"),"?","~?"))=0,"URL missing from Audit",IF(OR(B10="",C10=""),"Add current date range",IF(OR(NOT(ISNUMBER(B10)),NOT(ISNUMBER(C10)),C10&lt;B10),"Check current dates",IF(OR(AND(ISNUMBER(G10),G10&lt;0),AND(ISNUMBER(H10),H10&lt;0),AND(ISNUMBER(I10),I10&lt;0),AND(ISNUMBER(J10),J10&lt;0),AND(ISNUMBER(M10),M10&lt;0),AND(ISNUMBER(N10),N10&lt;0),AND(ISNUMBER(O10),O10&lt;0),AND(ISNUMBER(P10),P10&lt;0),AND(ISNUMBER(Q10),Q10&lt;0),AND(ISNUMBER(R10),R10&lt;0)),"Check negative values",IF(AND(ISNUMBER(G10),ISNUMBER(I10),G10&gt;I10),"Clicks exceed impressions",IF(AND(OR(ISNUMBER(Q10),ISNUMBER(R10)),S10=""),"Add revenue currency",IF(AND(ISNUMBER(O10),T10=""),"Define conversions and session scope",IF(U10="","Add evidence source",IF(F10&lt;&gt;"Yes","Comparison not confirmed",IF(OR(NOT(ISNUMBER(D10)),NOT(ISNUMBER(E10)),E10&lt;D10,C10-B10&lt;&gt;E10-D10),"Check comparable date ranges",""))))))))))))</x:f>
      </x:c>
    </x:row>
    <x:row r="11" ht="44" customHeight="1">
      <x:c r="A11" s="19"/>
      <x:c r="B11" s="24"/>
      <x:c r="C11" s="21"/>
      <x:c r="D11" s="21"/>
      <x:c r="E11" s="21"/>
      <x:c r="F11" s="18"/>
      <x:c r="G11" s="26"/>
      <x:c r="H11" s="26"/>
      <x:c r="I11" s="26"/>
      <x:c r="J11" s="26"/>
      <x:c r="K11" s="25"/>
      <x:c r="L11" s="25"/>
      <x:c r="M11" s="26"/>
      <x:c r="N11" s="26"/>
      <x:c r="O11" s="26"/>
      <x:c r="P11" s="26"/>
      <x:c r="Q11" s="25"/>
      <x:c r="R11" s="25"/>
      <x:c r="S11" s="18"/>
      <x:c r="T11" s="18"/>
      <x:c r="U11" s="18"/>
      <x:c r="V11" s="28" t="str">
        <x:f>IF(A11="","",IF(AND(ISNUMBER(G11),ISNUMBER(I11),G11&gt;=0,I11&gt;0,G11&lt;=I11),G11/I11,"n.a."))</x:f>
      </x:c>
      <x:c r="W11" s="28" t="str">
        <x:f>IF(A11="","",IF(AND(F11="Yes",ISNUMBER(B11),ISNUMBER(C11),ISNUMBER(D11),ISNUMBER(E11),C11&gt;=B11,E11&gt;=D11,C11-B11=E11-D11,ISNUMBER(G11),ISNUMBER(H11),G11&gt;=0,H11&gt;0),(G11-H11)/H11,"n.a."))</x:f>
      </x:c>
      <x:c r="X11" s="28" t="str">
        <x:f>IF(A11="","",IF(AND(F11="Yes",ISNUMBER(B11),ISNUMBER(C11),ISNUMBER(D11),ISNUMBER(E11),C11&gt;=B11,E11&gt;=D11,C11-B11=E11-D11,ISNUMBER(M11),ISNUMBER(N11),M11&gt;=0,N11&gt;0),(M11-N11)/N11,"n.a."))</x:f>
      </x:c>
      <x:c r="Y11" s="28" t="str">
        <x:f>IF(A11="","",IF(AND(ISNUMBER(O11),ISNUMBER(M11),O11&gt;=0,M11&gt;0,T11&lt;&gt;""),O11/M11,"n.a."))</x:f>
      </x:c>
      <x:c r="Z11" s="23" t="str">
        <x:f>IF(A11="","",IF(COUNTIFS($A$6:$A$505,SUBSTITUTE(SUBSTITUTE(SUBSTITUTE(A11,"~","~~"),"*","~*"),"?","~?"))&gt;1,"Duplicate URL: use one row per period pair",IF(COUNTIFS(Audit!$A$6:$A$505,SUBSTITUTE(SUBSTITUTE(SUBSTITUTE(A11,"~","~~"),"*","~*"),"?","~?"))=0,"URL missing from Audit",IF(OR(B11="",C11=""),"Add current date range",IF(OR(NOT(ISNUMBER(B11)),NOT(ISNUMBER(C11)),C11&lt;B11),"Check current dates",IF(OR(AND(ISNUMBER(G11),G11&lt;0),AND(ISNUMBER(H11),H11&lt;0),AND(ISNUMBER(I11),I11&lt;0),AND(ISNUMBER(J11),J11&lt;0),AND(ISNUMBER(M11),M11&lt;0),AND(ISNUMBER(N11),N11&lt;0),AND(ISNUMBER(O11),O11&lt;0),AND(ISNUMBER(P11),P11&lt;0),AND(ISNUMBER(Q11),Q11&lt;0),AND(ISNUMBER(R11),R11&lt;0)),"Check negative values",IF(AND(ISNUMBER(G11),ISNUMBER(I11),G11&gt;I11),"Clicks exceed impressions",IF(AND(OR(ISNUMBER(Q11),ISNUMBER(R11)),S11=""),"Add revenue currency",IF(AND(ISNUMBER(O11),T11=""),"Define conversions and session scope",IF(U11="","Add evidence source",IF(F11&lt;&gt;"Yes","Comparison not confirmed",IF(OR(NOT(ISNUMBER(D11)),NOT(ISNUMBER(E11)),E11&lt;D11,C11-B11&lt;&gt;E11-D11),"Check comparable date ranges",""))))))))))))</x:f>
      </x:c>
    </x:row>
    <x:row r="12" ht="44" customHeight="1">
      <x:c r="A12" s="19"/>
      <x:c r="B12" s="24"/>
      <x:c r="C12" s="21"/>
      <x:c r="D12" s="21"/>
      <x:c r="E12" s="21"/>
      <x:c r="F12" s="18"/>
      <x:c r="G12" s="26"/>
      <x:c r="H12" s="26"/>
      <x:c r="I12" s="26"/>
      <x:c r="J12" s="26"/>
      <x:c r="K12" s="25"/>
      <x:c r="L12" s="25"/>
      <x:c r="M12" s="26"/>
      <x:c r="N12" s="26"/>
      <x:c r="O12" s="26"/>
      <x:c r="P12" s="26"/>
      <x:c r="Q12" s="25"/>
      <x:c r="R12" s="25"/>
      <x:c r="S12" s="18"/>
      <x:c r="T12" s="18"/>
      <x:c r="U12" s="18"/>
      <x:c r="V12" s="28" t="str">
        <x:f>IF(A12="","",IF(AND(ISNUMBER(G12),ISNUMBER(I12),G12&gt;=0,I12&gt;0,G12&lt;=I12),G12/I12,"n.a."))</x:f>
      </x:c>
      <x:c r="W12" s="28" t="str">
        <x:f>IF(A12="","",IF(AND(F12="Yes",ISNUMBER(B12),ISNUMBER(C12),ISNUMBER(D12),ISNUMBER(E12),C12&gt;=B12,E12&gt;=D12,C12-B12=E12-D12,ISNUMBER(G12),ISNUMBER(H12),G12&gt;=0,H12&gt;0),(G12-H12)/H12,"n.a."))</x:f>
      </x:c>
      <x:c r="X12" s="28" t="str">
        <x:f>IF(A12="","",IF(AND(F12="Yes",ISNUMBER(B12),ISNUMBER(C12),ISNUMBER(D12),ISNUMBER(E12),C12&gt;=B12,E12&gt;=D12,C12-B12=E12-D12,ISNUMBER(M12),ISNUMBER(N12),M12&gt;=0,N12&gt;0),(M12-N12)/N12,"n.a."))</x:f>
      </x:c>
      <x:c r="Y12" s="28" t="str">
        <x:f>IF(A12="","",IF(AND(ISNUMBER(O12),ISNUMBER(M12),O12&gt;=0,M12&gt;0,T12&lt;&gt;""),O12/M12,"n.a."))</x:f>
      </x:c>
      <x:c r="Z12" s="23" t="str">
        <x:f>IF(A12="","",IF(COUNTIFS($A$6:$A$505,SUBSTITUTE(SUBSTITUTE(SUBSTITUTE(A12,"~","~~"),"*","~*"),"?","~?"))&gt;1,"Duplicate URL: use one row per period pair",IF(COUNTIFS(Audit!$A$6:$A$505,SUBSTITUTE(SUBSTITUTE(SUBSTITUTE(A12,"~","~~"),"*","~*"),"?","~?"))=0,"URL missing from Audit",IF(OR(B12="",C12=""),"Add current date range",IF(OR(NOT(ISNUMBER(B12)),NOT(ISNUMBER(C12)),C12&lt;B12),"Check current dates",IF(OR(AND(ISNUMBER(G12),G12&lt;0),AND(ISNUMBER(H12),H12&lt;0),AND(ISNUMBER(I12),I12&lt;0),AND(ISNUMBER(J12),J12&lt;0),AND(ISNUMBER(M12),M12&lt;0),AND(ISNUMBER(N12),N12&lt;0),AND(ISNUMBER(O12),O12&lt;0),AND(ISNUMBER(P12),P12&lt;0),AND(ISNUMBER(Q12),Q12&lt;0),AND(ISNUMBER(R12),R12&lt;0)),"Check negative values",IF(AND(ISNUMBER(G12),ISNUMBER(I12),G12&gt;I12),"Clicks exceed impressions",IF(AND(OR(ISNUMBER(Q12),ISNUMBER(R12)),S12=""),"Add revenue currency",IF(AND(ISNUMBER(O12),T12=""),"Define conversions and session scope",IF(U12="","Add evidence source",IF(F12&lt;&gt;"Yes","Comparison not confirmed",IF(OR(NOT(ISNUMBER(D12)),NOT(ISNUMBER(E12)),E12&lt;D12,C12-B12&lt;&gt;E12-D12),"Check comparable date ranges",""))))))))))))</x:f>
      </x:c>
    </x:row>
    <x:row r="13" ht="44" customHeight="1">
      <x:c r="A13" s="19"/>
      <x:c r="B13" s="24"/>
      <x:c r="C13" s="21"/>
      <x:c r="D13" s="21"/>
      <x:c r="E13" s="21"/>
      <x:c r="F13" s="18"/>
      <x:c r="G13" s="26"/>
      <x:c r="H13" s="26"/>
      <x:c r="I13" s="26"/>
      <x:c r="J13" s="26"/>
      <x:c r="K13" s="25"/>
      <x:c r="L13" s="25"/>
      <x:c r="M13" s="26"/>
      <x:c r="N13" s="26"/>
      <x:c r="O13" s="26"/>
      <x:c r="P13" s="26"/>
      <x:c r="Q13" s="25"/>
      <x:c r="R13" s="25"/>
      <x:c r="S13" s="18"/>
      <x:c r="T13" s="18"/>
      <x:c r="U13" s="18"/>
      <x:c r="V13" s="28" t="str">
        <x:f>IF(A13="","",IF(AND(ISNUMBER(G13),ISNUMBER(I13),G13&gt;=0,I13&gt;0,G13&lt;=I13),G13/I13,"n.a."))</x:f>
      </x:c>
      <x:c r="W13" s="28" t="str">
        <x:f>IF(A13="","",IF(AND(F13="Yes",ISNUMBER(B13),ISNUMBER(C13),ISNUMBER(D13),ISNUMBER(E13),C13&gt;=B13,E13&gt;=D13,C13-B13=E13-D13,ISNUMBER(G13),ISNUMBER(H13),G13&gt;=0,H13&gt;0),(G13-H13)/H13,"n.a."))</x:f>
      </x:c>
      <x:c r="X13" s="28" t="str">
        <x:f>IF(A13="","",IF(AND(F13="Yes",ISNUMBER(B13),ISNUMBER(C13),ISNUMBER(D13),ISNUMBER(E13),C13&gt;=B13,E13&gt;=D13,C13-B13=E13-D13,ISNUMBER(M13),ISNUMBER(N13),M13&gt;=0,N13&gt;0),(M13-N13)/N13,"n.a."))</x:f>
      </x:c>
      <x:c r="Y13" s="28" t="str">
        <x:f>IF(A13="","",IF(AND(ISNUMBER(O13),ISNUMBER(M13),O13&gt;=0,M13&gt;0,T13&lt;&gt;""),O13/M13,"n.a."))</x:f>
      </x:c>
      <x:c r="Z13" s="23" t="str">
        <x:f>IF(A13="","",IF(COUNTIFS($A$6:$A$505,SUBSTITUTE(SUBSTITUTE(SUBSTITUTE(A13,"~","~~"),"*","~*"),"?","~?"))&gt;1,"Duplicate URL: use one row per period pair",IF(COUNTIFS(Audit!$A$6:$A$505,SUBSTITUTE(SUBSTITUTE(SUBSTITUTE(A13,"~","~~"),"*","~*"),"?","~?"))=0,"URL missing from Audit",IF(OR(B13="",C13=""),"Add current date range",IF(OR(NOT(ISNUMBER(B13)),NOT(ISNUMBER(C13)),C13&lt;B13),"Check current dates",IF(OR(AND(ISNUMBER(G13),G13&lt;0),AND(ISNUMBER(H13),H13&lt;0),AND(ISNUMBER(I13),I13&lt;0),AND(ISNUMBER(J13),J13&lt;0),AND(ISNUMBER(M13),M13&lt;0),AND(ISNUMBER(N13),N13&lt;0),AND(ISNUMBER(O13),O13&lt;0),AND(ISNUMBER(P13),P13&lt;0),AND(ISNUMBER(Q13),Q13&lt;0),AND(ISNUMBER(R13),R13&lt;0)),"Check negative values",IF(AND(ISNUMBER(G13),ISNUMBER(I13),G13&gt;I13),"Clicks exceed impressions",IF(AND(OR(ISNUMBER(Q13),ISNUMBER(R13)),S13=""),"Add revenue currency",IF(AND(ISNUMBER(O13),T13=""),"Define conversions and session scope",IF(U13="","Add evidence source",IF(F13&lt;&gt;"Yes","Comparison not confirmed",IF(OR(NOT(ISNUMBER(D13)),NOT(ISNUMBER(E13)),E13&lt;D13,C13-B13&lt;&gt;E13-D13),"Check comparable date ranges",""))))))))))))</x:f>
      </x:c>
    </x:row>
    <x:row r="14" ht="44" customHeight="1">
      <x:c r="A14" s="19"/>
      <x:c r="B14" s="24"/>
      <x:c r="C14" s="21"/>
      <x:c r="D14" s="21"/>
      <x:c r="E14" s="21"/>
      <x:c r="F14" s="18"/>
      <x:c r="G14" s="26"/>
      <x:c r="H14" s="26"/>
      <x:c r="I14" s="26"/>
      <x:c r="J14" s="26"/>
      <x:c r="K14" s="25"/>
      <x:c r="L14" s="25"/>
      <x:c r="M14" s="26"/>
      <x:c r="N14" s="26"/>
      <x:c r="O14" s="26"/>
      <x:c r="P14" s="26"/>
      <x:c r="Q14" s="25"/>
      <x:c r="R14" s="25"/>
      <x:c r="S14" s="18"/>
      <x:c r="T14" s="18"/>
      <x:c r="U14" s="18"/>
      <x:c r="V14" s="28" t="str">
        <x:f>IF(A14="","",IF(AND(ISNUMBER(G14),ISNUMBER(I14),G14&gt;=0,I14&gt;0,G14&lt;=I14),G14/I14,"n.a."))</x:f>
      </x:c>
      <x:c r="W14" s="28" t="str">
        <x:f>IF(A14="","",IF(AND(F14="Yes",ISNUMBER(B14),ISNUMBER(C14),ISNUMBER(D14),ISNUMBER(E14),C14&gt;=B14,E14&gt;=D14,C14-B14=E14-D14,ISNUMBER(G14),ISNUMBER(H14),G14&gt;=0,H14&gt;0),(G14-H14)/H14,"n.a."))</x:f>
      </x:c>
      <x:c r="X14" s="28" t="str">
        <x:f>IF(A14="","",IF(AND(F14="Yes",ISNUMBER(B14),ISNUMBER(C14),ISNUMBER(D14),ISNUMBER(E14),C14&gt;=B14,E14&gt;=D14,C14-B14=E14-D14,ISNUMBER(M14),ISNUMBER(N14),M14&gt;=0,N14&gt;0),(M14-N14)/N14,"n.a."))</x:f>
      </x:c>
      <x:c r="Y14" s="28" t="str">
        <x:f>IF(A14="","",IF(AND(ISNUMBER(O14),ISNUMBER(M14),O14&gt;=0,M14&gt;0,T14&lt;&gt;""),O14/M14,"n.a."))</x:f>
      </x:c>
      <x:c r="Z14" s="23" t="str">
        <x:f>IF(A14="","",IF(COUNTIFS($A$6:$A$505,SUBSTITUTE(SUBSTITUTE(SUBSTITUTE(A14,"~","~~"),"*","~*"),"?","~?"))&gt;1,"Duplicate URL: use one row per period pair",IF(COUNTIFS(Audit!$A$6:$A$505,SUBSTITUTE(SUBSTITUTE(SUBSTITUTE(A14,"~","~~"),"*","~*"),"?","~?"))=0,"URL missing from Audit",IF(OR(B14="",C14=""),"Add current date range",IF(OR(NOT(ISNUMBER(B14)),NOT(ISNUMBER(C14)),C14&lt;B14),"Check current dates",IF(OR(AND(ISNUMBER(G14),G14&lt;0),AND(ISNUMBER(H14),H14&lt;0),AND(ISNUMBER(I14),I14&lt;0),AND(ISNUMBER(J14),J14&lt;0),AND(ISNUMBER(M14),M14&lt;0),AND(ISNUMBER(N14),N14&lt;0),AND(ISNUMBER(O14),O14&lt;0),AND(ISNUMBER(P14),P14&lt;0),AND(ISNUMBER(Q14),Q14&lt;0),AND(ISNUMBER(R14),R14&lt;0)),"Check negative values",IF(AND(ISNUMBER(G14),ISNUMBER(I14),G14&gt;I14),"Clicks exceed impressions",IF(AND(OR(ISNUMBER(Q14),ISNUMBER(R14)),S14=""),"Add revenue currency",IF(AND(ISNUMBER(O14),T14=""),"Define conversions and session scope",IF(U14="","Add evidence source",IF(F14&lt;&gt;"Yes","Comparison not confirmed",IF(OR(NOT(ISNUMBER(D14)),NOT(ISNUMBER(E14)),E14&lt;D14,C14-B14&lt;&gt;E14-D14),"Check comparable date ranges",""))))))))))))</x:f>
      </x:c>
    </x:row>
    <x:row r="15" ht="44" customHeight="1">
      <x:c r="A15" s="19"/>
      <x:c r="B15" s="24"/>
      <x:c r="C15" s="21"/>
      <x:c r="D15" s="21"/>
      <x:c r="E15" s="21"/>
      <x:c r="F15" s="18"/>
      <x:c r="G15" s="26"/>
      <x:c r="H15" s="26"/>
      <x:c r="I15" s="26"/>
      <x:c r="J15" s="26"/>
      <x:c r="K15" s="25"/>
      <x:c r="L15" s="25"/>
      <x:c r="M15" s="26"/>
      <x:c r="N15" s="26"/>
      <x:c r="O15" s="26"/>
      <x:c r="P15" s="26"/>
      <x:c r="Q15" s="25"/>
      <x:c r="R15" s="25"/>
      <x:c r="S15" s="18"/>
      <x:c r="T15" s="18"/>
      <x:c r="U15" s="18"/>
      <x:c r="V15" s="28" t="str">
        <x:f>IF(A15="","",IF(AND(ISNUMBER(G15),ISNUMBER(I15),G15&gt;=0,I15&gt;0,G15&lt;=I15),G15/I15,"n.a."))</x:f>
      </x:c>
      <x:c r="W15" s="28" t="str">
        <x:f>IF(A15="","",IF(AND(F15="Yes",ISNUMBER(B15),ISNUMBER(C15),ISNUMBER(D15),ISNUMBER(E15),C15&gt;=B15,E15&gt;=D15,C15-B15=E15-D15,ISNUMBER(G15),ISNUMBER(H15),G15&gt;=0,H15&gt;0),(G15-H15)/H15,"n.a."))</x:f>
      </x:c>
      <x:c r="X15" s="28" t="str">
        <x:f>IF(A15="","",IF(AND(F15="Yes",ISNUMBER(B15),ISNUMBER(C15),ISNUMBER(D15),ISNUMBER(E15),C15&gt;=B15,E15&gt;=D15,C15-B15=E15-D15,ISNUMBER(M15),ISNUMBER(N15),M15&gt;=0,N15&gt;0),(M15-N15)/N15,"n.a."))</x:f>
      </x:c>
      <x:c r="Y15" s="28" t="str">
        <x:f>IF(A15="","",IF(AND(ISNUMBER(O15),ISNUMBER(M15),O15&gt;=0,M15&gt;0,T15&lt;&gt;""),O15/M15,"n.a."))</x:f>
      </x:c>
      <x:c r="Z15" s="23" t="str">
        <x:f>IF(A15="","",IF(COUNTIFS($A$6:$A$505,SUBSTITUTE(SUBSTITUTE(SUBSTITUTE(A15,"~","~~"),"*","~*"),"?","~?"))&gt;1,"Duplicate URL: use one row per period pair",IF(COUNTIFS(Audit!$A$6:$A$505,SUBSTITUTE(SUBSTITUTE(SUBSTITUTE(A15,"~","~~"),"*","~*"),"?","~?"))=0,"URL missing from Audit",IF(OR(B15="",C15=""),"Add current date range",IF(OR(NOT(ISNUMBER(B15)),NOT(ISNUMBER(C15)),C15&lt;B15),"Check current dates",IF(OR(AND(ISNUMBER(G15),G15&lt;0),AND(ISNUMBER(H15),H15&lt;0),AND(ISNUMBER(I15),I15&lt;0),AND(ISNUMBER(J15),J15&lt;0),AND(ISNUMBER(M15),M15&lt;0),AND(ISNUMBER(N15),N15&lt;0),AND(ISNUMBER(O15),O15&lt;0),AND(ISNUMBER(P15),P15&lt;0),AND(ISNUMBER(Q15),Q15&lt;0),AND(ISNUMBER(R15),R15&lt;0)),"Check negative values",IF(AND(ISNUMBER(G15),ISNUMBER(I15),G15&gt;I15),"Clicks exceed impressions",IF(AND(OR(ISNUMBER(Q15),ISNUMBER(R15)),S15=""),"Add revenue currency",IF(AND(ISNUMBER(O15),T15=""),"Define conversions and session scope",IF(U15="","Add evidence source",IF(F15&lt;&gt;"Yes","Comparison not confirmed",IF(OR(NOT(ISNUMBER(D15)),NOT(ISNUMBER(E15)),E15&lt;D15,C15-B15&lt;&gt;E15-D15),"Check comparable date ranges",""))))))))))))</x:f>
      </x:c>
    </x:row>
    <x:row r="16" ht="44" customHeight="1">
      <x:c r="A16" s="19"/>
      <x:c r="B16" s="24"/>
      <x:c r="C16" s="21"/>
      <x:c r="D16" s="21"/>
      <x:c r="E16" s="21"/>
      <x:c r="F16" s="18"/>
      <x:c r="G16" s="26"/>
      <x:c r="H16" s="26"/>
      <x:c r="I16" s="26"/>
      <x:c r="J16" s="26"/>
      <x:c r="K16" s="25"/>
      <x:c r="L16" s="25"/>
      <x:c r="M16" s="26"/>
      <x:c r="N16" s="26"/>
      <x:c r="O16" s="26"/>
      <x:c r="P16" s="26"/>
      <x:c r="Q16" s="25"/>
      <x:c r="R16" s="25"/>
      <x:c r="S16" s="18"/>
      <x:c r="T16" s="18"/>
      <x:c r="U16" s="18"/>
      <x:c r="V16" s="28" t="str">
        <x:f>IF(A16="","",IF(AND(ISNUMBER(G16),ISNUMBER(I16),G16&gt;=0,I16&gt;0,G16&lt;=I16),G16/I16,"n.a."))</x:f>
      </x:c>
      <x:c r="W16" s="28" t="str">
        <x:f>IF(A16="","",IF(AND(F16="Yes",ISNUMBER(B16),ISNUMBER(C16),ISNUMBER(D16),ISNUMBER(E16),C16&gt;=B16,E16&gt;=D16,C16-B16=E16-D16,ISNUMBER(G16),ISNUMBER(H16),G16&gt;=0,H16&gt;0),(G16-H16)/H16,"n.a."))</x:f>
      </x:c>
      <x:c r="X16" s="28" t="str">
        <x:f>IF(A16="","",IF(AND(F16="Yes",ISNUMBER(B16),ISNUMBER(C16),ISNUMBER(D16),ISNUMBER(E16),C16&gt;=B16,E16&gt;=D16,C16-B16=E16-D16,ISNUMBER(M16),ISNUMBER(N16),M16&gt;=0,N16&gt;0),(M16-N16)/N16,"n.a."))</x:f>
      </x:c>
      <x:c r="Y16" s="28" t="str">
        <x:f>IF(A16="","",IF(AND(ISNUMBER(O16),ISNUMBER(M16),O16&gt;=0,M16&gt;0,T16&lt;&gt;""),O16/M16,"n.a."))</x:f>
      </x:c>
      <x:c r="Z16" s="23" t="str">
        <x:f>IF(A16="","",IF(COUNTIFS($A$6:$A$505,SUBSTITUTE(SUBSTITUTE(SUBSTITUTE(A16,"~","~~"),"*","~*"),"?","~?"))&gt;1,"Duplicate URL: use one row per period pair",IF(COUNTIFS(Audit!$A$6:$A$505,SUBSTITUTE(SUBSTITUTE(SUBSTITUTE(A16,"~","~~"),"*","~*"),"?","~?"))=0,"URL missing from Audit",IF(OR(B16="",C16=""),"Add current date range",IF(OR(NOT(ISNUMBER(B16)),NOT(ISNUMBER(C16)),C16&lt;B16),"Check current dates",IF(OR(AND(ISNUMBER(G16),G16&lt;0),AND(ISNUMBER(H16),H16&lt;0),AND(ISNUMBER(I16),I16&lt;0),AND(ISNUMBER(J16),J16&lt;0),AND(ISNUMBER(M16),M16&lt;0),AND(ISNUMBER(N16),N16&lt;0),AND(ISNUMBER(O16),O16&lt;0),AND(ISNUMBER(P16),P16&lt;0),AND(ISNUMBER(Q16),Q16&lt;0),AND(ISNUMBER(R16),R16&lt;0)),"Check negative values",IF(AND(ISNUMBER(G16),ISNUMBER(I16),G16&gt;I16),"Clicks exceed impressions",IF(AND(OR(ISNUMBER(Q16),ISNUMBER(R16)),S16=""),"Add revenue currency",IF(AND(ISNUMBER(O16),T16=""),"Define conversions and session scope",IF(U16="","Add evidence source",IF(F16&lt;&gt;"Yes","Comparison not confirmed",IF(OR(NOT(ISNUMBER(D16)),NOT(ISNUMBER(E16)),E16&lt;D16,C16-B16&lt;&gt;E16-D16),"Check comparable date ranges",""))))))))))))</x:f>
      </x:c>
    </x:row>
    <x:row r="17" ht="44" customHeight="1">
      <x:c r="A17" s="19"/>
      <x:c r="B17" s="24"/>
      <x:c r="C17" s="21"/>
      <x:c r="D17" s="21"/>
      <x:c r="E17" s="21"/>
      <x:c r="F17" s="18"/>
      <x:c r="G17" s="26"/>
      <x:c r="H17" s="26"/>
      <x:c r="I17" s="26"/>
      <x:c r="J17" s="26"/>
      <x:c r="K17" s="25"/>
      <x:c r="L17" s="25"/>
      <x:c r="M17" s="26"/>
      <x:c r="N17" s="26"/>
      <x:c r="O17" s="26"/>
      <x:c r="P17" s="26"/>
      <x:c r="Q17" s="25"/>
      <x:c r="R17" s="25"/>
      <x:c r="S17" s="18"/>
      <x:c r="T17" s="18"/>
      <x:c r="U17" s="18"/>
      <x:c r="V17" s="28" t="str">
        <x:f>IF(A17="","",IF(AND(ISNUMBER(G17),ISNUMBER(I17),G17&gt;=0,I17&gt;0,G17&lt;=I17),G17/I17,"n.a."))</x:f>
      </x:c>
      <x:c r="W17" s="28" t="str">
        <x:f>IF(A17="","",IF(AND(F17="Yes",ISNUMBER(B17),ISNUMBER(C17),ISNUMBER(D17),ISNUMBER(E17),C17&gt;=B17,E17&gt;=D17,C17-B17=E17-D17,ISNUMBER(G17),ISNUMBER(H17),G17&gt;=0,H17&gt;0),(G17-H17)/H17,"n.a."))</x:f>
      </x:c>
      <x:c r="X17" s="28" t="str">
        <x:f>IF(A17="","",IF(AND(F17="Yes",ISNUMBER(B17),ISNUMBER(C17),ISNUMBER(D17),ISNUMBER(E17),C17&gt;=B17,E17&gt;=D17,C17-B17=E17-D17,ISNUMBER(M17),ISNUMBER(N17),M17&gt;=0,N17&gt;0),(M17-N17)/N17,"n.a."))</x:f>
      </x:c>
      <x:c r="Y17" s="28" t="str">
        <x:f>IF(A17="","",IF(AND(ISNUMBER(O17),ISNUMBER(M17),O17&gt;=0,M17&gt;0,T17&lt;&gt;""),O17/M17,"n.a."))</x:f>
      </x:c>
      <x:c r="Z17" s="23" t="str">
        <x:f>IF(A17="","",IF(COUNTIFS($A$6:$A$505,SUBSTITUTE(SUBSTITUTE(SUBSTITUTE(A17,"~","~~"),"*","~*"),"?","~?"))&gt;1,"Duplicate URL: use one row per period pair",IF(COUNTIFS(Audit!$A$6:$A$505,SUBSTITUTE(SUBSTITUTE(SUBSTITUTE(A17,"~","~~"),"*","~*"),"?","~?"))=0,"URL missing from Audit",IF(OR(B17="",C17=""),"Add current date range",IF(OR(NOT(ISNUMBER(B17)),NOT(ISNUMBER(C17)),C17&lt;B17),"Check current dates",IF(OR(AND(ISNUMBER(G17),G17&lt;0),AND(ISNUMBER(H17),H17&lt;0),AND(ISNUMBER(I17),I17&lt;0),AND(ISNUMBER(J17),J17&lt;0),AND(ISNUMBER(M17),M17&lt;0),AND(ISNUMBER(N17),N17&lt;0),AND(ISNUMBER(O17),O17&lt;0),AND(ISNUMBER(P17),P17&lt;0),AND(ISNUMBER(Q17),Q17&lt;0),AND(ISNUMBER(R17),R17&lt;0)),"Check negative values",IF(AND(ISNUMBER(G17),ISNUMBER(I17),G17&gt;I17),"Clicks exceed impressions",IF(AND(OR(ISNUMBER(Q17),ISNUMBER(R17)),S17=""),"Add revenue currency",IF(AND(ISNUMBER(O17),T17=""),"Define conversions and session scope",IF(U17="","Add evidence source",IF(F17&lt;&gt;"Yes","Comparison not confirmed",IF(OR(NOT(ISNUMBER(D17)),NOT(ISNUMBER(E17)),E17&lt;D17,C17-B17&lt;&gt;E17-D17),"Check comparable date ranges",""))))))))))))</x:f>
      </x:c>
    </x:row>
    <x:row r="18" ht="44" customHeight="1">
      <x:c r="A18" s="19"/>
      <x:c r="B18" s="24"/>
      <x:c r="C18" s="21"/>
      <x:c r="D18" s="21"/>
      <x:c r="E18" s="21"/>
      <x:c r="F18" s="18"/>
      <x:c r="G18" s="26"/>
      <x:c r="H18" s="26"/>
      <x:c r="I18" s="26"/>
      <x:c r="J18" s="26"/>
      <x:c r="K18" s="25"/>
      <x:c r="L18" s="25"/>
      <x:c r="M18" s="26"/>
      <x:c r="N18" s="26"/>
      <x:c r="O18" s="26"/>
      <x:c r="P18" s="26"/>
      <x:c r="Q18" s="25"/>
      <x:c r="R18" s="25"/>
      <x:c r="S18" s="18"/>
      <x:c r="T18" s="18"/>
      <x:c r="U18" s="18"/>
      <x:c r="V18" s="28" t="str">
        <x:f>IF(A18="","",IF(AND(ISNUMBER(G18),ISNUMBER(I18),G18&gt;=0,I18&gt;0,G18&lt;=I18),G18/I18,"n.a."))</x:f>
      </x:c>
      <x:c r="W18" s="28" t="str">
        <x:f>IF(A18="","",IF(AND(F18="Yes",ISNUMBER(B18),ISNUMBER(C18),ISNUMBER(D18),ISNUMBER(E18),C18&gt;=B18,E18&gt;=D18,C18-B18=E18-D18,ISNUMBER(G18),ISNUMBER(H18),G18&gt;=0,H18&gt;0),(G18-H18)/H18,"n.a."))</x:f>
      </x:c>
      <x:c r="X18" s="28" t="str">
        <x:f>IF(A18="","",IF(AND(F18="Yes",ISNUMBER(B18),ISNUMBER(C18),ISNUMBER(D18),ISNUMBER(E18),C18&gt;=B18,E18&gt;=D18,C18-B18=E18-D18,ISNUMBER(M18),ISNUMBER(N18),M18&gt;=0,N18&gt;0),(M18-N18)/N18,"n.a."))</x:f>
      </x:c>
      <x:c r="Y18" s="28" t="str">
        <x:f>IF(A18="","",IF(AND(ISNUMBER(O18),ISNUMBER(M18),O18&gt;=0,M18&gt;0,T18&lt;&gt;""),O18/M18,"n.a."))</x:f>
      </x:c>
      <x:c r="Z18" s="23" t="str">
        <x:f>IF(A18="","",IF(COUNTIFS($A$6:$A$505,SUBSTITUTE(SUBSTITUTE(SUBSTITUTE(A18,"~","~~"),"*","~*"),"?","~?"))&gt;1,"Duplicate URL: use one row per period pair",IF(COUNTIFS(Audit!$A$6:$A$505,SUBSTITUTE(SUBSTITUTE(SUBSTITUTE(A18,"~","~~"),"*","~*"),"?","~?"))=0,"URL missing from Audit",IF(OR(B18="",C18=""),"Add current date range",IF(OR(NOT(ISNUMBER(B18)),NOT(ISNUMBER(C18)),C18&lt;B18),"Check current dates",IF(OR(AND(ISNUMBER(G18),G18&lt;0),AND(ISNUMBER(H18),H18&lt;0),AND(ISNUMBER(I18),I18&lt;0),AND(ISNUMBER(J18),J18&lt;0),AND(ISNUMBER(M18),M18&lt;0),AND(ISNUMBER(N18),N18&lt;0),AND(ISNUMBER(O18),O18&lt;0),AND(ISNUMBER(P18),P18&lt;0),AND(ISNUMBER(Q18),Q18&lt;0),AND(ISNUMBER(R18),R18&lt;0)),"Check negative values",IF(AND(ISNUMBER(G18),ISNUMBER(I18),G18&gt;I18),"Clicks exceed impressions",IF(AND(OR(ISNUMBER(Q18),ISNUMBER(R18)),S18=""),"Add revenue currency",IF(AND(ISNUMBER(O18),T18=""),"Define conversions and session scope",IF(U18="","Add evidence source",IF(F18&lt;&gt;"Yes","Comparison not confirmed",IF(OR(NOT(ISNUMBER(D18)),NOT(ISNUMBER(E18)),E18&lt;D18,C18-B18&lt;&gt;E18-D18),"Check comparable date ranges",""))))))))))))</x:f>
      </x:c>
    </x:row>
    <x:row r="19" ht="44" customHeight="1">
      <x:c r="A19" s="19"/>
      <x:c r="B19" s="24"/>
      <x:c r="C19" s="21"/>
      <x:c r="D19" s="21"/>
      <x:c r="E19" s="21"/>
      <x:c r="F19" s="18"/>
      <x:c r="G19" s="26"/>
      <x:c r="H19" s="26"/>
      <x:c r="I19" s="26"/>
      <x:c r="J19" s="26"/>
      <x:c r="K19" s="25"/>
      <x:c r="L19" s="25"/>
      <x:c r="M19" s="26"/>
      <x:c r="N19" s="26"/>
      <x:c r="O19" s="26"/>
      <x:c r="P19" s="26"/>
      <x:c r="Q19" s="25"/>
      <x:c r="R19" s="25"/>
      <x:c r="S19" s="18"/>
      <x:c r="T19" s="18"/>
      <x:c r="U19" s="18"/>
      <x:c r="V19" s="28" t="str">
        <x:f>IF(A19="","",IF(AND(ISNUMBER(G19),ISNUMBER(I19),G19&gt;=0,I19&gt;0,G19&lt;=I19),G19/I19,"n.a."))</x:f>
      </x:c>
      <x:c r="W19" s="28" t="str">
        <x:f>IF(A19="","",IF(AND(F19="Yes",ISNUMBER(B19),ISNUMBER(C19),ISNUMBER(D19),ISNUMBER(E19),C19&gt;=B19,E19&gt;=D19,C19-B19=E19-D19,ISNUMBER(G19),ISNUMBER(H19),G19&gt;=0,H19&gt;0),(G19-H19)/H19,"n.a."))</x:f>
      </x:c>
      <x:c r="X19" s="28" t="str">
        <x:f>IF(A19="","",IF(AND(F19="Yes",ISNUMBER(B19),ISNUMBER(C19),ISNUMBER(D19),ISNUMBER(E19),C19&gt;=B19,E19&gt;=D19,C19-B19=E19-D19,ISNUMBER(M19),ISNUMBER(N19),M19&gt;=0,N19&gt;0),(M19-N19)/N19,"n.a."))</x:f>
      </x:c>
      <x:c r="Y19" s="28" t="str">
        <x:f>IF(A19="","",IF(AND(ISNUMBER(O19),ISNUMBER(M19),O19&gt;=0,M19&gt;0,T19&lt;&gt;""),O19/M19,"n.a."))</x:f>
      </x:c>
      <x:c r="Z19" s="23" t="str">
        <x:f>IF(A19="","",IF(COUNTIFS($A$6:$A$505,SUBSTITUTE(SUBSTITUTE(SUBSTITUTE(A19,"~","~~"),"*","~*"),"?","~?"))&gt;1,"Duplicate URL: use one row per period pair",IF(COUNTIFS(Audit!$A$6:$A$505,SUBSTITUTE(SUBSTITUTE(SUBSTITUTE(A19,"~","~~"),"*","~*"),"?","~?"))=0,"URL missing from Audit",IF(OR(B19="",C19=""),"Add current date range",IF(OR(NOT(ISNUMBER(B19)),NOT(ISNUMBER(C19)),C19&lt;B19),"Check current dates",IF(OR(AND(ISNUMBER(G19),G19&lt;0),AND(ISNUMBER(H19),H19&lt;0),AND(ISNUMBER(I19),I19&lt;0),AND(ISNUMBER(J19),J19&lt;0),AND(ISNUMBER(M19),M19&lt;0),AND(ISNUMBER(N19),N19&lt;0),AND(ISNUMBER(O19),O19&lt;0),AND(ISNUMBER(P19),P19&lt;0),AND(ISNUMBER(Q19),Q19&lt;0),AND(ISNUMBER(R19),R19&lt;0)),"Check negative values",IF(AND(ISNUMBER(G19),ISNUMBER(I19),G19&gt;I19),"Clicks exceed impressions",IF(AND(OR(ISNUMBER(Q19),ISNUMBER(R19)),S19=""),"Add revenue currency",IF(AND(ISNUMBER(O19),T19=""),"Define conversions and session scope",IF(U19="","Add evidence source",IF(F19&lt;&gt;"Yes","Comparison not confirmed",IF(OR(NOT(ISNUMBER(D19)),NOT(ISNUMBER(E19)),E19&lt;D19,C19-B19&lt;&gt;E19-D19),"Check comparable date ranges",""))))))))))))</x:f>
      </x:c>
    </x:row>
    <x:row r="20" ht="44" customHeight="1">
      <x:c r="A20" s="19"/>
      <x:c r="B20" s="24"/>
      <x:c r="C20" s="21"/>
      <x:c r="D20" s="21"/>
      <x:c r="E20" s="21"/>
      <x:c r="F20" s="18"/>
      <x:c r="G20" s="26"/>
      <x:c r="H20" s="26"/>
      <x:c r="I20" s="26"/>
      <x:c r="J20" s="26"/>
      <x:c r="K20" s="25"/>
      <x:c r="L20" s="25"/>
      <x:c r="M20" s="26"/>
      <x:c r="N20" s="26"/>
      <x:c r="O20" s="26"/>
      <x:c r="P20" s="26"/>
      <x:c r="Q20" s="25"/>
      <x:c r="R20" s="25"/>
      <x:c r="S20" s="18"/>
      <x:c r="T20" s="18"/>
      <x:c r="U20" s="18"/>
      <x:c r="V20" s="28" t="str">
        <x:f>IF(A20="","",IF(AND(ISNUMBER(G20),ISNUMBER(I20),G20&gt;=0,I20&gt;0,G20&lt;=I20),G20/I20,"n.a."))</x:f>
      </x:c>
      <x:c r="W20" s="28" t="str">
        <x:f>IF(A20="","",IF(AND(F20="Yes",ISNUMBER(B20),ISNUMBER(C20),ISNUMBER(D20),ISNUMBER(E20),C20&gt;=B20,E20&gt;=D20,C20-B20=E20-D20,ISNUMBER(G20),ISNUMBER(H20),G20&gt;=0,H20&gt;0),(G20-H20)/H20,"n.a."))</x:f>
      </x:c>
      <x:c r="X20" s="28" t="str">
        <x:f>IF(A20="","",IF(AND(F20="Yes",ISNUMBER(B20),ISNUMBER(C20),ISNUMBER(D20),ISNUMBER(E20),C20&gt;=B20,E20&gt;=D20,C20-B20=E20-D20,ISNUMBER(M20),ISNUMBER(N20),M20&gt;=0,N20&gt;0),(M20-N20)/N20,"n.a."))</x:f>
      </x:c>
      <x:c r="Y20" s="28" t="str">
        <x:f>IF(A20="","",IF(AND(ISNUMBER(O20),ISNUMBER(M20),O20&gt;=0,M20&gt;0,T20&lt;&gt;""),O20/M20,"n.a."))</x:f>
      </x:c>
      <x:c r="Z20" s="23" t="str">
        <x:f>IF(A20="","",IF(COUNTIFS($A$6:$A$505,SUBSTITUTE(SUBSTITUTE(SUBSTITUTE(A20,"~","~~"),"*","~*"),"?","~?"))&gt;1,"Duplicate URL: use one row per period pair",IF(COUNTIFS(Audit!$A$6:$A$505,SUBSTITUTE(SUBSTITUTE(SUBSTITUTE(A20,"~","~~"),"*","~*"),"?","~?"))=0,"URL missing from Audit",IF(OR(B20="",C20=""),"Add current date range",IF(OR(NOT(ISNUMBER(B20)),NOT(ISNUMBER(C20)),C20&lt;B20),"Check current dates",IF(OR(AND(ISNUMBER(G20),G20&lt;0),AND(ISNUMBER(H20),H20&lt;0),AND(ISNUMBER(I20),I20&lt;0),AND(ISNUMBER(J20),J20&lt;0),AND(ISNUMBER(M20),M20&lt;0),AND(ISNUMBER(N20),N20&lt;0),AND(ISNUMBER(O20),O20&lt;0),AND(ISNUMBER(P20),P20&lt;0),AND(ISNUMBER(Q20),Q20&lt;0),AND(ISNUMBER(R20),R20&lt;0)),"Check negative values",IF(AND(ISNUMBER(G20),ISNUMBER(I20),G20&gt;I20),"Clicks exceed impressions",IF(AND(OR(ISNUMBER(Q20),ISNUMBER(R20)),S20=""),"Add revenue currency",IF(AND(ISNUMBER(O20),T20=""),"Define conversions and session scope",IF(U20="","Add evidence source",IF(F20&lt;&gt;"Yes","Comparison not confirmed",IF(OR(NOT(ISNUMBER(D20)),NOT(ISNUMBER(E20)),E20&lt;D20,C20-B20&lt;&gt;E20-D20),"Check comparable date ranges",""))))))))))))</x:f>
      </x:c>
    </x:row>
    <x:row r="21" ht="44" customHeight="1">
      <x:c r="A21" s="19"/>
      <x:c r="B21" s="24"/>
      <x:c r="C21" s="21"/>
      <x:c r="D21" s="21"/>
      <x:c r="E21" s="21"/>
      <x:c r="F21" s="18"/>
      <x:c r="G21" s="26"/>
      <x:c r="H21" s="26"/>
      <x:c r="I21" s="26"/>
      <x:c r="J21" s="26"/>
      <x:c r="K21" s="25"/>
      <x:c r="L21" s="25"/>
      <x:c r="M21" s="26"/>
      <x:c r="N21" s="26"/>
      <x:c r="O21" s="26"/>
      <x:c r="P21" s="26"/>
      <x:c r="Q21" s="25"/>
      <x:c r="R21" s="25"/>
      <x:c r="S21" s="18"/>
      <x:c r="T21" s="18"/>
      <x:c r="U21" s="18"/>
      <x:c r="V21" s="28" t="str">
        <x:f>IF(A21="","",IF(AND(ISNUMBER(G21),ISNUMBER(I21),G21&gt;=0,I21&gt;0,G21&lt;=I21),G21/I21,"n.a."))</x:f>
      </x:c>
      <x:c r="W21" s="28" t="str">
        <x:f>IF(A21="","",IF(AND(F21="Yes",ISNUMBER(B21),ISNUMBER(C21),ISNUMBER(D21),ISNUMBER(E21),C21&gt;=B21,E21&gt;=D21,C21-B21=E21-D21,ISNUMBER(G21),ISNUMBER(H21),G21&gt;=0,H21&gt;0),(G21-H21)/H21,"n.a."))</x:f>
      </x:c>
      <x:c r="X21" s="28" t="str">
        <x:f>IF(A21="","",IF(AND(F21="Yes",ISNUMBER(B21),ISNUMBER(C21),ISNUMBER(D21),ISNUMBER(E21),C21&gt;=B21,E21&gt;=D21,C21-B21=E21-D21,ISNUMBER(M21),ISNUMBER(N21),M21&gt;=0,N21&gt;0),(M21-N21)/N21,"n.a."))</x:f>
      </x:c>
      <x:c r="Y21" s="28" t="str">
        <x:f>IF(A21="","",IF(AND(ISNUMBER(O21),ISNUMBER(M21),O21&gt;=0,M21&gt;0,T21&lt;&gt;""),O21/M21,"n.a."))</x:f>
      </x:c>
      <x:c r="Z21" s="23" t="str">
        <x:f>IF(A21="","",IF(COUNTIFS($A$6:$A$505,SUBSTITUTE(SUBSTITUTE(SUBSTITUTE(A21,"~","~~"),"*","~*"),"?","~?"))&gt;1,"Duplicate URL: use one row per period pair",IF(COUNTIFS(Audit!$A$6:$A$505,SUBSTITUTE(SUBSTITUTE(SUBSTITUTE(A21,"~","~~"),"*","~*"),"?","~?"))=0,"URL missing from Audit",IF(OR(B21="",C21=""),"Add current date range",IF(OR(NOT(ISNUMBER(B21)),NOT(ISNUMBER(C21)),C21&lt;B21),"Check current dates",IF(OR(AND(ISNUMBER(G21),G21&lt;0),AND(ISNUMBER(H21),H21&lt;0),AND(ISNUMBER(I21),I21&lt;0),AND(ISNUMBER(J21),J21&lt;0),AND(ISNUMBER(M21),M21&lt;0),AND(ISNUMBER(N21),N21&lt;0),AND(ISNUMBER(O21),O21&lt;0),AND(ISNUMBER(P21),P21&lt;0),AND(ISNUMBER(Q21),Q21&lt;0),AND(ISNUMBER(R21),R21&lt;0)),"Check negative values",IF(AND(ISNUMBER(G21),ISNUMBER(I21),G21&gt;I21),"Clicks exceed impressions",IF(AND(OR(ISNUMBER(Q21),ISNUMBER(R21)),S21=""),"Add revenue currency",IF(AND(ISNUMBER(O21),T21=""),"Define conversions and session scope",IF(U21="","Add evidence source",IF(F21&lt;&gt;"Yes","Comparison not confirmed",IF(OR(NOT(ISNUMBER(D21)),NOT(ISNUMBER(E21)),E21&lt;D21,C21-B21&lt;&gt;E21-D21),"Check comparable date ranges",""))))))))))))</x:f>
      </x:c>
    </x:row>
    <x:row r="22" ht="44" customHeight="1">
      <x:c r="A22" s="19"/>
      <x:c r="B22" s="24"/>
      <x:c r="C22" s="21"/>
      <x:c r="D22" s="21"/>
      <x:c r="E22" s="21"/>
      <x:c r="F22" s="18"/>
      <x:c r="G22" s="26"/>
      <x:c r="H22" s="26"/>
      <x:c r="I22" s="26"/>
      <x:c r="J22" s="26"/>
      <x:c r="K22" s="25"/>
      <x:c r="L22" s="25"/>
      <x:c r="M22" s="26"/>
      <x:c r="N22" s="26"/>
      <x:c r="O22" s="26"/>
      <x:c r="P22" s="26"/>
      <x:c r="Q22" s="25"/>
      <x:c r="R22" s="25"/>
      <x:c r="S22" s="18"/>
      <x:c r="T22" s="18"/>
      <x:c r="U22" s="18"/>
      <x:c r="V22" s="28" t="str">
        <x:f>IF(A22="","",IF(AND(ISNUMBER(G22),ISNUMBER(I22),G22&gt;=0,I22&gt;0,G22&lt;=I22),G22/I22,"n.a."))</x:f>
      </x:c>
      <x:c r="W22" s="28" t="str">
        <x:f>IF(A22="","",IF(AND(F22="Yes",ISNUMBER(B22),ISNUMBER(C22),ISNUMBER(D22),ISNUMBER(E22),C22&gt;=B22,E22&gt;=D22,C22-B22=E22-D22,ISNUMBER(G22),ISNUMBER(H22),G22&gt;=0,H22&gt;0),(G22-H22)/H22,"n.a."))</x:f>
      </x:c>
      <x:c r="X22" s="28" t="str">
        <x:f>IF(A22="","",IF(AND(F22="Yes",ISNUMBER(B22),ISNUMBER(C22),ISNUMBER(D22),ISNUMBER(E22),C22&gt;=B22,E22&gt;=D22,C22-B22=E22-D22,ISNUMBER(M22),ISNUMBER(N22),M22&gt;=0,N22&gt;0),(M22-N22)/N22,"n.a."))</x:f>
      </x:c>
      <x:c r="Y22" s="28" t="str">
        <x:f>IF(A22="","",IF(AND(ISNUMBER(O22),ISNUMBER(M22),O22&gt;=0,M22&gt;0,T22&lt;&gt;""),O22/M22,"n.a."))</x:f>
      </x:c>
      <x:c r="Z22" s="23" t="str">
        <x:f>IF(A22="","",IF(COUNTIFS($A$6:$A$505,SUBSTITUTE(SUBSTITUTE(SUBSTITUTE(A22,"~","~~"),"*","~*"),"?","~?"))&gt;1,"Duplicate URL: use one row per period pair",IF(COUNTIFS(Audit!$A$6:$A$505,SUBSTITUTE(SUBSTITUTE(SUBSTITUTE(A22,"~","~~"),"*","~*"),"?","~?"))=0,"URL missing from Audit",IF(OR(B22="",C22=""),"Add current date range",IF(OR(NOT(ISNUMBER(B22)),NOT(ISNUMBER(C22)),C22&lt;B22),"Check current dates",IF(OR(AND(ISNUMBER(G22),G22&lt;0),AND(ISNUMBER(H22),H22&lt;0),AND(ISNUMBER(I22),I22&lt;0),AND(ISNUMBER(J22),J22&lt;0),AND(ISNUMBER(M22),M22&lt;0),AND(ISNUMBER(N22),N22&lt;0),AND(ISNUMBER(O22),O22&lt;0),AND(ISNUMBER(P22),P22&lt;0),AND(ISNUMBER(Q22),Q22&lt;0),AND(ISNUMBER(R22),R22&lt;0)),"Check negative values",IF(AND(ISNUMBER(G22),ISNUMBER(I22),G22&gt;I22),"Clicks exceed impressions",IF(AND(OR(ISNUMBER(Q22),ISNUMBER(R22)),S22=""),"Add revenue currency",IF(AND(ISNUMBER(O22),T22=""),"Define conversions and session scope",IF(U22="","Add evidence source",IF(F22&lt;&gt;"Yes","Comparison not confirmed",IF(OR(NOT(ISNUMBER(D22)),NOT(ISNUMBER(E22)),E22&lt;D22,C22-B22&lt;&gt;E22-D22),"Check comparable date ranges",""))))))))))))</x:f>
      </x:c>
    </x:row>
    <x:row r="23" ht="44" customHeight="1">
      <x:c r="A23" s="19"/>
      <x:c r="B23" s="24"/>
      <x:c r="C23" s="21"/>
      <x:c r="D23" s="21"/>
      <x:c r="E23" s="21"/>
      <x:c r="F23" s="18"/>
      <x:c r="G23" s="26"/>
      <x:c r="H23" s="26"/>
      <x:c r="I23" s="26"/>
      <x:c r="J23" s="26"/>
      <x:c r="K23" s="25"/>
      <x:c r="L23" s="25"/>
      <x:c r="M23" s="26"/>
      <x:c r="N23" s="26"/>
      <x:c r="O23" s="26"/>
      <x:c r="P23" s="26"/>
      <x:c r="Q23" s="25"/>
      <x:c r="R23" s="25"/>
      <x:c r="S23" s="18"/>
      <x:c r="T23" s="18"/>
      <x:c r="U23" s="18"/>
      <x:c r="V23" s="28" t="str">
        <x:f>IF(A23="","",IF(AND(ISNUMBER(G23),ISNUMBER(I23),G23&gt;=0,I23&gt;0,G23&lt;=I23),G23/I23,"n.a."))</x:f>
      </x:c>
      <x:c r="W23" s="28" t="str">
        <x:f>IF(A23="","",IF(AND(F23="Yes",ISNUMBER(B23),ISNUMBER(C23),ISNUMBER(D23),ISNUMBER(E23),C23&gt;=B23,E23&gt;=D23,C23-B23=E23-D23,ISNUMBER(G23),ISNUMBER(H23),G23&gt;=0,H23&gt;0),(G23-H23)/H23,"n.a."))</x:f>
      </x:c>
      <x:c r="X23" s="28" t="str">
        <x:f>IF(A23="","",IF(AND(F23="Yes",ISNUMBER(B23),ISNUMBER(C23),ISNUMBER(D23),ISNUMBER(E23),C23&gt;=B23,E23&gt;=D23,C23-B23=E23-D23,ISNUMBER(M23),ISNUMBER(N23),M23&gt;=0,N23&gt;0),(M23-N23)/N23,"n.a."))</x:f>
      </x:c>
      <x:c r="Y23" s="28" t="str">
        <x:f>IF(A23="","",IF(AND(ISNUMBER(O23),ISNUMBER(M23),O23&gt;=0,M23&gt;0,T23&lt;&gt;""),O23/M23,"n.a."))</x:f>
      </x:c>
      <x:c r="Z23" s="23" t="str">
        <x:f>IF(A23="","",IF(COUNTIFS($A$6:$A$505,SUBSTITUTE(SUBSTITUTE(SUBSTITUTE(A23,"~","~~"),"*","~*"),"?","~?"))&gt;1,"Duplicate URL: use one row per period pair",IF(COUNTIFS(Audit!$A$6:$A$505,SUBSTITUTE(SUBSTITUTE(SUBSTITUTE(A23,"~","~~"),"*","~*"),"?","~?"))=0,"URL missing from Audit",IF(OR(B23="",C23=""),"Add current date range",IF(OR(NOT(ISNUMBER(B23)),NOT(ISNUMBER(C23)),C23&lt;B23),"Check current dates",IF(OR(AND(ISNUMBER(G23),G23&lt;0),AND(ISNUMBER(H23),H23&lt;0),AND(ISNUMBER(I23),I23&lt;0),AND(ISNUMBER(J23),J23&lt;0),AND(ISNUMBER(M23),M23&lt;0),AND(ISNUMBER(N23),N23&lt;0),AND(ISNUMBER(O23),O23&lt;0),AND(ISNUMBER(P23),P23&lt;0),AND(ISNUMBER(Q23),Q23&lt;0),AND(ISNUMBER(R23),R23&lt;0)),"Check negative values",IF(AND(ISNUMBER(G23),ISNUMBER(I23),G23&gt;I23),"Clicks exceed impressions",IF(AND(OR(ISNUMBER(Q23),ISNUMBER(R23)),S23=""),"Add revenue currency",IF(AND(ISNUMBER(O23),T23=""),"Define conversions and session scope",IF(U23="","Add evidence source",IF(F23&lt;&gt;"Yes","Comparison not confirmed",IF(OR(NOT(ISNUMBER(D23)),NOT(ISNUMBER(E23)),E23&lt;D23,C23-B23&lt;&gt;E23-D23),"Check comparable date ranges",""))))))))))))</x:f>
      </x:c>
    </x:row>
    <x:row r="24" ht="44" customHeight="1">
      <x:c r="A24" s="19"/>
      <x:c r="B24" s="24"/>
      <x:c r="C24" s="21"/>
      <x:c r="D24" s="21"/>
      <x:c r="E24" s="21"/>
      <x:c r="F24" s="18"/>
      <x:c r="G24" s="26"/>
      <x:c r="H24" s="26"/>
      <x:c r="I24" s="26"/>
      <x:c r="J24" s="26"/>
      <x:c r="K24" s="25"/>
      <x:c r="L24" s="25"/>
      <x:c r="M24" s="26"/>
      <x:c r="N24" s="26"/>
      <x:c r="O24" s="26"/>
      <x:c r="P24" s="26"/>
      <x:c r="Q24" s="25"/>
      <x:c r="R24" s="25"/>
      <x:c r="S24" s="18"/>
      <x:c r="T24" s="18"/>
      <x:c r="U24" s="18"/>
      <x:c r="V24" s="28" t="str">
        <x:f>IF(A24="","",IF(AND(ISNUMBER(G24),ISNUMBER(I24),G24&gt;=0,I24&gt;0,G24&lt;=I24),G24/I24,"n.a."))</x:f>
      </x:c>
      <x:c r="W24" s="28" t="str">
        <x:f>IF(A24="","",IF(AND(F24="Yes",ISNUMBER(B24),ISNUMBER(C24),ISNUMBER(D24),ISNUMBER(E24),C24&gt;=B24,E24&gt;=D24,C24-B24=E24-D24,ISNUMBER(G24),ISNUMBER(H24),G24&gt;=0,H24&gt;0),(G24-H24)/H24,"n.a."))</x:f>
      </x:c>
      <x:c r="X24" s="28" t="str">
        <x:f>IF(A24="","",IF(AND(F24="Yes",ISNUMBER(B24),ISNUMBER(C24),ISNUMBER(D24),ISNUMBER(E24),C24&gt;=B24,E24&gt;=D24,C24-B24=E24-D24,ISNUMBER(M24),ISNUMBER(N24),M24&gt;=0,N24&gt;0),(M24-N24)/N24,"n.a."))</x:f>
      </x:c>
      <x:c r="Y24" s="28" t="str">
        <x:f>IF(A24="","",IF(AND(ISNUMBER(O24),ISNUMBER(M24),O24&gt;=0,M24&gt;0,T24&lt;&gt;""),O24/M24,"n.a."))</x:f>
      </x:c>
      <x:c r="Z24" s="23" t="str">
        <x:f>IF(A24="","",IF(COUNTIFS($A$6:$A$505,SUBSTITUTE(SUBSTITUTE(SUBSTITUTE(A24,"~","~~"),"*","~*"),"?","~?"))&gt;1,"Duplicate URL: use one row per period pair",IF(COUNTIFS(Audit!$A$6:$A$505,SUBSTITUTE(SUBSTITUTE(SUBSTITUTE(A24,"~","~~"),"*","~*"),"?","~?"))=0,"URL missing from Audit",IF(OR(B24="",C24=""),"Add current date range",IF(OR(NOT(ISNUMBER(B24)),NOT(ISNUMBER(C24)),C24&lt;B24),"Check current dates",IF(OR(AND(ISNUMBER(G24),G24&lt;0),AND(ISNUMBER(H24),H24&lt;0),AND(ISNUMBER(I24),I24&lt;0),AND(ISNUMBER(J24),J24&lt;0),AND(ISNUMBER(M24),M24&lt;0),AND(ISNUMBER(N24),N24&lt;0),AND(ISNUMBER(O24),O24&lt;0),AND(ISNUMBER(P24),P24&lt;0),AND(ISNUMBER(Q24),Q24&lt;0),AND(ISNUMBER(R24),R24&lt;0)),"Check negative values",IF(AND(ISNUMBER(G24),ISNUMBER(I24),G24&gt;I24),"Clicks exceed impressions",IF(AND(OR(ISNUMBER(Q24),ISNUMBER(R24)),S24=""),"Add revenue currency",IF(AND(ISNUMBER(O24),T24=""),"Define conversions and session scope",IF(U24="","Add evidence source",IF(F24&lt;&gt;"Yes","Comparison not confirmed",IF(OR(NOT(ISNUMBER(D24)),NOT(ISNUMBER(E24)),E24&lt;D24,C24-B24&lt;&gt;E24-D24),"Check comparable date ranges",""))))))))))))</x:f>
      </x:c>
    </x:row>
    <x:row r="25" ht="44" customHeight="1">
      <x:c r="A25" s="19"/>
      <x:c r="B25" s="24"/>
      <x:c r="C25" s="21"/>
      <x:c r="D25" s="21"/>
      <x:c r="E25" s="21"/>
      <x:c r="F25" s="18"/>
      <x:c r="G25" s="26"/>
      <x:c r="H25" s="26"/>
      <x:c r="I25" s="26"/>
      <x:c r="J25" s="26"/>
      <x:c r="K25" s="25"/>
      <x:c r="L25" s="25"/>
      <x:c r="M25" s="26"/>
      <x:c r="N25" s="26"/>
      <x:c r="O25" s="26"/>
      <x:c r="P25" s="26"/>
      <x:c r="Q25" s="25"/>
      <x:c r="R25" s="25"/>
      <x:c r="S25" s="18"/>
      <x:c r="T25" s="18"/>
      <x:c r="U25" s="18"/>
      <x:c r="V25" s="28" t="str">
        <x:f>IF(A25="","",IF(AND(ISNUMBER(G25),ISNUMBER(I25),G25&gt;=0,I25&gt;0,G25&lt;=I25),G25/I25,"n.a."))</x:f>
      </x:c>
      <x:c r="W25" s="28" t="str">
        <x:f>IF(A25="","",IF(AND(F25="Yes",ISNUMBER(B25),ISNUMBER(C25),ISNUMBER(D25),ISNUMBER(E25),C25&gt;=B25,E25&gt;=D25,C25-B25=E25-D25,ISNUMBER(G25),ISNUMBER(H25),G25&gt;=0,H25&gt;0),(G25-H25)/H25,"n.a."))</x:f>
      </x:c>
      <x:c r="X25" s="28" t="str">
        <x:f>IF(A25="","",IF(AND(F25="Yes",ISNUMBER(B25),ISNUMBER(C25),ISNUMBER(D25),ISNUMBER(E25),C25&gt;=B25,E25&gt;=D25,C25-B25=E25-D25,ISNUMBER(M25),ISNUMBER(N25),M25&gt;=0,N25&gt;0),(M25-N25)/N25,"n.a."))</x:f>
      </x:c>
      <x:c r="Y25" s="28" t="str">
        <x:f>IF(A25="","",IF(AND(ISNUMBER(O25),ISNUMBER(M25),O25&gt;=0,M25&gt;0,T25&lt;&gt;""),O25/M25,"n.a."))</x:f>
      </x:c>
      <x:c r="Z25" s="23" t="str">
        <x:f>IF(A25="","",IF(COUNTIFS($A$6:$A$505,SUBSTITUTE(SUBSTITUTE(SUBSTITUTE(A25,"~","~~"),"*","~*"),"?","~?"))&gt;1,"Duplicate URL: use one row per period pair",IF(COUNTIFS(Audit!$A$6:$A$505,SUBSTITUTE(SUBSTITUTE(SUBSTITUTE(A25,"~","~~"),"*","~*"),"?","~?"))=0,"URL missing from Audit",IF(OR(B25="",C25=""),"Add current date range",IF(OR(NOT(ISNUMBER(B25)),NOT(ISNUMBER(C25)),C25&lt;B25),"Check current dates",IF(OR(AND(ISNUMBER(G25),G25&lt;0),AND(ISNUMBER(H25),H25&lt;0),AND(ISNUMBER(I25),I25&lt;0),AND(ISNUMBER(J25),J25&lt;0),AND(ISNUMBER(M25),M25&lt;0),AND(ISNUMBER(N25),N25&lt;0),AND(ISNUMBER(O25),O25&lt;0),AND(ISNUMBER(P25),P25&lt;0),AND(ISNUMBER(Q25),Q25&lt;0),AND(ISNUMBER(R25),R25&lt;0)),"Check negative values",IF(AND(ISNUMBER(G25),ISNUMBER(I25),G25&gt;I25),"Clicks exceed impressions",IF(AND(OR(ISNUMBER(Q25),ISNUMBER(R25)),S25=""),"Add revenue currency",IF(AND(ISNUMBER(O25),T25=""),"Define conversions and session scope",IF(U25="","Add evidence source",IF(F25&lt;&gt;"Yes","Comparison not confirmed",IF(OR(NOT(ISNUMBER(D25)),NOT(ISNUMBER(E25)),E25&lt;D25,C25-B25&lt;&gt;E25-D25),"Check comparable date ranges",""))))))))))))</x:f>
      </x:c>
    </x:row>
    <x:row r="26" ht="44" customHeight="1">
      <x:c r="A26" s="19"/>
      <x:c r="B26" s="24"/>
      <x:c r="C26" s="21"/>
      <x:c r="D26" s="21"/>
      <x:c r="E26" s="21"/>
      <x:c r="F26" s="18"/>
      <x:c r="G26" s="26"/>
      <x:c r="H26" s="26"/>
      <x:c r="I26" s="26"/>
      <x:c r="J26" s="26"/>
      <x:c r="K26" s="25"/>
      <x:c r="L26" s="25"/>
      <x:c r="M26" s="26"/>
      <x:c r="N26" s="26"/>
      <x:c r="O26" s="26"/>
      <x:c r="P26" s="26"/>
      <x:c r="Q26" s="25"/>
      <x:c r="R26" s="25"/>
      <x:c r="S26" s="18"/>
      <x:c r="T26" s="18"/>
      <x:c r="U26" s="18"/>
      <x:c r="V26" s="28" t="str">
        <x:f>IF(A26="","",IF(AND(ISNUMBER(G26),ISNUMBER(I26),G26&gt;=0,I26&gt;0,G26&lt;=I26),G26/I26,"n.a."))</x:f>
      </x:c>
      <x:c r="W26" s="28" t="str">
        <x:f>IF(A26="","",IF(AND(F26="Yes",ISNUMBER(B26),ISNUMBER(C26),ISNUMBER(D26),ISNUMBER(E26),C26&gt;=B26,E26&gt;=D26,C26-B26=E26-D26,ISNUMBER(G26),ISNUMBER(H26),G26&gt;=0,H26&gt;0),(G26-H26)/H26,"n.a."))</x:f>
      </x:c>
      <x:c r="X26" s="28" t="str">
        <x:f>IF(A26="","",IF(AND(F26="Yes",ISNUMBER(B26),ISNUMBER(C26),ISNUMBER(D26),ISNUMBER(E26),C26&gt;=B26,E26&gt;=D26,C26-B26=E26-D26,ISNUMBER(M26),ISNUMBER(N26),M26&gt;=0,N26&gt;0),(M26-N26)/N26,"n.a."))</x:f>
      </x:c>
      <x:c r="Y26" s="28" t="str">
        <x:f>IF(A26="","",IF(AND(ISNUMBER(O26),ISNUMBER(M26),O26&gt;=0,M26&gt;0,T26&lt;&gt;""),O26/M26,"n.a."))</x:f>
      </x:c>
      <x:c r="Z26" s="23" t="str">
        <x:f>IF(A26="","",IF(COUNTIFS($A$6:$A$505,SUBSTITUTE(SUBSTITUTE(SUBSTITUTE(A26,"~","~~"),"*","~*"),"?","~?"))&gt;1,"Duplicate URL: use one row per period pair",IF(COUNTIFS(Audit!$A$6:$A$505,SUBSTITUTE(SUBSTITUTE(SUBSTITUTE(A26,"~","~~"),"*","~*"),"?","~?"))=0,"URL missing from Audit",IF(OR(B26="",C26=""),"Add current date range",IF(OR(NOT(ISNUMBER(B26)),NOT(ISNUMBER(C26)),C26&lt;B26),"Check current dates",IF(OR(AND(ISNUMBER(G26),G26&lt;0),AND(ISNUMBER(H26),H26&lt;0),AND(ISNUMBER(I26),I26&lt;0),AND(ISNUMBER(J26),J26&lt;0),AND(ISNUMBER(M26),M26&lt;0),AND(ISNUMBER(N26),N26&lt;0),AND(ISNUMBER(O26),O26&lt;0),AND(ISNUMBER(P26),P26&lt;0),AND(ISNUMBER(Q26),Q26&lt;0),AND(ISNUMBER(R26),R26&lt;0)),"Check negative values",IF(AND(ISNUMBER(G26),ISNUMBER(I26),G26&gt;I26),"Clicks exceed impressions",IF(AND(OR(ISNUMBER(Q26),ISNUMBER(R26)),S26=""),"Add revenue currency",IF(AND(ISNUMBER(O26),T26=""),"Define conversions and session scope",IF(U26="","Add evidence source",IF(F26&lt;&gt;"Yes","Comparison not confirmed",IF(OR(NOT(ISNUMBER(D26)),NOT(ISNUMBER(E26)),E26&lt;D26,C26-B26&lt;&gt;E26-D26),"Check comparable date ranges",""))))))))))))</x:f>
      </x:c>
    </x:row>
    <x:row r="27" ht="44" customHeight="1">
      <x:c r="A27" s="19"/>
      <x:c r="B27" s="24"/>
      <x:c r="C27" s="21"/>
      <x:c r="D27" s="21"/>
      <x:c r="E27" s="21"/>
      <x:c r="F27" s="18"/>
      <x:c r="G27" s="26"/>
      <x:c r="H27" s="26"/>
      <x:c r="I27" s="26"/>
      <x:c r="J27" s="26"/>
      <x:c r="K27" s="25"/>
      <x:c r="L27" s="25"/>
      <x:c r="M27" s="26"/>
      <x:c r="N27" s="26"/>
      <x:c r="O27" s="26"/>
      <x:c r="P27" s="26"/>
      <x:c r="Q27" s="25"/>
      <x:c r="R27" s="25"/>
      <x:c r="S27" s="18"/>
      <x:c r="T27" s="18"/>
      <x:c r="U27" s="18"/>
      <x:c r="V27" s="28" t="str">
        <x:f>IF(A27="","",IF(AND(ISNUMBER(G27),ISNUMBER(I27),G27&gt;=0,I27&gt;0,G27&lt;=I27),G27/I27,"n.a."))</x:f>
      </x:c>
      <x:c r="W27" s="28" t="str">
        <x:f>IF(A27="","",IF(AND(F27="Yes",ISNUMBER(B27),ISNUMBER(C27),ISNUMBER(D27),ISNUMBER(E27),C27&gt;=B27,E27&gt;=D27,C27-B27=E27-D27,ISNUMBER(G27),ISNUMBER(H27),G27&gt;=0,H27&gt;0),(G27-H27)/H27,"n.a."))</x:f>
      </x:c>
      <x:c r="X27" s="28" t="str">
        <x:f>IF(A27="","",IF(AND(F27="Yes",ISNUMBER(B27),ISNUMBER(C27),ISNUMBER(D27),ISNUMBER(E27),C27&gt;=B27,E27&gt;=D27,C27-B27=E27-D27,ISNUMBER(M27),ISNUMBER(N27),M27&gt;=0,N27&gt;0),(M27-N27)/N27,"n.a."))</x:f>
      </x:c>
      <x:c r="Y27" s="28" t="str">
        <x:f>IF(A27="","",IF(AND(ISNUMBER(O27),ISNUMBER(M27),O27&gt;=0,M27&gt;0,T27&lt;&gt;""),O27/M27,"n.a."))</x:f>
      </x:c>
      <x:c r="Z27" s="23" t="str">
        <x:f>IF(A27="","",IF(COUNTIFS($A$6:$A$505,SUBSTITUTE(SUBSTITUTE(SUBSTITUTE(A27,"~","~~"),"*","~*"),"?","~?"))&gt;1,"Duplicate URL: use one row per period pair",IF(COUNTIFS(Audit!$A$6:$A$505,SUBSTITUTE(SUBSTITUTE(SUBSTITUTE(A27,"~","~~"),"*","~*"),"?","~?"))=0,"URL missing from Audit",IF(OR(B27="",C27=""),"Add current date range",IF(OR(NOT(ISNUMBER(B27)),NOT(ISNUMBER(C27)),C27&lt;B27),"Check current dates",IF(OR(AND(ISNUMBER(G27),G27&lt;0),AND(ISNUMBER(H27),H27&lt;0),AND(ISNUMBER(I27),I27&lt;0),AND(ISNUMBER(J27),J27&lt;0),AND(ISNUMBER(M27),M27&lt;0),AND(ISNUMBER(N27),N27&lt;0),AND(ISNUMBER(O27),O27&lt;0),AND(ISNUMBER(P27),P27&lt;0),AND(ISNUMBER(Q27),Q27&lt;0),AND(ISNUMBER(R27),R27&lt;0)),"Check negative values",IF(AND(ISNUMBER(G27),ISNUMBER(I27),G27&gt;I27),"Clicks exceed impressions",IF(AND(OR(ISNUMBER(Q27),ISNUMBER(R27)),S27=""),"Add revenue currency",IF(AND(ISNUMBER(O27),T27=""),"Define conversions and session scope",IF(U27="","Add evidence source",IF(F27&lt;&gt;"Yes","Comparison not confirmed",IF(OR(NOT(ISNUMBER(D27)),NOT(ISNUMBER(E27)),E27&lt;D27,C27-B27&lt;&gt;E27-D27),"Check comparable date ranges",""))))))))))))</x:f>
      </x:c>
    </x:row>
    <x:row r="28" ht="44" customHeight="1">
      <x:c r="A28" s="19"/>
      <x:c r="B28" s="24"/>
      <x:c r="C28" s="21"/>
      <x:c r="D28" s="21"/>
      <x:c r="E28" s="21"/>
      <x:c r="F28" s="18"/>
      <x:c r="G28" s="26"/>
      <x:c r="H28" s="26"/>
      <x:c r="I28" s="26"/>
      <x:c r="J28" s="26"/>
      <x:c r="K28" s="25"/>
      <x:c r="L28" s="25"/>
      <x:c r="M28" s="26"/>
      <x:c r="N28" s="26"/>
      <x:c r="O28" s="26"/>
      <x:c r="P28" s="26"/>
      <x:c r="Q28" s="25"/>
      <x:c r="R28" s="25"/>
      <x:c r="S28" s="18"/>
      <x:c r="T28" s="18"/>
      <x:c r="U28" s="18"/>
      <x:c r="V28" s="28" t="str">
        <x:f>IF(A28="","",IF(AND(ISNUMBER(G28),ISNUMBER(I28),G28&gt;=0,I28&gt;0,G28&lt;=I28),G28/I28,"n.a."))</x:f>
      </x:c>
      <x:c r="W28" s="28" t="str">
        <x:f>IF(A28="","",IF(AND(F28="Yes",ISNUMBER(B28),ISNUMBER(C28),ISNUMBER(D28),ISNUMBER(E28),C28&gt;=B28,E28&gt;=D28,C28-B28=E28-D28,ISNUMBER(G28),ISNUMBER(H28),G28&gt;=0,H28&gt;0),(G28-H28)/H28,"n.a."))</x:f>
      </x:c>
      <x:c r="X28" s="28" t="str">
        <x:f>IF(A28="","",IF(AND(F28="Yes",ISNUMBER(B28),ISNUMBER(C28),ISNUMBER(D28),ISNUMBER(E28),C28&gt;=B28,E28&gt;=D28,C28-B28=E28-D28,ISNUMBER(M28),ISNUMBER(N28),M28&gt;=0,N28&gt;0),(M28-N28)/N28,"n.a."))</x:f>
      </x:c>
      <x:c r="Y28" s="28" t="str">
        <x:f>IF(A28="","",IF(AND(ISNUMBER(O28),ISNUMBER(M28),O28&gt;=0,M28&gt;0,T28&lt;&gt;""),O28/M28,"n.a."))</x:f>
      </x:c>
      <x:c r="Z28" s="23" t="str">
        <x:f>IF(A28="","",IF(COUNTIFS($A$6:$A$505,SUBSTITUTE(SUBSTITUTE(SUBSTITUTE(A28,"~","~~"),"*","~*"),"?","~?"))&gt;1,"Duplicate URL: use one row per period pair",IF(COUNTIFS(Audit!$A$6:$A$505,SUBSTITUTE(SUBSTITUTE(SUBSTITUTE(A28,"~","~~"),"*","~*"),"?","~?"))=0,"URL missing from Audit",IF(OR(B28="",C28=""),"Add current date range",IF(OR(NOT(ISNUMBER(B28)),NOT(ISNUMBER(C28)),C28&lt;B28),"Check current dates",IF(OR(AND(ISNUMBER(G28),G28&lt;0),AND(ISNUMBER(H28),H28&lt;0),AND(ISNUMBER(I28),I28&lt;0),AND(ISNUMBER(J28),J28&lt;0),AND(ISNUMBER(M28),M28&lt;0),AND(ISNUMBER(N28),N28&lt;0),AND(ISNUMBER(O28),O28&lt;0),AND(ISNUMBER(P28),P28&lt;0),AND(ISNUMBER(Q28),Q28&lt;0),AND(ISNUMBER(R28),R28&lt;0)),"Check negative values",IF(AND(ISNUMBER(G28),ISNUMBER(I28),G28&gt;I28),"Clicks exceed impressions",IF(AND(OR(ISNUMBER(Q28),ISNUMBER(R28)),S28=""),"Add revenue currency",IF(AND(ISNUMBER(O28),T28=""),"Define conversions and session scope",IF(U28="","Add evidence source",IF(F28&lt;&gt;"Yes","Comparison not confirmed",IF(OR(NOT(ISNUMBER(D28)),NOT(ISNUMBER(E28)),E28&lt;D28,C28-B28&lt;&gt;E28-D28),"Check comparable date ranges",""))))))))))))</x:f>
      </x:c>
    </x:row>
    <x:row r="29" ht="44" customHeight="1">
      <x:c r="A29" s="19"/>
      <x:c r="B29" s="24"/>
      <x:c r="C29" s="21"/>
      <x:c r="D29" s="21"/>
      <x:c r="E29" s="21"/>
      <x:c r="F29" s="18"/>
      <x:c r="G29" s="26"/>
      <x:c r="H29" s="26"/>
      <x:c r="I29" s="26"/>
      <x:c r="J29" s="26"/>
      <x:c r="K29" s="25"/>
      <x:c r="L29" s="25"/>
      <x:c r="M29" s="26"/>
      <x:c r="N29" s="26"/>
      <x:c r="O29" s="26"/>
      <x:c r="P29" s="26"/>
      <x:c r="Q29" s="25"/>
      <x:c r="R29" s="25"/>
      <x:c r="S29" s="18"/>
      <x:c r="T29" s="18"/>
      <x:c r="U29" s="18"/>
      <x:c r="V29" s="28" t="str">
        <x:f>IF(A29="","",IF(AND(ISNUMBER(G29),ISNUMBER(I29),G29&gt;=0,I29&gt;0,G29&lt;=I29),G29/I29,"n.a."))</x:f>
      </x:c>
      <x:c r="W29" s="28" t="str">
        <x:f>IF(A29="","",IF(AND(F29="Yes",ISNUMBER(B29),ISNUMBER(C29),ISNUMBER(D29),ISNUMBER(E29),C29&gt;=B29,E29&gt;=D29,C29-B29=E29-D29,ISNUMBER(G29),ISNUMBER(H29),G29&gt;=0,H29&gt;0),(G29-H29)/H29,"n.a."))</x:f>
      </x:c>
      <x:c r="X29" s="28" t="str">
        <x:f>IF(A29="","",IF(AND(F29="Yes",ISNUMBER(B29),ISNUMBER(C29),ISNUMBER(D29),ISNUMBER(E29),C29&gt;=B29,E29&gt;=D29,C29-B29=E29-D29,ISNUMBER(M29),ISNUMBER(N29),M29&gt;=0,N29&gt;0),(M29-N29)/N29,"n.a."))</x:f>
      </x:c>
      <x:c r="Y29" s="28" t="str">
        <x:f>IF(A29="","",IF(AND(ISNUMBER(O29),ISNUMBER(M29),O29&gt;=0,M29&gt;0,T29&lt;&gt;""),O29/M29,"n.a."))</x:f>
      </x:c>
      <x:c r="Z29" s="23" t="str">
        <x:f>IF(A29="","",IF(COUNTIFS($A$6:$A$505,SUBSTITUTE(SUBSTITUTE(SUBSTITUTE(A29,"~","~~"),"*","~*"),"?","~?"))&gt;1,"Duplicate URL: use one row per period pair",IF(COUNTIFS(Audit!$A$6:$A$505,SUBSTITUTE(SUBSTITUTE(SUBSTITUTE(A29,"~","~~"),"*","~*"),"?","~?"))=0,"URL missing from Audit",IF(OR(B29="",C29=""),"Add current date range",IF(OR(NOT(ISNUMBER(B29)),NOT(ISNUMBER(C29)),C29&lt;B29),"Check current dates",IF(OR(AND(ISNUMBER(G29),G29&lt;0),AND(ISNUMBER(H29),H29&lt;0),AND(ISNUMBER(I29),I29&lt;0),AND(ISNUMBER(J29),J29&lt;0),AND(ISNUMBER(M29),M29&lt;0),AND(ISNUMBER(N29),N29&lt;0),AND(ISNUMBER(O29),O29&lt;0),AND(ISNUMBER(P29),P29&lt;0),AND(ISNUMBER(Q29),Q29&lt;0),AND(ISNUMBER(R29),R29&lt;0)),"Check negative values",IF(AND(ISNUMBER(G29),ISNUMBER(I29),G29&gt;I29),"Clicks exceed impressions",IF(AND(OR(ISNUMBER(Q29),ISNUMBER(R29)),S29=""),"Add revenue currency",IF(AND(ISNUMBER(O29),T29=""),"Define conversions and session scope",IF(U29="","Add evidence source",IF(F29&lt;&gt;"Yes","Comparison not confirmed",IF(OR(NOT(ISNUMBER(D29)),NOT(ISNUMBER(E29)),E29&lt;D29,C29-B29&lt;&gt;E29-D29),"Check comparable date ranges",""))))))))))))</x:f>
      </x:c>
    </x:row>
    <x:row r="30" ht="44" customHeight="1">
      <x:c r="A30" s="19"/>
      <x:c r="B30" s="24"/>
      <x:c r="C30" s="21"/>
      <x:c r="D30" s="21"/>
      <x:c r="E30" s="21"/>
      <x:c r="F30" s="18"/>
      <x:c r="G30" s="26"/>
      <x:c r="H30" s="26"/>
      <x:c r="I30" s="26"/>
      <x:c r="J30" s="26"/>
      <x:c r="K30" s="25"/>
      <x:c r="L30" s="25"/>
      <x:c r="M30" s="26"/>
      <x:c r="N30" s="26"/>
      <x:c r="O30" s="26"/>
      <x:c r="P30" s="26"/>
      <x:c r="Q30" s="25"/>
      <x:c r="R30" s="25"/>
      <x:c r="S30" s="18"/>
      <x:c r="T30" s="18"/>
      <x:c r="U30" s="18"/>
      <x:c r="V30" s="28" t="str">
        <x:f>IF(A30="","",IF(AND(ISNUMBER(G30),ISNUMBER(I30),G30&gt;=0,I30&gt;0,G30&lt;=I30),G30/I30,"n.a."))</x:f>
      </x:c>
      <x:c r="W30" s="28" t="str">
        <x:f>IF(A30="","",IF(AND(F30="Yes",ISNUMBER(B30),ISNUMBER(C30),ISNUMBER(D30),ISNUMBER(E30),C30&gt;=B30,E30&gt;=D30,C30-B30=E30-D30,ISNUMBER(G30),ISNUMBER(H30),G30&gt;=0,H30&gt;0),(G30-H30)/H30,"n.a."))</x:f>
      </x:c>
      <x:c r="X30" s="28" t="str">
        <x:f>IF(A30="","",IF(AND(F30="Yes",ISNUMBER(B30),ISNUMBER(C30),ISNUMBER(D30),ISNUMBER(E30),C30&gt;=B30,E30&gt;=D30,C30-B30=E30-D30,ISNUMBER(M30),ISNUMBER(N30),M30&gt;=0,N30&gt;0),(M30-N30)/N30,"n.a."))</x:f>
      </x:c>
      <x:c r="Y30" s="28" t="str">
        <x:f>IF(A30="","",IF(AND(ISNUMBER(O30),ISNUMBER(M30),O30&gt;=0,M30&gt;0,T30&lt;&gt;""),O30/M30,"n.a."))</x:f>
      </x:c>
      <x:c r="Z30" s="23" t="str">
        <x:f>IF(A30="","",IF(COUNTIFS($A$6:$A$505,SUBSTITUTE(SUBSTITUTE(SUBSTITUTE(A30,"~","~~"),"*","~*"),"?","~?"))&gt;1,"Duplicate URL: use one row per period pair",IF(COUNTIFS(Audit!$A$6:$A$505,SUBSTITUTE(SUBSTITUTE(SUBSTITUTE(A30,"~","~~"),"*","~*"),"?","~?"))=0,"URL missing from Audit",IF(OR(B30="",C30=""),"Add current date range",IF(OR(NOT(ISNUMBER(B30)),NOT(ISNUMBER(C30)),C30&lt;B30),"Check current dates",IF(OR(AND(ISNUMBER(G30),G30&lt;0),AND(ISNUMBER(H30),H30&lt;0),AND(ISNUMBER(I30),I30&lt;0),AND(ISNUMBER(J30),J30&lt;0),AND(ISNUMBER(M30),M30&lt;0),AND(ISNUMBER(N30),N30&lt;0),AND(ISNUMBER(O30),O30&lt;0),AND(ISNUMBER(P30),P30&lt;0),AND(ISNUMBER(Q30),Q30&lt;0),AND(ISNUMBER(R30),R30&lt;0)),"Check negative values",IF(AND(ISNUMBER(G30),ISNUMBER(I30),G30&gt;I30),"Clicks exceed impressions",IF(AND(OR(ISNUMBER(Q30),ISNUMBER(R30)),S30=""),"Add revenue currency",IF(AND(ISNUMBER(O30),T30=""),"Define conversions and session scope",IF(U30="","Add evidence source",IF(F30&lt;&gt;"Yes","Comparison not confirmed",IF(OR(NOT(ISNUMBER(D30)),NOT(ISNUMBER(E30)),E30&lt;D30,C30-B30&lt;&gt;E30-D30),"Check comparable date ranges",""))))))))))))</x:f>
      </x:c>
    </x:row>
    <x:row r="31" ht="44" customHeight="1">
      <x:c r="A31" s="19"/>
      <x:c r="B31" s="24"/>
      <x:c r="C31" s="21"/>
      <x:c r="D31" s="21"/>
      <x:c r="E31" s="21"/>
      <x:c r="F31" s="18"/>
      <x:c r="G31" s="26"/>
      <x:c r="H31" s="26"/>
      <x:c r="I31" s="26"/>
      <x:c r="J31" s="26"/>
      <x:c r="K31" s="25"/>
      <x:c r="L31" s="25"/>
      <x:c r="M31" s="26"/>
      <x:c r="N31" s="26"/>
      <x:c r="O31" s="26"/>
      <x:c r="P31" s="26"/>
      <x:c r="Q31" s="25"/>
      <x:c r="R31" s="25"/>
      <x:c r="S31" s="18"/>
      <x:c r="T31" s="18"/>
      <x:c r="U31" s="18"/>
      <x:c r="V31" s="28" t="str">
        <x:f>IF(A31="","",IF(AND(ISNUMBER(G31),ISNUMBER(I31),G31&gt;=0,I31&gt;0,G31&lt;=I31),G31/I31,"n.a."))</x:f>
      </x:c>
      <x:c r="W31" s="28" t="str">
        <x:f>IF(A31="","",IF(AND(F31="Yes",ISNUMBER(B31),ISNUMBER(C31),ISNUMBER(D31),ISNUMBER(E31),C31&gt;=B31,E31&gt;=D31,C31-B31=E31-D31,ISNUMBER(G31),ISNUMBER(H31),G31&gt;=0,H31&gt;0),(G31-H31)/H31,"n.a."))</x:f>
      </x:c>
      <x:c r="X31" s="28" t="str">
        <x:f>IF(A31="","",IF(AND(F31="Yes",ISNUMBER(B31),ISNUMBER(C31),ISNUMBER(D31),ISNUMBER(E31),C31&gt;=B31,E31&gt;=D31,C31-B31=E31-D31,ISNUMBER(M31),ISNUMBER(N31),M31&gt;=0,N31&gt;0),(M31-N31)/N31,"n.a."))</x:f>
      </x:c>
      <x:c r="Y31" s="28" t="str">
        <x:f>IF(A31="","",IF(AND(ISNUMBER(O31),ISNUMBER(M31),O31&gt;=0,M31&gt;0,T31&lt;&gt;""),O31/M31,"n.a."))</x:f>
      </x:c>
      <x:c r="Z31" s="23" t="str">
        <x:f>IF(A31="","",IF(COUNTIFS($A$6:$A$505,SUBSTITUTE(SUBSTITUTE(SUBSTITUTE(A31,"~","~~"),"*","~*"),"?","~?"))&gt;1,"Duplicate URL: use one row per period pair",IF(COUNTIFS(Audit!$A$6:$A$505,SUBSTITUTE(SUBSTITUTE(SUBSTITUTE(A31,"~","~~"),"*","~*"),"?","~?"))=0,"URL missing from Audit",IF(OR(B31="",C31=""),"Add current date range",IF(OR(NOT(ISNUMBER(B31)),NOT(ISNUMBER(C31)),C31&lt;B31),"Check current dates",IF(OR(AND(ISNUMBER(G31),G31&lt;0),AND(ISNUMBER(H31),H31&lt;0),AND(ISNUMBER(I31),I31&lt;0),AND(ISNUMBER(J31),J31&lt;0),AND(ISNUMBER(M31),M31&lt;0),AND(ISNUMBER(N31),N31&lt;0),AND(ISNUMBER(O31),O31&lt;0),AND(ISNUMBER(P31),P31&lt;0),AND(ISNUMBER(Q31),Q31&lt;0),AND(ISNUMBER(R31),R31&lt;0)),"Check negative values",IF(AND(ISNUMBER(G31),ISNUMBER(I31),G31&gt;I31),"Clicks exceed impressions",IF(AND(OR(ISNUMBER(Q31),ISNUMBER(R31)),S31=""),"Add revenue currency",IF(AND(ISNUMBER(O31),T31=""),"Define conversions and session scope",IF(U31="","Add evidence source",IF(F31&lt;&gt;"Yes","Comparison not confirmed",IF(OR(NOT(ISNUMBER(D31)),NOT(ISNUMBER(E31)),E31&lt;D31,C31-B31&lt;&gt;E31-D31),"Check comparable date ranges",""))))))))))))</x:f>
      </x:c>
    </x:row>
    <x:row r="32" ht="44" customHeight="1">
      <x:c r="A32" s="19"/>
      <x:c r="B32" s="24"/>
      <x:c r="C32" s="21"/>
      <x:c r="D32" s="21"/>
      <x:c r="E32" s="21"/>
      <x:c r="F32" s="18"/>
      <x:c r="G32" s="26"/>
      <x:c r="H32" s="26"/>
      <x:c r="I32" s="26"/>
      <x:c r="J32" s="26"/>
      <x:c r="K32" s="25"/>
      <x:c r="L32" s="25"/>
      <x:c r="M32" s="26"/>
      <x:c r="N32" s="26"/>
      <x:c r="O32" s="26"/>
      <x:c r="P32" s="26"/>
      <x:c r="Q32" s="25"/>
      <x:c r="R32" s="25"/>
      <x:c r="S32" s="18"/>
      <x:c r="T32" s="18"/>
      <x:c r="U32" s="18"/>
      <x:c r="V32" s="28" t="str">
        <x:f>IF(A32="","",IF(AND(ISNUMBER(G32),ISNUMBER(I32),G32&gt;=0,I32&gt;0,G32&lt;=I32),G32/I32,"n.a."))</x:f>
      </x:c>
      <x:c r="W32" s="28" t="str">
        <x:f>IF(A32="","",IF(AND(F32="Yes",ISNUMBER(B32),ISNUMBER(C32),ISNUMBER(D32),ISNUMBER(E32),C32&gt;=B32,E32&gt;=D32,C32-B32=E32-D32,ISNUMBER(G32),ISNUMBER(H32),G32&gt;=0,H32&gt;0),(G32-H32)/H32,"n.a."))</x:f>
      </x:c>
      <x:c r="X32" s="28" t="str">
        <x:f>IF(A32="","",IF(AND(F32="Yes",ISNUMBER(B32),ISNUMBER(C32),ISNUMBER(D32),ISNUMBER(E32),C32&gt;=B32,E32&gt;=D32,C32-B32=E32-D32,ISNUMBER(M32),ISNUMBER(N32),M32&gt;=0,N32&gt;0),(M32-N32)/N32,"n.a."))</x:f>
      </x:c>
      <x:c r="Y32" s="28" t="str">
        <x:f>IF(A32="","",IF(AND(ISNUMBER(O32),ISNUMBER(M32),O32&gt;=0,M32&gt;0,T32&lt;&gt;""),O32/M32,"n.a."))</x:f>
      </x:c>
      <x:c r="Z32" s="23" t="str">
        <x:f>IF(A32="","",IF(COUNTIFS($A$6:$A$505,SUBSTITUTE(SUBSTITUTE(SUBSTITUTE(A32,"~","~~"),"*","~*"),"?","~?"))&gt;1,"Duplicate URL: use one row per period pair",IF(COUNTIFS(Audit!$A$6:$A$505,SUBSTITUTE(SUBSTITUTE(SUBSTITUTE(A32,"~","~~"),"*","~*"),"?","~?"))=0,"URL missing from Audit",IF(OR(B32="",C32=""),"Add current date range",IF(OR(NOT(ISNUMBER(B32)),NOT(ISNUMBER(C32)),C32&lt;B32),"Check current dates",IF(OR(AND(ISNUMBER(G32),G32&lt;0),AND(ISNUMBER(H32),H32&lt;0),AND(ISNUMBER(I32),I32&lt;0),AND(ISNUMBER(J32),J32&lt;0),AND(ISNUMBER(M32),M32&lt;0),AND(ISNUMBER(N32),N32&lt;0),AND(ISNUMBER(O32),O32&lt;0),AND(ISNUMBER(P32),P32&lt;0),AND(ISNUMBER(Q32),Q32&lt;0),AND(ISNUMBER(R32),R32&lt;0)),"Check negative values",IF(AND(ISNUMBER(G32),ISNUMBER(I32),G32&gt;I32),"Clicks exceed impressions",IF(AND(OR(ISNUMBER(Q32),ISNUMBER(R32)),S32=""),"Add revenue currency",IF(AND(ISNUMBER(O32),T32=""),"Define conversions and session scope",IF(U32="","Add evidence source",IF(F32&lt;&gt;"Yes","Comparison not confirmed",IF(OR(NOT(ISNUMBER(D32)),NOT(ISNUMBER(E32)),E32&lt;D32,C32-B32&lt;&gt;E32-D32),"Check comparable date ranges",""))))))))))))</x:f>
      </x:c>
    </x:row>
    <x:row r="33" ht="44" customHeight="1">
      <x:c r="A33" s="19"/>
      <x:c r="B33" s="24"/>
      <x:c r="C33" s="21"/>
      <x:c r="D33" s="21"/>
      <x:c r="E33" s="21"/>
      <x:c r="F33" s="18"/>
      <x:c r="G33" s="26"/>
      <x:c r="H33" s="26"/>
      <x:c r="I33" s="26"/>
      <x:c r="J33" s="26"/>
      <x:c r="K33" s="25"/>
      <x:c r="L33" s="25"/>
      <x:c r="M33" s="26"/>
      <x:c r="N33" s="26"/>
      <x:c r="O33" s="26"/>
      <x:c r="P33" s="26"/>
      <x:c r="Q33" s="25"/>
      <x:c r="R33" s="25"/>
      <x:c r="S33" s="18"/>
      <x:c r="T33" s="18"/>
      <x:c r="U33" s="18"/>
      <x:c r="V33" s="28" t="str">
        <x:f>IF(A33="","",IF(AND(ISNUMBER(G33),ISNUMBER(I33),G33&gt;=0,I33&gt;0,G33&lt;=I33),G33/I33,"n.a."))</x:f>
      </x:c>
      <x:c r="W33" s="28" t="str">
        <x:f>IF(A33="","",IF(AND(F33="Yes",ISNUMBER(B33),ISNUMBER(C33),ISNUMBER(D33),ISNUMBER(E33),C33&gt;=B33,E33&gt;=D33,C33-B33=E33-D33,ISNUMBER(G33),ISNUMBER(H33),G33&gt;=0,H33&gt;0),(G33-H33)/H33,"n.a."))</x:f>
      </x:c>
      <x:c r="X33" s="28" t="str">
        <x:f>IF(A33="","",IF(AND(F33="Yes",ISNUMBER(B33),ISNUMBER(C33),ISNUMBER(D33),ISNUMBER(E33),C33&gt;=B33,E33&gt;=D33,C33-B33=E33-D33,ISNUMBER(M33),ISNUMBER(N33),M33&gt;=0,N33&gt;0),(M33-N33)/N33,"n.a."))</x:f>
      </x:c>
      <x:c r="Y33" s="28" t="str">
        <x:f>IF(A33="","",IF(AND(ISNUMBER(O33),ISNUMBER(M33),O33&gt;=0,M33&gt;0,T33&lt;&gt;""),O33/M33,"n.a."))</x:f>
      </x:c>
      <x:c r="Z33" s="23" t="str">
        <x:f>IF(A33="","",IF(COUNTIFS($A$6:$A$505,SUBSTITUTE(SUBSTITUTE(SUBSTITUTE(A33,"~","~~"),"*","~*"),"?","~?"))&gt;1,"Duplicate URL: use one row per period pair",IF(COUNTIFS(Audit!$A$6:$A$505,SUBSTITUTE(SUBSTITUTE(SUBSTITUTE(A33,"~","~~"),"*","~*"),"?","~?"))=0,"URL missing from Audit",IF(OR(B33="",C33=""),"Add current date range",IF(OR(NOT(ISNUMBER(B33)),NOT(ISNUMBER(C33)),C33&lt;B33),"Check current dates",IF(OR(AND(ISNUMBER(G33),G33&lt;0),AND(ISNUMBER(H33),H33&lt;0),AND(ISNUMBER(I33),I33&lt;0),AND(ISNUMBER(J33),J33&lt;0),AND(ISNUMBER(M33),M33&lt;0),AND(ISNUMBER(N33),N33&lt;0),AND(ISNUMBER(O33),O33&lt;0),AND(ISNUMBER(P33),P33&lt;0),AND(ISNUMBER(Q33),Q33&lt;0),AND(ISNUMBER(R33),R33&lt;0)),"Check negative values",IF(AND(ISNUMBER(G33),ISNUMBER(I33),G33&gt;I33),"Clicks exceed impressions",IF(AND(OR(ISNUMBER(Q33),ISNUMBER(R33)),S33=""),"Add revenue currency",IF(AND(ISNUMBER(O33),T33=""),"Define conversions and session scope",IF(U33="","Add evidence source",IF(F33&lt;&gt;"Yes","Comparison not confirmed",IF(OR(NOT(ISNUMBER(D33)),NOT(ISNUMBER(E33)),E33&lt;D33,C33-B33&lt;&gt;E33-D33),"Check comparable date ranges",""))))))))))))</x:f>
      </x:c>
    </x:row>
    <x:row r="34" ht="44" customHeight="1">
      <x:c r="A34" s="19"/>
      <x:c r="B34" s="24"/>
      <x:c r="C34" s="21"/>
      <x:c r="D34" s="21"/>
      <x:c r="E34" s="21"/>
      <x:c r="F34" s="18"/>
      <x:c r="G34" s="26"/>
      <x:c r="H34" s="26"/>
      <x:c r="I34" s="26"/>
      <x:c r="J34" s="26"/>
      <x:c r="K34" s="25"/>
      <x:c r="L34" s="25"/>
      <x:c r="M34" s="26"/>
      <x:c r="N34" s="26"/>
      <x:c r="O34" s="26"/>
      <x:c r="P34" s="26"/>
      <x:c r="Q34" s="25"/>
      <x:c r="R34" s="25"/>
      <x:c r="S34" s="18"/>
      <x:c r="T34" s="18"/>
      <x:c r="U34" s="18"/>
      <x:c r="V34" s="28" t="str">
        <x:f>IF(A34="","",IF(AND(ISNUMBER(G34),ISNUMBER(I34),G34&gt;=0,I34&gt;0,G34&lt;=I34),G34/I34,"n.a."))</x:f>
      </x:c>
      <x:c r="W34" s="28" t="str">
        <x:f>IF(A34="","",IF(AND(F34="Yes",ISNUMBER(B34),ISNUMBER(C34),ISNUMBER(D34),ISNUMBER(E34),C34&gt;=B34,E34&gt;=D34,C34-B34=E34-D34,ISNUMBER(G34),ISNUMBER(H34),G34&gt;=0,H34&gt;0),(G34-H34)/H34,"n.a."))</x:f>
      </x:c>
      <x:c r="X34" s="28" t="str">
        <x:f>IF(A34="","",IF(AND(F34="Yes",ISNUMBER(B34),ISNUMBER(C34),ISNUMBER(D34),ISNUMBER(E34),C34&gt;=B34,E34&gt;=D34,C34-B34=E34-D34,ISNUMBER(M34),ISNUMBER(N34),M34&gt;=0,N34&gt;0),(M34-N34)/N34,"n.a."))</x:f>
      </x:c>
      <x:c r="Y34" s="28" t="str">
        <x:f>IF(A34="","",IF(AND(ISNUMBER(O34),ISNUMBER(M34),O34&gt;=0,M34&gt;0,T34&lt;&gt;""),O34/M34,"n.a."))</x:f>
      </x:c>
      <x:c r="Z34" s="23" t="str">
        <x:f>IF(A34="","",IF(COUNTIFS($A$6:$A$505,SUBSTITUTE(SUBSTITUTE(SUBSTITUTE(A34,"~","~~"),"*","~*"),"?","~?"))&gt;1,"Duplicate URL: use one row per period pair",IF(COUNTIFS(Audit!$A$6:$A$505,SUBSTITUTE(SUBSTITUTE(SUBSTITUTE(A34,"~","~~"),"*","~*"),"?","~?"))=0,"URL missing from Audit",IF(OR(B34="",C34=""),"Add current date range",IF(OR(NOT(ISNUMBER(B34)),NOT(ISNUMBER(C34)),C34&lt;B34),"Check current dates",IF(OR(AND(ISNUMBER(G34),G34&lt;0),AND(ISNUMBER(H34),H34&lt;0),AND(ISNUMBER(I34),I34&lt;0),AND(ISNUMBER(J34),J34&lt;0),AND(ISNUMBER(M34),M34&lt;0),AND(ISNUMBER(N34),N34&lt;0),AND(ISNUMBER(O34),O34&lt;0),AND(ISNUMBER(P34),P34&lt;0),AND(ISNUMBER(Q34),Q34&lt;0),AND(ISNUMBER(R34),R34&lt;0)),"Check negative values",IF(AND(ISNUMBER(G34),ISNUMBER(I34),G34&gt;I34),"Clicks exceed impressions",IF(AND(OR(ISNUMBER(Q34),ISNUMBER(R34)),S34=""),"Add revenue currency",IF(AND(ISNUMBER(O34),T34=""),"Define conversions and session scope",IF(U34="","Add evidence source",IF(F34&lt;&gt;"Yes","Comparison not confirmed",IF(OR(NOT(ISNUMBER(D34)),NOT(ISNUMBER(E34)),E34&lt;D34,C34-B34&lt;&gt;E34-D34),"Check comparable date ranges",""))))))))))))</x:f>
      </x:c>
    </x:row>
    <x:row r="35" ht="44" customHeight="1">
      <x:c r="A35" s="19"/>
      <x:c r="B35" s="24"/>
      <x:c r="C35" s="21"/>
      <x:c r="D35" s="21"/>
      <x:c r="E35" s="21"/>
      <x:c r="F35" s="18"/>
      <x:c r="G35" s="26"/>
      <x:c r="H35" s="26"/>
      <x:c r="I35" s="26"/>
      <x:c r="J35" s="26"/>
      <x:c r="K35" s="25"/>
      <x:c r="L35" s="25"/>
      <x:c r="M35" s="26"/>
      <x:c r="N35" s="26"/>
      <x:c r="O35" s="26"/>
      <x:c r="P35" s="26"/>
      <x:c r="Q35" s="25"/>
      <x:c r="R35" s="25"/>
      <x:c r="S35" s="18"/>
      <x:c r="T35" s="18"/>
      <x:c r="U35" s="18"/>
      <x:c r="V35" s="28" t="str">
        <x:f>IF(A35="","",IF(AND(ISNUMBER(G35),ISNUMBER(I35),G35&gt;=0,I35&gt;0,G35&lt;=I35),G35/I35,"n.a."))</x:f>
      </x:c>
      <x:c r="W35" s="28" t="str">
        <x:f>IF(A35="","",IF(AND(F35="Yes",ISNUMBER(B35),ISNUMBER(C35),ISNUMBER(D35),ISNUMBER(E35),C35&gt;=B35,E35&gt;=D35,C35-B35=E35-D35,ISNUMBER(G35),ISNUMBER(H35),G35&gt;=0,H35&gt;0),(G35-H35)/H35,"n.a."))</x:f>
      </x:c>
      <x:c r="X35" s="28" t="str">
        <x:f>IF(A35="","",IF(AND(F35="Yes",ISNUMBER(B35),ISNUMBER(C35),ISNUMBER(D35),ISNUMBER(E35),C35&gt;=B35,E35&gt;=D35,C35-B35=E35-D35,ISNUMBER(M35),ISNUMBER(N35),M35&gt;=0,N35&gt;0),(M35-N35)/N35,"n.a."))</x:f>
      </x:c>
      <x:c r="Y35" s="28" t="str">
        <x:f>IF(A35="","",IF(AND(ISNUMBER(O35),ISNUMBER(M35),O35&gt;=0,M35&gt;0,T35&lt;&gt;""),O35/M35,"n.a."))</x:f>
      </x:c>
      <x:c r="Z35" s="23" t="str">
        <x:f>IF(A35="","",IF(COUNTIFS($A$6:$A$505,SUBSTITUTE(SUBSTITUTE(SUBSTITUTE(A35,"~","~~"),"*","~*"),"?","~?"))&gt;1,"Duplicate URL: use one row per period pair",IF(COUNTIFS(Audit!$A$6:$A$505,SUBSTITUTE(SUBSTITUTE(SUBSTITUTE(A35,"~","~~"),"*","~*"),"?","~?"))=0,"URL missing from Audit",IF(OR(B35="",C35=""),"Add current date range",IF(OR(NOT(ISNUMBER(B35)),NOT(ISNUMBER(C35)),C35&lt;B35),"Check current dates",IF(OR(AND(ISNUMBER(G35),G35&lt;0),AND(ISNUMBER(H35),H35&lt;0),AND(ISNUMBER(I35),I35&lt;0),AND(ISNUMBER(J35),J35&lt;0),AND(ISNUMBER(M35),M35&lt;0),AND(ISNUMBER(N35),N35&lt;0),AND(ISNUMBER(O35),O35&lt;0),AND(ISNUMBER(P35),P35&lt;0),AND(ISNUMBER(Q35),Q35&lt;0),AND(ISNUMBER(R35),R35&lt;0)),"Check negative values",IF(AND(ISNUMBER(G35),ISNUMBER(I35),G35&gt;I35),"Clicks exceed impressions",IF(AND(OR(ISNUMBER(Q35),ISNUMBER(R35)),S35=""),"Add revenue currency",IF(AND(ISNUMBER(O35),T35=""),"Define conversions and session scope",IF(U35="","Add evidence source",IF(F35&lt;&gt;"Yes","Comparison not confirmed",IF(OR(NOT(ISNUMBER(D35)),NOT(ISNUMBER(E35)),E35&lt;D35,C35-B35&lt;&gt;E35-D35),"Check comparable date ranges",""))))))))))))</x:f>
      </x:c>
    </x:row>
    <x:row r="36" ht="44" customHeight="1">
      <x:c r="A36" s="19"/>
      <x:c r="B36" s="24"/>
      <x:c r="C36" s="21"/>
      <x:c r="D36" s="21"/>
      <x:c r="E36" s="21"/>
      <x:c r="F36" s="18"/>
      <x:c r="G36" s="26"/>
      <x:c r="H36" s="26"/>
      <x:c r="I36" s="26"/>
      <x:c r="J36" s="26"/>
      <x:c r="K36" s="25"/>
      <x:c r="L36" s="25"/>
      <x:c r="M36" s="26"/>
      <x:c r="N36" s="26"/>
      <x:c r="O36" s="26"/>
      <x:c r="P36" s="26"/>
      <x:c r="Q36" s="25"/>
      <x:c r="R36" s="25"/>
      <x:c r="S36" s="18"/>
      <x:c r="T36" s="18"/>
      <x:c r="U36" s="18"/>
      <x:c r="V36" s="28" t="str">
        <x:f>IF(A36="","",IF(AND(ISNUMBER(G36),ISNUMBER(I36),G36&gt;=0,I36&gt;0,G36&lt;=I36),G36/I36,"n.a."))</x:f>
      </x:c>
      <x:c r="W36" s="28" t="str">
        <x:f>IF(A36="","",IF(AND(F36="Yes",ISNUMBER(B36),ISNUMBER(C36),ISNUMBER(D36),ISNUMBER(E36),C36&gt;=B36,E36&gt;=D36,C36-B36=E36-D36,ISNUMBER(G36),ISNUMBER(H36),G36&gt;=0,H36&gt;0),(G36-H36)/H36,"n.a."))</x:f>
      </x:c>
      <x:c r="X36" s="28" t="str">
        <x:f>IF(A36="","",IF(AND(F36="Yes",ISNUMBER(B36),ISNUMBER(C36),ISNUMBER(D36),ISNUMBER(E36),C36&gt;=B36,E36&gt;=D36,C36-B36=E36-D36,ISNUMBER(M36),ISNUMBER(N36),M36&gt;=0,N36&gt;0),(M36-N36)/N36,"n.a."))</x:f>
      </x:c>
      <x:c r="Y36" s="28" t="str">
        <x:f>IF(A36="","",IF(AND(ISNUMBER(O36),ISNUMBER(M36),O36&gt;=0,M36&gt;0,T36&lt;&gt;""),O36/M36,"n.a."))</x:f>
      </x:c>
      <x:c r="Z36" s="23" t="str">
        <x:f>IF(A36="","",IF(COUNTIFS($A$6:$A$505,SUBSTITUTE(SUBSTITUTE(SUBSTITUTE(A36,"~","~~"),"*","~*"),"?","~?"))&gt;1,"Duplicate URL: use one row per period pair",IF(COUNTIFS(Audit!$A$6:$A$505,SUBSTITUTE(SUBSTITUTE(SUBSTITUTE(A36,"~","~~"),"*","~*"),"?","~?"))=0,"URL missing from Audit",IF(OR(B36="",C36=""),"Add current date range",IF(OR(NOT(ISNUMBER(B36)),NOT(ISNUMBER(C36)),C36&lt;B36),"Check current dates",IF(OR(AND(ISNUMBER(G36),G36&lt;0),AND(ISNUMBER(H36),H36&lt;0),AND(ISNUMBER(I36),I36&lt;0),AND(ISNUMBER(J36),J36&lt;0),AND(ISNUMBER(M36),M36&lt;0),AND(ISNUMBER(N36),N36&lt;0),AND(ISNUMBER(O36),O36&lt;0),AND(ISNUMBER(P36),P36&lt;0),AND(ISNUMBER(Q36),Q36&lt;0),AND(ISNUMBER(R36),R36&lt;0)),"Check negative values",IF(AND(ISNUMBER(G36),ISNUMBER(I36),G36&gt;I36),"Clicks exceed impressions",IF(AND(OR(ISNUMBER(Q36),ISNUMBER(R36)),S36=""),"Add revenue currency",IF(AND(ISNUMBER(O36),T36=""),"Define conversions and session scope",IF(U36="","Add evidence source",IF(F36&lt;&gt;"Yes","Comparison not confirmed",IF(OR(NOT(ISNUMBER(D36)),NOT(ISNUMBER(E36)),E36&lt;D36,C36-B36&lt;&gt;E36-D36),"Check comparable date ranges",""))))))))))))</x:f>
      </x:c>
    </x:row>
    <x:row r="37" ht="44" customHeight="1">
      <x:c r="A37" s="19"/>
      <x:c r="B37" s="24"/>
      <x:c r="C37" s="21"/>
      <x:c r="D37" s="21"/>
      <x:c r="E37" s="21"/>
      <x:c r="F37" s="18"/>
      <x:c r="G37" s="26"/>
      <x:c r="H37" s="26"/>
      <x:c r="I37" s="26"/>
      <x:c r="J37" s="26"/>
      <x:c r="K37" s="25"/>
      <x:c r="L37" s="25"/>
      <x:c r="M37" s="26"/>
      <x:c r="N37" s="26"/>
      <x:c r="O37" s="26"/>
      <x:c r="P37" s="26"/>
      <x:c r="Q37" s="25"/>
      <x:c r="R37" s="25"/>
      <x:c r="S37" s="18"/>
      <x:c r="T37" s="18"/>
      <x:c r="U37" s="18"/>
      <x:c r="V37" s="28" t="str">
        <x:f>IF(A37="","",IF(AND(ISNUMBER(G37),ISNUMBER(I37),G37&gt;=0,I37&gt;0,G37&lt;=I37),G37/I37,"n.a."))</x:f>
      </x:c>
      <x:c r="W37" s="28" t="str">
        <x:f>IF(A37="","",IF(AND(F37="Yes",ISNUMBER(B37),ISNUMBER(C37),ISNUMBER(D37),ISNUMBER(E37),C37&gt;=B37,E37&gt;=D37,C37-B37=E37-D37,ISNUMBER(G37),ISNUMBER(H37),G37&gt;=0,H37&gt;0),(G37-H37)/H37,"n.a."))</x:f>
      </x:c>
      <x:c r="X37" s="28" t="str">
        <x:f>IF(A37="","",IF(AND(F37="Yes",ISNUMBER(B37),ISNUMBER(C37),ISNUMBER(D37),ISNUMBER(E37),C37&gt;=B37,E37&gt;=D37,C37-B37=E37-D37,ISNUMBER(M37),ISNUMBER(N37),M37&gt;=0,N37&gt;0),(M37-N37)/N37,"n.a."))</x:f>
      </x:c>
      <x:c r="Y37" s="28" t="str">
        <x:f>IF(A37="","",IF(AND(ISNUMBER(O37),ISNUMBER(M37),O37&gt;=0,M37&gt;0,T37&lt;&gt;""),O37/M37,"n.a."))</x:f>
      </x:c>
      <x:c r="Z37" s="23" t="str">
        <x:f>IF(A37="","",IF(COUNTIFS($A$6:$A$505,SUBSTITUTE(SUBSTITUTE(SUBSTITUTE(A37,"~","~~"),"*","~*"),"?","~?"))&gt;1,"Duplicate URL: use one row per period pair",IF(COUNTIFS(Audit!$A$6:$A$505,SUBSTITUTE(SUBSTITUTE(SUBSTITUTE(A37,"~","~~"),"*","~*"),"?","~?"))=0,"URL missing from Audit",IF(OR(B37="",C37=""),"Add current date range",IF(OR(NOT(ISNUMBER(B37)),NOT(ISNUMBER(C37)),C37&lt;B37),"Check current dates",IF(OR(AND(ISNUMBER(G37),G37&lt;0),AND(ISNUMBER(H37),H37&lt;0),AND(ISNUMBER(I37),I37&lt;0),AND(ISNUMBER(J37),J37&lt;0),AND(ISNUMBER(M37),M37&lt;0),AND(ISNUMBER(N37),N37&lt;0),AND(ISNUMBER(O37),O37&lt;0),AND(ISNUMBER(P37),P37&lt;0),AND(ISNUMBER(Q37),Q37&lt;0),AND(ISNUMBER(R37),R37&lt;0)),"Check negative values",IF(AND(ISNUMBER(G37),ISNUMBER(I37),G37&gt;I37),"Clicks exceed impressions",IF(AND(OR(ISNUMBER(Q37),ISNUMBER(R37)),S37=""),"Add revenue currency",IF(AND(ISNUMBER(O37),T37=""),"Define conversions and session scope",IF(U37="","Add evidence source",IF(F37&lt;&gt;"Yes","Comparison not confirmed",IF(OR(NOT(ISNUMBER(D37)),NOT(ISNUMBER(E37)),E37&lt;D37,C37-B37&lt;&gt;E37-D37),"Check comparable date ranges",""))))))))))))</x:f>
      </x:c>
    </x:row>
    <x:row r="38" ht="44" customHeight="1">
      <x:c r="A38" s="19"/>
      <x:c r="B38" s="24"/>
      <x:c r="C38" s="21"/>
      <x:c r="D38" s="21"/>
      <x:c r="E38" s="21"/>
      <x:c r="F38" s="18"/>
      <x:c r="G38" s="26"/>
      <x:c r="H38" s="26"/>
      <x:c r="I38" s="26"/>
      <x:c r="J38" s="26"/>
      <x:c r="K38" s="25"/>
      <x:c r="L38" s="25"/>
      <x:c r="M38" s="26"/>
      <x:c r="N38" s="26"/>
      <x:c r="O38" s="26"/>
      <x:c r="P38" s="26"/>
      <x:c r="Q38" s="25"/>
      <x:c r="R38" s="25"/>
      <x:c r="S38" s="18"/>
      <x:c r="T38" s="18"/>
      <x:c r="U38" s="18"/>
      <x:c r="V38" s="28" t="str">
        <x:f>IF(A38="","",IF(AND(ISNUMBER(G38),ISNUMBER(I38),G38&gt;=0,I38&gt;0,G38&lt;=I38),G38/I38,"n.a."))</x:f>
      </x:c>
      <x:c r="W38" s="28" t="str">
        <x:f>IF(A38="","",IF(AND(F38="Yes",ISNUMBER(B38),ISNUMBER(C38),ISNUMBER(D38),ISNUMBER(E38),C38&gt;=B38,E38&gt;=D38,C38-B38=E38-D38,ISNUMBER(G38),ISNUMBER(H38),G38&gt;=0,H38&gt;0),(G38-H38)/H38,"n.a."))</x:f>
      </x:c>
      <x:c r="X38" s="28" t="str">
        <x:f>IF(A38="","",IF(AND(F38="Yes",ISNUMBER(B38),ISNUMBER(C38),ISNUMBER(D38),ISNUMBER(E38),C38&gt;=B38,E38&gt;=D38,C38-B38=E38-D38,ISNUMBER(M38),ISNUMBER(N38),M38&gt;=0,N38&gt;0),(M38-N38)/N38,"n.a."))</x:f>
      </x:c>
      <x:c r="Y38" s="28" t="str">
        <x:f>IF(A38="","",IF(AND(ISNUMBER(O38),ISNUMBER(M38),O38&gt;=0,M38&gt;0,T38&lt;&gt;""),O38/M38,"n.a."))</x:f>
      </x:c>
      <x:c r="Z38" s="23" t="str">
        <x:f>IF(A38="","",IF(COUNTIFS($A$6:$A$505,SUBSTITUTE(SUBSTITUTE(SUBSTITUTE(A38,"~","~~"),"*","~*"),"?","~?"))&gt;1,"Duplicate URL: use one row per period pair",IF(COUNTIFS(Audit!$A$6:$A$505,SUBSTITUTE(SUBSTITUTE(SUBSTITUTE(A38,"~","~~"),"*","~*"),"?","~?"))=0,"URL missing from Audit",IF(OR(B38="",C38=""),"Add current date range",IF(OR(NOT(ISNUMBER(B38)),NOT(ISNUMBER(C38)),C38&lt;B38),"Check current dates",IF(OR(AND(ISNUMBER(G38),G38&lt;0),AND(ISNUMBER(H38),H38&lt;0),AND(ISNUMBER(I38),I38&lt;0),AND(ISNUMBER(J38),J38&lt;0),AND(ISNUMBER(M38),M38&lt;0),AND(ISNUMBER(N38),N38&lt;0),AND(ISNUMBER(O38),O38&lt;0),AND(ISNUMBER(P38),P38&lt;0),AND(ISNUMBER(Q38),Q38&lt;0),AND(ISNUMBER(R38),R38&lt;0)),"Check negative values",IF(AND(ISNUMBER(G38),ISNUMBER(I38),G38&gt;I38),"Clicks exceed impressions",IF(AND(OR(ISNUMBER(Q38),ISNUMBER(R38)),S38=""),"Add revenue currency",IF(AND(ISNUMBER(O38),T38=""),"Define conversions and session scope",IF(U38="","Add evidence source",IF(F38&lt;&gt;"Yes","Comparison not confirmed",IF(OR(NOT(ISNUMBER(D38)),NOT(ISNUMBER(E38)),E38&lt;D38,C38-B38&lt;&gt;E38-D38),"Check comparable date ranges",""))))))))))))</x:f>
      </x:c>
    </x:row>
    <x:row r="39" ht="44" customHeight="1">
      <x:c r="A39" s="19"/>
      <x:c r="B39" s="24"/>
      <x:c r="C39" s="21"/>
      <x:c r="D39" s="21"/>
      <x:c r="E39" s="21"/>
      <x:c r="F39" s="18"/>
      <x:c r="G39" s="26"/>
      <x:c r="H39" s="26"/>
      <x:c r="I39" s="26"/>
      <x:c r="J39" s="26"/>
      <x:c r="K39" s="25"/>
      <x:c r="L39" s="25"/>
      <x:c r="M39" s="26"/>
      <x:c r="N39" s="26"/>
      <x:c r="O39" s="26"/>
      <x:c r="P39" s="26"/>
      <x:c r="Q39" s="25"/>
      <x:c r="R39" s="25"/>
      <x:c r="S39" s="18"/>
      <x:c r="T39" s="18"/>
      <x:c r="U39" s="18"/>
      <x:c r="V39" s="28" t="str">
        <x:f>IF(A39="","",IF(AND(ISNUMBER(G39),ISNUMBER(I39),G39&gt;=0,I39&gt;0,G39&lt;=I39),G39/I39,"n.a."))</x:f>
      </x:c>
      <x:c r="W39" s="28" t="str">
        <x:f>IF(A39="","",IF(AND(F39="Yes",ISNUMBER(B39),ISNUMBER(C39),ISNUMBER(D39),ISNUMBER(E39),C39&gt;=B39,E39&gt;=D39,C39-B39=E39-D39,ISNUMBER(G39),ISNUMBER(H39),G39&gt;=0,H39&gt;0),(G39-H39)/H39,"n.a."))</x:f>
      </x:c>
      <x:c r="X39" s="28" t="str">
        <x:f>IF(A39="","",IF(AND(F39="Yes",ISNUMBER(B39),ISNUMBER(C39),ISNUMBER(D39),ISNUMBER(E39),C39&gt;=B39,E39&gt;=D39,C39-B39=E39-D39,ISNUMBER(M39),ISNUMBER(N39),M39&gt;=0,N39&gt;0),(M39-N39)/N39,"n.a."))</x:f>
      </x:c>
      <x:c r="Y39" s="28" t="str">
        <x:f>IF(A39="","",IF(AND(ISNUMBER(O39),ISNUMBER(M39),O39&gt;=0,M39&gt;0,T39&lt;&gt;""),O39/M39,"n.a."))</x:f>
      </x:c>
      <x:c r="Z39" s="23" t="str">
        <x:f>IF(A39="","",IF(COUNTIFS($A$6:$A$505,SUBSTITUTE(SUBSTITUTE(SUBSTITUTE(A39,"~","~~"),"*","~*"),"?","~?"))&gt;1,"Duplicate URL: use one row per period pair",IF(COUNTIFS(Audit!$A$6:$A$505,SUBSTITUTE(SUBSTITUTE(SUBSTITUTE(A39,"~","~~"),"*","~*"),"?","~?"))=0,"URL missing from Audit",IF(OR(B39="",C39=""),"Add current date range",IF(OR(NOT(ISNUMBER(B39)),NOT(ISNUMBER(C39)),C39&lt;B39),"Check current dates",IF(OR(AND(ISNUMBER(G39),G39&lt;0),AND(ISNUMBER(H39),H39&lt;0),AND(ISNUMBER(I39),I39&lt;0),AND(ISNUMBER(J39),J39&lt;0),AND(ISNUMBER(M39),M39&lt;0),AND(ISNUMBER(N39),N39&lt;0),AND(ISNUMBER(O39),O39&lt;0),AND(ISNUMBER(P39),P39&lt;0),AND(ISNUMBER(Q39),Q39&lt;0),AND(ISNUMBER(R39),R39&lt;0)),"Check negative values",IF(AND(ISNUMBER(G39),ISNUMBER(I39),G39&gt;I39),"Clicks exceed impressions",IF(AND(OR(ISNUMBER(Q39),ISNUMBER(R39)),S39=""),"Add revenue currency",IF(AND(ISNUMBER(O39),T39=""),"Define conversions and session scope",IF(U39="","Add evidence source",IF(F39&lt;&gt;"Yes","Comparison not confirmed",IF(OR(NOT(ISNUMBER(D39)),NOT(ISNUMBER(E39)),E39&lt;D39,C39-B39&lt;&gt;E39-D39),"Check comparable date ranges",""))))))))))))</x:f>
      </x:c>
    </x:row>
    <x:row r="40" ht="44" customHeight="1">
      <x:c r="A40" s="19"/>
      <x:c r="B40" s="24"/>
      <x:c r="C40" s="21"/>
      <x:c r="D40" s="21"/>
      <x:c r="E40" s="21"/>
      <x:c r="F40" s="18"/>
      <x:c r="G40" s="26"/>
      <x:c r="H40" s="26"/>
      <x:c r="I40" s="26"/>
      <x:c r="J40" s="26"/>
      <x:c r="K40" s="25"/>
      <x:c r="L40" s="25"/>
      <x:c r="M40" s="26"/>
      <x:c r="N40" s="26"/>
      <x:c r="O40" s="26"/>
      <x:c r="P40" s="26"/>
      <x:c r="Q40" s="25"/>
      <x:c r="R40" s="25"/>
      <x:c r="S40" s="18"/>
      <x:c r="T40" s="18"/>
      <x:c r="U40" s="18"/>
      <x:c r="V40" s="28" t="str">
        <x:f>IF(A40="","",IF(AND(ISNUMBER(G40),ISNUMBER(I40),G40&gt;=0,I40&gt;0,G40&lt;=I40),G40/I40,"n.a."))</x:f>
      </x:c>
      <x:c r="W40" s="28" t="str">
        <x:f>IF(A40="","",IF(AND(F40="Yes",ISNUMBER(B40),ISNUMBER(C40),ISNUMBER(D40),ISNUMBER(E40),C40&gt;=B40,E40&gt;=D40,C40-B40=E40-D40,ISNUMBER(G40),ISNUMBER(H40),G40&gt;=0,H40&gt;0),(G40-H40)/H40,"n.a."))</x:f>
      </x:c>
      <x:c r="X40" s="28" t="str">
        <x:f>IF(A40="","",IF(AND(F40="Yes",ISNUMBER(B40),ISNUMBER(C40),ISNUMBER(D40),ISNUMBER(E40),C40&gt;=B40,E40&gt;=D40,C40-B40=E40-D40,ISNUMBER(M40),ISNUMBER(N40),M40&gt;=0,N40&gt;0),(M40-N40)/N40,"n.a."))</x:f>
      </x:c>
      <x:c r="Y40" s="28" t="str">
        <x:f>IF(A40="","",IF(AND(ISNUMBER(O40),ISNUMBER(M40),O40&gt;=0,M40&gt;0,T40&lt;&gt;""),O40/M40,"n.a."))</x:f>
      </x:c>
      <x:c r="Z40" s="23" t="str">
        <x:f>IF(A40="","",IF(COUNTIFS($A$6:$A$505,SUBSTITUTE(SUBSTITUTE(SUBSTITUTE(A40,"~","~~"),"*","~*"),"?","~?"))&gt;1,"Duplicate URL: use one row per period pair",IF(COUNTIFS(Audit!$A$6:$A$505,SUBSTITUTE(SUBSTITUTE(SUBSTITUTE(A40,"~","~~"),"*","~*"),"?","~?"))=0,"URL missing from Audit",IF(OR(B40="",C40=""),"Add current date range",IF(OR(NOT(ISNUMBER(B40)),NOT(ISNUMBER(C40)),C40&lt;B40),"Check current dates",IF(OR(AND(ISNUMBER(G40),G40&lt;0),AND(ISNUMBER(H40),H40&lt;0),AND(ISNUMBER(I40),I40&lt;0),AND(ISNUMBER(J40),J40&lt;0),AND(ISNUMBER(M40),M40&lt;0),AND(ISNUMBER(N40),N40&lt;0),AND(ISNUMBER(O40),O40&lt;0),AND(ISNUMBER(P40),P40&lt;0),AND(ISNUMBER(Q40),Q40&lt;0),AND(ISNUMBER(R40),R40&lt;0)),"Check negative values",IF(AND(ISNUMBER(G40),ISNUMBER(I40),G40&gt;I40),"Clicks exceed impressions",IF(AND(OR(ISNUMBER(Q40),ISNUMBER(R40)),S40=""),"Add revenue currency",IF(AND(ISNUMBER(O40),T40=""),"Define conversions and session scope",IF(U40="","Add evidence source",IF(F40&lt;&gt;"Yes","Comparison not confirmed",IF(OR(NOT(ISNUMBER(D40)),NOT(ISNUMBER(E40)),E40&lt;D40,C40-B40&lt;&gt;E40-D40),"Check comparable date ranges",""))))))))))))</x:f>
      </x:c>
    </x:row>
    <x:row r="41" ht="44" customHeight="1">
      <x:c r="A41" s="19"/>
      <x:c r="B41" s="24"/>
      <x:c r="C41" s="21"/>
      <x:c r="D41" s="21"/>
      <x:c r="E41" s="21"/>
      <x:c r="F41" s="18"/>
      <x:c r="G41" s="26"/>
      <x:c r="H41" s="26"/>
      <x:c r="I41" s="26"/>
      <x:c r="J41" s="26"/>
      <x:c r="K41" s="25"/>
      <x:c r="L41" s="25"/>
      <x:c r="M41" s="26"/>
      <x:c r="N41" s="26"/>
      <x:c r="O41" s="26"/>
      <x:c r="P41" s="26"/>
      <x:c r="Q41" s="25"/>
      <x:c r="R41" s="25"/>
      <x:c r="S41" s="18"/>
      <x:c r="T41" s="18"/>
      <x:c r="U41" s="18"/>
      <x:c r="V41" s="28" t="str">
        <x:f>IF(A41="","",IF(AND(ISNUMBER(G41),ISNUMBER(I41),G41&gt;=0,I41&gt;0,G41&lt;=I41),G41/I41,"n.a."))</x:f>
      </x:c>
      <x:c r="W41" s="28" t="str">
        <x:f>IF(A41="","",IF(AND(F41="Yes",ISNUMBER(B41),ISNUMBER(C41),ISNUMBER(D41),ISNUMBER(E41),C41&gt;=B41,E41&gt;=D41,C41-B41=E41-D41,ISNUMBER(G41),ISNUMBER(H41),G41&gt;=0,H41&gt;0),(G41-H41)/H41,"n.a."))</x:f>
      </x:c>
      <x:c r="X41" s="28" t="str">
        <x:f>IF(A41="","",IF(AND(F41="Yes",ISNUMBER(B41),ISNUMBER(C41),ISNUMBER(D41),ISNUMBER(E41),C41&gt;=B41,E41&gt;=D41,C41-B41=E41-D41,ISNUMBER(M41),ISNUMBER(N41),M41&gt;=0,N41&gt;0),(M41-N41)/N41,"n.a."))</x:f>
      </x:c>
      <x:c r="Y41" s="28" t="str">
        <x:f>IF(A41="","",IF(AND(ISNUMBER(O41),ISNUMBER(M41),O41&gt;=0,M41&gt;0,T41&lt;&gt;""),O41/M41,"n.a."))</x:f>
      </x:c>
      <x:c r="Z41" s="23" t="str">
        <x:f>IF(A41="","",IF(COUNTIFS($A$6:$A$505,SUBSTITUTE(SUBSTITUTE(SUBSTITUTE(A41,"~","~~"),"*","~*"),"?","~?"))&gt;1,"Duplicate URL: use one row per period pair",IF(COUNTIFS(Audit!$A$6:$A$505,SUBSTITUTE(SUBSTITUTE(SUBSTITUTE(A41,"~","~~"),"*","~*"),"?","~?"))=0,"URL missing from Audit",IF(OR(B41="",C41=""),"Add current date range",IF(OR(NOT(ISNUMBER(B41)),NOT(ISNUMBER(C41)),C41&lt;B41),"Check current dates",IF(OR(AND(ISNUMBER(G41),G41&lt;0),AND(ISNUMBER(H41),H41&lt;0),AND(ISNUMBER(I41),I41&lt;0),AND(ISNUMBER(J41),J41&lt;0),AND(ISNUMBER(M41),M41&lt;0),AND(ISNUMBER(N41),N41&lt;0),AND(ISNUMBER(O41),O41&lt;0),AND(ISNUMBER(P41),P41&lt;0),AND(ISNUMBER(Q41),Q41&lt;0),AND(ISNUMBER(R41),R41&lt;0)),"Check negative values",IF(AND(ISNUMBER(G41),ISNUMBER(I41),G41&gt;I41),"Clicks exceed impressions",IF(AND(OR(ISNUMBER(Q41),ISNUMBER(R41)),S41=""),"Add revenue currency",IF(AND(ISNUMBER(O41),T41=""),"Define conversions and session scope",IF(U41="","Add evidence source",IF(F41&lt;&gt;"Yes","Comparison not confirmed",IF(OR(NOT(ISNUMBER(D41)),NOT(ISNUMBER(E41)),E41&lt;D41,C41-B41&lt;&gt;E41-D41),"Check comparable date ranges",""))))))))))))</x:f>
      </x:c>
    </x:row>
    <x:row r="42" ht="44" customHeight="1">
      <x:c r="A42" s="19"/>
      <x:c r="B42" s="24"/>
      <x:c r="C42" s="21"/>
      <x:c r="D42" s="21"/>
      <x:c r="E42" s="21"/>
      <x:c r="F42" s="18"/>
      <x:c r="G42" s="26"/>
      <x:c r="H42" s="26"/>
      <x:c r="I42" s="26"/>
      <x:c r="J42" s="26"/>
      <x:c r="K42" s="25"/>
      <x:c r="L42" s="25"/>
      <x:c r="M42" s="26"/>
      <x:c r="N42" s="26"/>
      <x:c r="O42" s="26"/>
      <x:c r="P42" s="26"/>
      <x:c r="Q42" s="25"/>
      <x:c r="R42" s="25"/>
      <x:c r="S42" s="18"/>
      <x:c r="T42" s="18"/>
      <x:c r="U42" s="18"/>
      <x:c r="V42" s="28" t="str">
        <x:f>IF(A42="","",IF(AND(ISNUMBER(G42),ISNUMBER(I42),G42&gt;=0,I42&gt;0,G42&lt;=I42),G42/I42,"n.a."))</x:f>
      </x:c>
      <x:c r="W42" s="28" t="str">
        <x:f>IF(A42="","",IF(AND(F42="Yes",ISNUMBER(B42),ISNUMBER(C42),ISNUMBER(D42),ISNUMBER(E42),C42&gt;=B42,E42&gt;=D42,C42-B42=E42-D42,ISNUMBER(G42),ISNUMBER(H42),G42&gt;=0,H42&gt;0),(G42-H42)/H42,"n.a."))</x:f>
      </x:c>
      <x:c r="X42" s="28" t="str">
        <x:f>IF(A42="","",IF(AND(F42="Yes",ISNUMBER(B42),ISNUMBER(C42),ISNUMBER(D42),ISNUMBER(E42),C42&gt;=B42,E42&gt;=D42,C42-B42=E42-D42,ISNUMBER(M42),ISNUMBER(N42),M42&gt;=0,N42&gt;0),(M42-N42)/N42,"n.a."))</x:f>
      </x:c>
      <x:c r="Y42" s="28" t="str">
        <x:f>IF(A42="","",IF(AND(ISNUMBER(O42),ISNUMBER(M42),O42&gt;=0,M42&gt;0,T42&lt;&gt;""),O42/M42,"n.a."))</x:f>
      </x:c>
      <x:c r="Z42" s="23" t="str">
        <x:f>IF(A42="","",IF(COUNTIFS($A$6:$A$505,SUBSTITUTE(SUBSTITUTE(SUBSTITUTE(A42,"~","~~"),"*","~*"),"?","~?"))&gt;1,"Duplicate URL: use one row per period pair",IF(COUNTIFS(Audit!$A$6:$A$505,SUBSTITUTE(SUBSTITUTE(SUBSTITUTE(A42,"~","~~"),"*","~*"),"?","~?"))=0,"URL missing from Audit",IF(OR(B42="",C42=""),"Add current date range",IF(OR(NOT(ISNUMBER(B42)),NOT(ISNUMBER(C42)),C42&lt;B42),"Check current dates",IF(OR(AND(ISNUMBER(G42),G42&lt;0),AND(ISNUMBER(H42),H42&lt;0),AND(ISNUMBER(I42),I42&lt;0),AND(ISNUMBER(J42),J42&lt;0),AND(ISNUMBER(M42),M42&lt;0),AND(ISNUMBER(N42),N42&lt;0),AND(ISNUMBER(O42),O42&lt;0),AND(ISNUMBER(P42),P42&lt;0),AND(ISNUMBER(Q42),Q42&lt;0),AND(ISNUMBER(R42),R42&lt;0)),"Check negative values",IF(AND(ISNUMBER(G42),ISNUMBER(I42),G42&gt;I42),"Clicks exceed impressions",IF(AND(OR(ISNUMBER(Q42),ISNUMBER(R42)),S42=""),"Add revenue currency",IF(AND(ISNUMBER(O42),T42=""),"Define conversions and session scope",IF(U42="","Add evidence source",IF(F42&lt;&gt;"Yes","Comparison not confirmed",IF(OR(NOT(ISNUMBER(D42)),NOT(ISNUMBER(E42)),E42&lt;D42,C42-B42&lt;&gt;E42-D42),"Check comparable date ranges",""))))))))))))</x:f>
      </x:c>
    </x:row>
    <x:row r="43" ht="44" customHeight="1">
      <x:c r="A43" s="19"/>
      <x:c r="B43" s="24"/>
      <x:c r="C43" s="21"/>
      <x:c r="D43" s="21"/>
      <x:c r="E43" s="21"/>
      <x:c r="F43" s="18"/>
      <x:c r="G43" s="26"/>
      <x:c r="H43" s="26"/>
      <x:c r="I43" s="26"/>
      <x:c r="J43" s="26"/>
      <x:c r="K43" s="25"/>
      <x:c r="L43" s="25"/>
      <x:c r="M43" s="26"/>
      <x:c r="N43" s="26"/>
      <x:c r="O43" s="26"/>
      <x:c r="P43" s="26"/>
      <x:c r="Q43" s="25"/>
      <x:c r="R43" s="25"/>
      <x:c r="S43" s="18"/>
      <x:c r="T43" s="18"/>
      <x:c r="U43" s="18"/>
      <x:c r="V43" s="28" t="str">
        <x:f>IF(A43="","",IF(AND(ISNUMBER(G43),ISNUMBER(I43),G43&gt;=0,I43&gt;0,G43&lt;=I43),G43/I43,"n.a."))</x:f>
      </x:c>
      <x:c r="W43" s="28" t="str">
        <x:f>IF(A43="","",IF(AND(F43="Yes",ISNUMBER(B43),ISNUMBER(C43),ISNUMBER(D43),ISNUMBER(E43),C43&gt;=B43,E43&gt;=D43,C43-B43=E43-D43,ISNUMBER(G43),ISNUMBER(H43),G43&gt;=0,H43&gt;0),(G43-H43)/H43,"n.a."))</x:f>
      </x:c>
      <x:c r="X43" s="28" t="str">
        <x:f>IF(A43="","",IF(AND(F43="Yes",ISNUMBER(B43),ISNUMBER(C43),ISNUMBER(D43),ISNUMBER(E43),C43&gt;=B43,E43&gt;=D43,C43-B43=E43-D43,ISNUMBER(M43),ISNUMBER(N43),M43&gt;=0,N43&gt;0),(M43-N43)/N43,"n.a."))</x:f>
      </x:c>
      <x:c r="Y43" s="28" t="str">
        <x:f>IF(A43="","",IF(AND(ISNUMBER(O43),ISNUMBER(M43),O43&gt;=0,M43&gt;0,T43&lt;&gt;""),O43/M43,"n.a."))</x:f>
      </x:c>
      <x:c r="Z43" s="23" t="str">
        <x:f>IF(A43="","",IF(COUNTIFS($A$6:$A$505,SUBSTITUTE(SUBSTITUTE(SUBSTITUTE(A43,"~","~~"),"*","~*"),"?","~?"))&gt;1,"Duplicate URL: use one row per period pair",IF(COUNTIFS(Audit!$A$6:$A$505,SUBSTITUTE(SUBSTITUTE(SUBSTITUTE(A43,"~","~~"),"*","~*"),"?","~?"))=0,"URL missing from Audit",IF(OR(B43="",C43=""),"Add current date range",IF(OR(NOT(ISNUMBER(B43)),NOT(ISNUMBER(C43)),C43&lt;B43),"Check current dates",IF(OR(AND(ISNUMBER(G43),G43&lt;0),AND(ISNUMBER(H43),H43&lt;0),AND(ISNUMBER(I43),I43&lt;0),AND(ISNUMBER(J43),J43&lt;0),AND(ISNUMBER(M43),M43&lt;0),AND(ISNUMBER(N43),N43&lt;0),AND(ISNUMBER(O43),O43&lt;0),AND(ISNUMBER(P43),P43&lt;0),AND(ISNUMBER(Q43),Q43&lt;0),AND(ISNUMBER(R43),R43&lt;0)),"Check negative values",IF(AND(ISNUMBER(G43),ISNUMBER(I43),G43&gt;I43),"Clicks exceed impressions",IF(AND(OR(ISNUMBER(Q43),ISNUMBER(R43)),S43=""),"Add revenue currency",IF(AND(ISNUMBER(O43),T43=""),"Define conversions and session scope",IF(U43="","Add evidence source",IF(F43&lt;&gt;"Yes","Comparison not confirmed",IF(OR(NOT(ISNUMBER(D43)),NOT(ISNUMBER(E43)),E43&lt;D43,C43-B43&lt;&gt;E43-D43),"Check comparable date ranges",""))))))))))))</x:f>
      </x:c>
    </x:row>
    <x:row r="44" ht="44" customHeight="1">
      <x:c r="A44" s="19"/>
      <x:c r="B44" s="24"/>
      <x:c r="C44" s="21"/>
      <x:c r="D44" s="21"/>
      <x:c r="E44" s="21"/>
      <x:c r="F44" s="18"/>
      <x:c r="G44" s="26"/>
      <x:c r="H44" s="26"/>
      <x:c r="I44" s="26"/>
      <x:c r="J44" s="26"/>
      <x:c r="K44" s="25"/>
      <x:c r="L44" s="25"/>
      <x:c r="M44" s="26"/>
      <x:c r="N44" s="26"/>
      <x:c r="O44" s="26"/>
      <x:c r="P44" s="26"/>
      <x:c r="Q44" s="25"/>
      <x:c r="R44" s="25"/>
      <x:c r="S44" s="18"/>
      <x:c r="T44" s="18"/>
      <x:c r="U44" s="18"/>
      <x:c r="V44" s="28" t="str">
        <x:f>IF(A44="","",IF(AND(ISNUMBER(G44),ISNUMBER(I44),G44&gt;=0,I44&gt;0,G44&lt;=I44),G44/I44,"n.a."))</x:f>
      </x:c>
      <x:c r="W44" s="28" t="str">
        <x:f>IF(A44="","",IF(AND(F44="Yes",ISNUMBER(B44),ISNUMBER(C44),ISNUMBER(D44),ISNUMBER(E44),C44&gt;=B44,E44&gt;=D44,C44-B44=E44-D44,ISNUMBER(G44),ISNUMBER(H44),G44&gt;=0,H44&gt;0),(G44-H44)/H44,"n.a."))</x:f>
      </x:c>
      <x:c r="X44" s="28" t="str">
        <x:f>IF(A44="","",IF(AND(F44="Yes",ISNUMBER(B44),ISNUMBER(C44),ISNUMBER(D44),ISNUMBER(E44),C44&gt;=B44,E44&gt;=D44,C44-B44=E44-D44,ISNUMBER(M44),ISNUMBER(N44),M44&gt;=0,N44&gt;0),(M44-N44)/N44,"n.a."))</x:f>
      </x:c>
      <x:c r="Y44" s="28" t="str">
        <x:f>IF(A44="","",IF(AND(ISNUMBER(O44),ISNUMBER(M44),O44&gt;=0,M44&gt;0,T44&lt;&gt;""),O44/M44,"n.a."))</x:f>
      </x:c>
      <x:c r="Z44" s="23" t="str">
        <x:f>IF(A44="","",IF(COUNTIFS($A$6:$A$505,SUBSTITUTE(SUBSTITUTE(SUBSTITUTE(A44,"~","~~"),"*","~*"),"?","~?"))&gt;1,"Duplicate URL: use one row per period pair",IF(COUNTIFS(Audit!$A$6:$A$505,SUBSTITUTE(SUBSTITUTE(SUBSTITUTE(A44,"~","~~"),"*","~*"),"?","~?"))=0,"URL missing from Audit",IF(OR(B44="",C44=""),"Add current date range",IF(OR(NOT(ISNUMBER(B44)),NOT(ISNUMBER(C44)),C44&lt;B44),"Check current dates",IF(OR(AND(ISNUMBER(G44),G44&lt;0),AND(ISNUMBER(H44),H44&lt;0),AND(ISNUMBER(I44),I44&lt;0),AND(ISNUMBER(J44),J44&lt;0),AND(ISNUMBER(M44),M44&lt;0),AND(ISNUMBER(N44),N44&lt;0),AND(ISNUMBER(O44),O44&lt;0),AND(ISNUMBER(P44),P44&lt;0),AND(ISNUMBER(Q44),Q44&lt;0),AND(ISNUMBER(R44),R44&lt;0)),"Check negative values",IF(AND(ISNUMBER(G44),ISNUMBER(I44),G44&gt;I44),"Clicks exceed impressions",IF(AND(OR(ISNUMBER(Q44),ISNUMBER(R44)),S44=""),"Add revenue currency",IF(AND(ISNUMBER(O44),T44=""),"Define conversions and session scope",IF(U44="","Add evidence source",IF(F44&lt;&gt;"Yes","Comparison not confirmed",IF(OR(NOT(ISNUMBER(D44)),NOT(ISNUMBER(E44)),E44&lt;D44,C44-B44&lt;&gt;E44-D44),"Check comparable date ranges",""))))))))))))</x:f>
      </x:c>
    </x:row>
    <x:row r="45" ht="44" customHeight="1">
      <x:c r="A45" s="19"/>
      <x:c r="B45" s="24"/>
      <x:c r="C45" s="21"/>
      <x:c r="D45" s="21"/>
      <x:c r="E45" s="21"/>
      <x:c r="F45" s="18"/>
      <x:c r="G45" s="26"/>
      <x:c r="H45" s="26"/>
      <x:c r="I45" s="26"/>
      <x:c r="J45" s="26"/>
      <x:c r="K45" s="25"/>
      <x:c r="L45" s="25"/>
      <x:c r="M45" s="26"/>
      <x:c r="N45" s="26"/>
      <x:c r="O45" s="26"/>
      <x:c r="P45" s="26"/>
      <x:c r="Q45" s="25"/>
      <x:c r="R45" s="25"/>
      <x:c r="S45" s="18"/>
      <x:c r="T45" s="18"/>
      <x:c r="U45" s="18"/>
      <x:c r="V45" s="28" t="str">
        <x:f>IF(A45="","",IF(AND(ISNUMBER(G45),ISNUMBER(I45),G45&gt;=0,I45&gt;0,G45&lt;=I45),G45/I45,"n.a."))</x:f>
      </x:c>
      <x:c r="W45" s="28" t="str">
        <x:f>IF(A45="","",IF(AND(F45="Yes",ISNUMBER(B45),ISNUMBER(C45),ISNUMBER(D45),ISNUMBER(E45),C45&gt;=B45,E45&gt;=D45,C45-B45=E45-D45,ISNUMBER(G45),ISNUMBER(H45),G45&gt;=0,H45&gt;0),(G45-H45)/H45,"n.a."))</x:f>
      </x:c>
      <x:c r="X45" s="28" t="str">
        <x:f>IF(A45="","",IF(AND(F45="Yes",ISNUMBER(B45),ISNUMBER(C45),ISNUMBER(D45),ISNUMBER(E45),C45&gt;=B45,E45&gt;=D45,C45-B45=E45-D45,ISNUMBER(M45),ISNUMBER(N45),M45&gt;=0,N45&gt;0),(M45-N45)/N45,"n.a."))</x:f>
      </x:c>
      <x:c r="Y45" s="28" t="str">
        <x:f>IF(A45="","",IF(AND(ISNUMBER(O45),ISNUMBER(M45),O45&gt;=0,M45&gt;0,T45&lt;&gt;""),O45/M45,"n.a."))</x:f>
      </x:c>
      <x:c r="Z45" s="23" t="str">
        <x:f>IF(A45="","",IF(COUNTIFS($A$6:$A$505,SUBSTITUTE(SUBSTITUTE(SUBSTITUTE(A45,"~","~~"),"*","~*"),"?","~?"))&gt;1,"Duplicate URL: use one row per period pair",IF(COUNTIFS(Audit!$A$6:$A$505,SUBSTITUTE(SUBSTITUTE(SUBSTITUTE(A45,"~","~~"),"*","~*"),"?","~?"))=0,"URL missing from Audit",IF(OR(B45="",C45=""),"Add current date range",IF(OR(NOT(ISNUMBER(B45)),NOT(ISNUMBER(C45)),C45&lt;B45),"Check current dates",IF(OR(AND(ISNUMBER(G45),G45&lt;0),AND(ISNUMBER(H45),H45&lt;0),AND(ISNUMBER(I45),I45&lt;0),AND(ISNUMBER(J45),J45&lt;0),AND(ISNUMBER(M45),M45&lt;0),AND(ISNUMBER(N45),N45&lt;0),AND(ISNUMBER(O45),O45&lt;0),AND(ISNUMBER(P45),P45&lt;0),AND(ISNUMBER(Q45),Q45&lt;0),AND(ISNUMBER(R45),R45&lt;0)),"Check negative values",IF(AND(ISNUMBER(G45),ISNUMBER(I45),G45&gt;I45),"Clicks exceed impressions",IF(AND(OR(ISNUMBER(Q45),ISNUMBER(R45)),S45=""),"Add revenue currency",IF(AND(ISNUMBER(O45),T45=""),"Define conversions and session scope",IF(U45="","Add evidence source",IF(F45&lt;&gt;"Yes","Comparison not confirmed",IF(OR(NOT(ISNUMBER(D45)),NOT(ISNUMBER(E45)),E45&lt;D45,C45-B45&lt;&gt;E45-D45),"Check comparable date ranges",""))))))))))))</x:f>
      </x:c>
    </x:row>
    <x:row r="46" ht="44" customHeight="1">
      <x:c r="A46" s="19"/>
      <x:c r="B46" s="24"/>
      <x:c r="C46" s="21"/>
      <x:c r="D46" s="21"/>
      <x:c r="E46" s="21"/>
      <x:c r="F46" s="18"/>
      <x:c r="G46" s="26"/>
      <x:c r="H46" s="26"/>
      <x:c r="I46" s="26"/>
      <x:c r="J46" s="26"/>
      <x:c r="K46" s="25"/>
      <x:c r="L46" s="25"/>
      <x:c r="M46" s="26"/>
      <x:c r="N46" s="26"/>
      <x:c r="O46" s="26"/>
      <x:c r="P46" s="26"/>
      <x:c r="Q46" s="25"/>
      <x:c r="R46" s="25"/>
      <x:c r="S46" s="18"/>
      <x:c r="T46" s="18"/>
      <x:c r="U46" s="18"/>
      <x:c r="V46" s="28" t="str">
        <x:f>IF(A46="","",IF(AND(ISNUMBER(G46),ISNUMBER(I46),G46&gt;=0,I46&gt;0,G46&lt;=I46),G46/I46,"n.a."))</x:f>
      </x:c>
      <x:c r="W46" s="28" t="str">
        <x:f>IF(A46="","",IF(AND(F46="Yes",ISNUMBER(B46),ISNUMBER(C46),ISNUMBER(D46),ISNUMBER(E46),C46&gt;=B46,E46&gt;=D46,C46-B46=E46-D46,ISNUMBER(G46),ISNUMBER(H46),G46&gt;=0,H46&gt;0),(G46-H46)/H46,"n.a."))</x:f>
      </x:c>
      <x:c r="X46" s="28" t="str">
        <x:f>IF(A46="","",IF(AND(F46="Yes",ISNUMBER(B46),ISNUMBER(C46),ISNUMBER(D46),ISNUMBER(E46),C46&gt;=B46,E46&gt;=D46,C46-B46=E46-D46,ISNUMBER(M46),ISNUMBER(N46),M46&gt;=0,N46&gt;0),(M46-N46)/N46,"n.a."))</x:f>
      </x:c>
      <x:c r="Y46" s="28" t="str">
        <x:f>IF(A46="","",IF(AND(ISNUMBER(O46),ISNUMBER(M46),O46&gt;=0,M46&gt;0,T46&lt;&gt;""),O46/M46,"n.a."))</x:f>
      </x:c>
      <x:c r="Z46" s="23" t="str">
        <x:f>IF(A46="","",IF(COUNTIFS($A$6:$A$505,SUBSTITUTE(SUBSTITUTE(SUBSTITUTE(A46,"~","~~"),"*","~*"),"?","~?"))&gt;1,"Duplicate URL: use one row per period pair",IF(COUNTIFS(Audit!$A$6:$A$505,SUBSTITUTE(SUBSTITUTE(SUBSTITUTE(A46,"~","~~"),"*","~*"),"?","~?"))=0,"URL missing from Audit",IF(OR(B46="",C46=""),"Add current date range",IF(OR(NOT(ISNUMBER(B46)),NOT(ISNUMBER(C46)),C46&lt;B46),"Check current dates",IF(OR(AND(ISNUMBER(G46),G46&lt;0),AND(ISNUMBER(H46),H46&lt;0),AND(ISNUMBER(I46),I46&lt;0),AND(ISNUMBER(J46),J46&lt;0),AND(ISNUMBER(M46),M46&lt;0),AND(ISNUMBER(N46),N46&lt;0),AND(ISNUMBER(O46),O46&lt;0),AND(ISNUMBER(P46),P46&lt;0),AND(ISNUMBER(Q46),Q46&lt;0),AND(ISNUMBER(R46),R46&lt;0)),"Check negative values",IF(AND(ISNUMBER(G46),ISNUMBER(I46),G46&gt;I46),"Clicks exceed impressions",IF(AND(OR(ISNUMBER(Q46),ISNUMBER(R46)),S46=""),"Add revenue currency",IF(AND(ISNUMBER(O46),T46=""),"Define conversions and session scope",IF(U46="","Add evidence source",IF(F46&lt;&gt;"Yes","Comparison not confirmed",IF(OR(NOT(ISNUMBER(D46)),NOT(ISNUMBER(E46)),E46&lt;D46,C46-B46&lt;&gt;E46-D46),"Check comparable date ranges",""))))))))))))</x:f>
      </x:c>
    </x:row>
    <x:row r="47" ht="44" customHeight="1">
      <x:c r="A47" s="19"/>
      <x:c r="B47" s="24"/>
      <x:c r="C47" s="21"/>
      <x:c r="D47" s="21"/>
      <x:c r="E47" s="21"/>
      <x:c r="F47" s="18"/>
      <x:c r="G47" s="26"/>
      <x:c r="H47" s="26"/>
      <x:c r="I47" s="26"/>
      <x:c r="J47" s="26"/>
      <x:c r="K47" s="25"/>
      <x:c r="L47" s="25"/>
      <x:c r="M47" s="26"/>
      <x:c r="N47" s="26"/>
      <x:c r="O47" s="26"/>
      <x:c r="P47" s="26"/>
      <x:c r="Q47" s="25"/>
      <x:c r="R47" s="25"/>
      <x:c r="S47" s="18"/>
      <x:c r="T47" s="18"/>
      <x:c r="U47" s="18"/>
      <x:c r="V47" s="28" t="str">
        <x:f>IF(A47="","",IF(AND(ISNUMBER(G47),ISNUMBER(I47),G47&gt;=0,I47&gt;0,G47&lt;=I47),G47/I47,"n.a."))</x:f>
      </x:c>
      <x:c r="W47" s="28" t="str">
        <x:f>IF(A47="","",IF(AND(F47="Yes",ISNUMBER(B47),ISNUMBER(C47),ISNUMBER(D47),ISNUMBER(E47),C47&gt;=B47,E47&gt;=D47,C47-B47=E47-D47,ISNUMBER(G47),ISNUMBER(H47),G47&gt;=0,H47&gt;0),(G47-H47)/H47,"n.a."))</x:f>
      </x:c>
      <x:c r="X47" s="28" t="str">
        <x:f>IF(A47="","",IF(AND(F47="Yes",ISNUMBER(B47),ISNUMBER(C47),ISNUMBER(D47),ISNUMBER(E47),C47&gt;=B47,E47&gt;=D47,C47-B47=E47-D47,ISNUMBER(M47),ISNUMBER(N47),M47&gt;=0,N47&gt;0),(M47-N47)/N47,"n.a."))</x:f>
      </x:c>
      <x:c r="Y47" s="28" t="str">
        <x:f>IF(A47="","",IF(AND(ISNUMBER(O47),ISNUMBER(M47),O47&gt;=0,M47&gt;0,T47&lt;&gt;""),O47/M47,"n.a."))</x:f>
      </x:c>
      <x:c r="Z47" s="23" t="str">
        <x:f>IF(A47="","",IF(COUNTIFS($A$6:$A$505,SUBSTITUTE(SUBSTITUTE(SUBSTITUTE(A47,"~","~~"),"*","~*"),"?","~?"))&gt;1,"Duplicate URL: use one row per period pair",IF(COUNTIFS(Audit!$A$6:$A$505,SUBSTITUTE(SUBSTITUTE(SUBSTITUTE(A47,"~","~~"),"*","~*"),"?","~?"))=0,"URL missing from Audit",IF(OR(B47="",C47=""),"Add current date range",IF(OR(NOT(ISNUMBER(B47)),NOT(ISNUMBER(C47)),C47&lt;B47),"Check current dates",IF(OR(AND(ISNUMBER(G47),G47&lt;0),AND(ISNUMBER(H47),H47&lt;0),AND(ISNUMBER(I47),I47&lt;0),AND(ISNUMBER(J47),J47&lt;0),AND(ISNUMBER(M47),M47&lt;0),AND(ISNUMBER(N47),N47&lt;0),AND(ISNUMBER(O47),O47&lt;0),AND(ISNUMBER(P47),P47&lt;0),AND(ISNUMBER(Q47),Q47&lt;0),AND(ISNUMBER(R47),R47&lt;0)),"Check negative values",IF(AND(ISNUMBER(G47),ISNUMBER(I47),G47&gt;I47),"Clicks exceed impressions",IF(AND(OR(ISNUMBER(Q47),ISNUMBER(R47)),S47=""),"Add revenue currency",IF(AND(ISNUMBER(O47),T47=""),"Define conversions and session scope",IF(U47="","Add evidence source",IF(F47&lt;&gt;"Yes","Comparison not confirmed",IF(OR(NOT(ISNUMBER(D47)),NOT(ISNUMBER(E47)),E47&lt;D47,C47-B47&lt;&gt;E47-D47),"Check comparable date ranges",""))))))))))))</x:f>
      </x:c>
    </x:row>
    <x:row r="48" ht="44" customHeight="1">
      <x:c r="A48" s="19"/>
      <x:c r="B48" s="24"/>
      <x:c r="C48" s="21"/>
      <x:c r="D48" s="21"/>
      <x:c r="E48" s="21"/>
      <x:c r="F48" s="18"/>
      <x:c r="G48" s="26"/>
      <x:c r="H48" s="26"/>
      <x:c r="I48" s="26"/>
      <x:c r="J48" s="26"/>
      <x:c r="K48" s="25"/>
      <x:c r="L48" s="25"/>
      <x:c r="M48" s="26"/>
      <x:c r="N48" s="26"/>
      <x:c r="O48" s="26"/>
      <x:c r="P48" s="26"/>
      <x:c r="Q48" s="25"/>
      <x:c r="R48" s="25"/>
      <x:c r="S48" s="18"/>
      <x:c r="T48" s="18"/>
      <x:c r="U48" s="18"/>
      <x:c r="V48" s="28" t="str">
        <x:f>IF(A48="","",IF(AND(ISNUMBER(G48),ISNUMBER(I48),G48&gt;=0,I48&gt;0,G48&lt;=I48),G48/I48,"n.a."))</x:f>
      </x:c>
      <x:c r="W48" s="28" t="str">
        <x:f>IF(A48="","",IF(AND(F48="Yes",ISNUMBER(B48),ISNUMBER(C48),ISNUMBER(D48),ISNUMBER(E48),C48&gt;=B48,E48&gt;=D48,C48-B48=E48-D48,ISNUMBER(G48),ISNUMBER(H48),G48&gt;=0,H48&gt;0),(G48-H48)/H48,"n.a."))</x:f>
      </x:c>
      <x:c r="X48" s="28" t="str">
        <x:f>IF(A48="","",IF(AND(F48="Yes",ISNUMBER(B48),ISNUMBER(C48),ISNUMBER(D48),ISNUMBER(E48),C48&gt;=B48,E48&gt;=D48,C48-B48=E48-D48,ISNUMBER(M48),ISNUMBER(N48),M48&gt;=0,N48&gt;0),(M48-N48)/N48,"n.a."))</x:f>
      </x:c>
      <x:c r="Y48" s="28" t="str">
        <x:f>IF(A48="","",IF(AND(ISNUMBER(O48),ISNUMBER(M48),O48&gt;=0,M48&gt;0,T48&lt;&gt;""),O48/M48,"n.a."))</x:f>
      </x:c>
      <x:c r="Z48" s="23" t="str">
        <x:f>IF(A48="","",IF(COUNTIFS($A$6:$A$505,SUBSTITUTE(SUBSTITUTE(SUBSTITUTE(A48,"~","~~"),"*","~*"),"?","~?"))&gt;1,"Duplicate URL: use one row per period pair",IF(COUNTIFS(Audit!$A$6:$A$505,SUBSTITUTE(SUBSTITUTE(SUBSTITUTE(A48,"~","~~"),"*","~*"),"?","~?"))=0,"URL missing from Audit",IF(OR(B48="",C48=""),"Add current date range",IF(OR(NOT(ISNUMBER(B48)),NOT(ISNUMBER(C48)),C48&lt;B48),"Check current dates",IF(OR(AND(ISNUMBER(G48),G48&lt;0),AND(ISNUMBER(H48),H48&lt;0),AND(ISNUMBER(I48),I48&lt;0),AND(ISNUMBER(J48),J48&lt;0),AND(ISNUMBER(M48),M48&lt;0),AND(ISNUMBER(N48),N48&lt;0),AND(ISNUMBER(O48),O48&lt;0),AND(ISNUMBER(P48),P48&lt;0),AND(ISNUMBER(Q48),Q48&lt;0),AND(ISNUMBER(R48),R48&lt;0)),"Check negative values",IF(AND(ISNUMBER(G48),ISNUMBER(I48),G48&gt;I48),"Clicks exceed impressions",IF(AND(OR(ISNUMBER(Q48),ISNUMBER(R48)),S48=""),"Add revenue currency",IF(AND(ISNUMBER(O48),T48=""),"Define conversions and session scope",IF(U48="","Add evidence source",IF(F48&lt;&gt;"Yes","Comparison not confirmed",IF(OR(NOT(ISNUMBER(D48)),NOT(ISNUMBER(E48)),E48&lt;D48,C48-B48&lt;&gt;E48-D48),"Check comparable date ranges",""))))))))))))</x:f>
      </x:c>
    </x:row>
    <x:row r="49" ht="44" customHeight="1">
      <x:c r="A49" s="19"/>
      <x:c r="B49" s="24"/>
      <x:c r="C49" s="21"/>
      <x:c r="D49" s="21"/>
      <x:c r="E49" s="21"/>
      <x:c r="F49" s="18"/>
      <x:c r="G49" s="26"/>
      <x:c r="H49" s="26"/>
      <x:c r="I49" s="26"/>
      <x:c r="J49" s="26"/>
      <x:c r="K49" s="25"/>
      <x:c r="L49" s="25"/>
      <x:c r="M49" s="26"/>
      <x:c r="N49" s="26"/>
      <x:c r="O49" s="26"/>
      <x:c r="P49" s="26"/>
      <x:c r="Q49" s="25"/>
      <x:c r="R49" s="25"/>
      <x:c r="S49" s="18"/>
      <x:c r="T49" s="18"/>
      <x:c r="U49" s="18"/>
      <x:c r="V49" s="28" t="str">
        <x:f>IF(A49="","",IF(AND(ISNUMBER(G49),ISNUMBER(I49),G49&gt;=0,I49&gt;0,G49&lt;=I49),G49/I49,"n.a."))</x:f>
      </x:c>
      <x:c r="W49" s="28" t="str">
        <x:f>IF(A49="","",IF(AND(F49="Yes",ISNUMBER(B49),ISNUMBER(C49),ISNUMBER(D49),ISNUMBER(E49),C49&gt;=B49,E49&gt;=D49,C49-B49=E49-D49,ISNUMBER(G49),ISNUMBER(H49),G49&gt;=0,H49&gt;0),(G49-H49)/H49,"n.a."))</x:f>
      </x:c>
      <x:c r="X49" s="28" t="str">
        <x:f>IF(A49="","",IF(AND(F49="Yes",ISNUMBER(B49),ISNUMBER(C49),ISNUMBER(D49),ISNUMBER(E49),C49&gt;=B49,E49&gt;=D49,C49-B49=E49-D49,ISNUMBER(M49),ISNUMBER(N49),M49&gt;=0,N49&gt;0),(M49-N49)/N49,"n.a."))</x:f>
      </x:c>
      <x:c r="Y49" s="28" t="str">
        <x:f>IF(A49="","",IF(AND(ISNUMBER(O49),ISNUMBER(M49),O49&gt;=0,M49&gt;0,T49&lt;&gt;""),O49/M49,"n.a."))</x:f>
      </x:c>
      <x:c r="Z49" s="23" t="str">
        <x:f>IF(A49="","",IF(COUNTIFS($A$6:$A$505,SUBSTITUTE(SUBSTITUTE(SUBSTITUTE(A49,"~","~~"),"*","~*"),"?","~?"))&gt;1,"Duplicate URL: use one row per period pair",IF(COUNTIFS(Audit!$A$6:$A$505,SUBSTITUTE(SUBSTITUTE(SUBSTITUTE(A49,"~","~~"),"*","~*"),"?","~?"))=0,"URL missing from Audit",IF(OR(B49="",C49=""),"Add current date range",IF(OR(NOT(ISNUMBER(B49)),NOT(ISNUMBER(C49)),C49&lt;B49),"Check current dates",IF(OR(AND(ISNUMBER(G49),G49&lt;0),AND(ISNUMBER(H49),H49&lt;0),AND(ISNUMBER(I49),I49&lt;0),AND(ISNUMBER(J49),J49&lt;0),AND(ISNUMBER(M49),M49&lt;0),AND(ISNUMBER(N49),N49&lt;0),AND(ISNUMBER(O49),O49&lt;0),AND(ISNUMBER(P49),P49&lt;0),AND(ISNUMBER(Q49),Q49&lt;0),AND(ISNUMBER(R49),R49&lt;0)),"Check negative values",IF(AND(ISNUMBER(G49),ISNUMBER(I49),G49&gt;I49),"Clicks exceed impressions",IF(AND(OR(ISNUMBER(Q49),ISNUMBER(R49)),S49=""),"Add revenue currency",IF(AND(ISNUMBER(O49),T49=""),"Define conversions and session scope",IF(U49="","Add evidence source",IF(F49&lt;&gt;"Yes","Comparison not confirmed",IF(OR(NOT(ISNUMBER(D49)),NOT(ISNUMBER(E49)),E49&lt;D49,C49-B49&lt;&gt;E49-D49),"Check comparable date ranges",""))))))))))))</x:f>
      </x:c>
    </x:row>
    <x:row r="50" ht="44" customHeight="1">
      <x:c r="A50" s="19"/>
      <x:c r="B50" s="24"/>
      <x:c r="C50" s="21"/>
      <x:c r="D50" s="21"/>
      <x:c r="E50" s="21"/>
      <x:c r="F50" s="18"/>
      <x:c r="G50" s="26"/>
      <x:c r="H50" s="26"/>
      <x:c r="I50" s="26"/>
      <x:c r="J50" s="26"/>
      <x:c r="K50" s="25"/>
      <x:c r="L50" s="25"/>
      <x:c r="M50" s="26"/>
      <x:c r="N50" s="26"/>
      <x:c r="O50" s="26"/>
      <x:c r="P50" s="26"/>
      <x:c r="Q50" s="25"/>
      <x:c r="R50" s="25"/>
      <x:c r="S50" s="18"/>
      <x:c r="T50" s="18"/>
      <x:c r="U50" s="18"/>
      <x:c r="V50" s="28" t="str">
        <x:f>IF(A50="","",IF(AND(ISNUMBER(G50),ISNUMBER(I50),G50&gt;=0,I50&gt;0,G50&lt;=I50),G50/I50,"n.a."))</x:f>
      </x:c>
      <x:c r="W50" s="28" t="str">
        <x:f>IF(A50="","",IF(AND(F50="Yes",ISNUMBER(B50),ISNUMBER(C50),ISNUMBER(D50),ISNUMBER(E50),C50&gt;=B50,E50&gt;=D50,C50-B50=E50-D50,ISNUMBER(G50),ISNUMBER(H50),G50&gt;=0,H50&gt;0),(G50-H50)/H50,"n.a."))</x:f>
      </x:c>
      <x:c r="X50" s="28" t="str">
        <x:f>IF(A50="","",IF(AND(F50="Yes",ISNUMBER(B50),ISNUMBER(C50),ISNUMBER(D50),ISNUMBER(E50),C50&gt;=B50,E50&gt;=D50,C50-B50=E50-D50,ISNUMBER(M50),ISNUMBER(N50),M50&gt;=0,N50&gt;0),(M50-N50)/N50,"n.a."))</x:f>
      </x:c>
      <x:c r="Y50" s="28" t="str">
        <x:f>IF(A50="","",IF(AND(ISNUMBER(O50),ISNUMBER(M50),O50&gt;=0,M50&gt;0,T50&lt;&gt;""),O50/M50,"n.a."))</x:f>
      </x:c>
      <x:c r="Z50" s="23" t="str">
        <x:f>IF(A50="","",IF(COUNTIFS($A$6:$A$505,SUBSTITUTE(SUBSTITUTE(SUBSTITUTE(A50,"~","~~"),"*","~*"),"?","~?"))&gt;1,"Duplicate URL: use one row per period pair",IF(COUNTIFS(Audit!$A$6:$A$505,SUBSTITUTE(SUBSTITUTE(SUBSTITUTE(A50,"~","~~"),"*","~*"),"?","~?"))=0,"URL missing from Audit",IF(OR(B50="",C50=""),"Add current date range",IF(OR(NOT(ISNUMBER(B50)),NOT(ISNUMBER(C50)),C50&lt;B50),"Check current dates",IF(OR(AND(ISNUMBER(G50),G50&lt;0),AND(ISNUMBER(H50),H50&lt;0),AND(ISNUMBER(I50),I50&lt;0),AND(ISNUMBER(J50),J50&lt;0),AND(ISNUMBER(M50),M50&lt;0),AND(ISNUMBER(N50),N50&lt;0),AND(ISNUMBER(O50),O50&lt;0),AND(ISNUMBER(P50),P50&lt;0),AND(ISNUMBER(Q50),Q50&lt;0),AND(ISNUMBER(R50),R50&lt;0)),"Check negative values",IF(AND(ISNUMBER(G50),ISNUMBER(I50),G50&gt;I50),"Clicks exceed impressions",IF(AND(OR(ISNUMBER(Q50),ISNUMBER(R50)),S50=""),"Add revenue currency",IF(AND(ISNUMBER(O50),T50=""),"Define conversions and session scope",IF(U50="","Add evidence source",IF(F50&lt;&gt;"Yes","Comparison not confirmed",IF(OR(NOT(ISNUMBER(D50)),NOT(ISNUMBER(E50)),E50&lt;D50,C50-B50&lt;&gt;E50-D50),"Check comparable date ranges",""))))))))))))</x:f>
      </x:c>
    </x:row>
    <x:row r="51" ht="44" customHeight="1">
      <x:c r="A51" s="19"/>
      <x:c r="B51" s="24"/>
      <x:c r="C51" s="21"/>
      <x:c r="D51" s="21"/>
      <x:c r="E51" s="21"/>
      <x:c r="F51" s="18"/>
      <x:c r="G51" s="26"/>
      <x:c r="H51" s="26"/>
      <x:c r="I51" s="26"/>
      <x:c r="J51" s="26"/>
      <x:c r="K51" s="25"/>
      <x:c r="L51" s="25"/>
      <x:c r="M51" s="26"/>
      <x:c r="N51" s="26"/>
      <x:c r="O51" s="26"/>
      <x:c r="P51" s="26"/>
      <x:c r="Q51" s="25"/>
      <x:c r="R51" s="25"/>
      <x:c r="S51" s="18"/>
      <x:c r="T51" s="18"/>
      <x:c r="U51" s="18"/>
      <x:c r="V51" s="28" t="str">
        <x:f>IF(A51="","",IF(AND(ISNUMBER(G51),ISNUMBER(I51),G51&gt;=0,I51&gt;0,G51&lt;=I51),G51/I51,"n.a."))</x:f>
      </x:c>
      <x:c r="W51" s="28" t="str">
        <x:f>IF(A51="","",IF(AND(F51="Yes",ISNUMBER(B51),ISNUMBER(C51),ISNUMBER(D51),ISNUMBER(E51),C51&gt;=B51,E51&gt;=D51,C51-B51=E51-D51,ISNUMBER(G51),ISNUMBER(H51),G51&gt;=0,H51&gt;0),(G51-H51)/H51,"n.a."))</x:f>
      </x:c>
      <x:c r="X51" s="28" t="str">
        <x:f>IF(A51="","",IF(AND(F51="Yes",ISNUMBER(B51),ISNUMBER(C51),ISNUMBER(D51),ISNUMBER(E51),C51&gt;=B51,E51&gt;=D51,C51-B51=E51-D51,ISNUMBER(M51),ISNUMBER(N51),M51&gt;=0,N51&gt;0),(M51-N51)/N51,"n.a."))</x:f>
      </x:c>
      <x:c r="Y51" s="28" t="str">
        <x:f>IF(A51="","",IF(AND(ISNUMBER(O51),ISNUMBER(M51),O51&gt;=0,M51&gt;0,T51&lt;&gt;""),O51/M51,"n.a."))</x:f>
      </x:c>
      <x:c r="Z51" s="23" t="str">
        <x:f>IF(A51="","",IF(COUNTIFS($A$6:$A$505,SUBSTITUTE(SUBSTITUTE(SUBSTITUTE(A51,"~","~~"),"*","~*"),"?","~?"))&gt;1,"Duplicate URL: use one row per period pair",IF(COUNTIFS(Audit!$A$6:$A$505,SUBSTITUTE(SUBSTITUTE(SUBSTITUTE(A51,"~","~~"),"*","~*"),"?","~?"))=0,"URL missing from Audit",IF(OR(B51="",C51=""),"Add current date range",IF(OR(NOT(ISNUMBER(B51)),NOT(ISNUMBER(C51)),C51&lt;B51),"Check current dates",IF(OR(AND(ISNUMBER(G51),G51&lt;0),AND(ISNUMBER(H51),H51&lt;0),AND(ISNUMBER(I51),I51&lt;0),AND(ISNUMBER(J51),J51&lt;0),AND(ISNUMBER(M51),M51&lt;0),AND(ISNUMBER(N51),N51&lt;0),AND(ISNUMBER(O51),O51&lt;0),AND(ISNUMBER(P51),P51&lt;0),AND(ISNUMBER(Q51),Q51&lt;0),AND(ISNUMBER(R51),R51&lt;0)),"Check negative values",IF(AND(ISNUMBER(G51),ISNUMBER(I51),G51&gt;I51),"Clicks exceed impressions",IF(AND(OR(ISNUMBER(Q51),ISNUMBER(R51)),S51=""),"Add revenue currency",IF(AND(ISNUMBER(O51),T51=""),"Define conversions and session scope",IF(U51="","Add evidence source",IF(F51&lt;&gt;"Yes","Comparison not confirmed",IF(OR(NOT(ISNUMBER(D51)),NOT(ISNUMBER(E51)),E51&lt;D51,C51-B51&lt;&gt;E51-D51),"Check comparable date ranges",""))))))))))))</x:f>
      </x:c>
    </x:row>
    <x:row r="52" ht="44" customHeight="1">
      <x:c r="A52" s="19"/>
      <x:c r="B52" s="24"/>
      <x:c r="C52" s="21"/>
      <x:c r="D52" s="21"/>
      <x:c r="E52" s="21"/>
      <x:c r="F52" s="18"/>
      <x:c r="G52" s="26"/>
      <x:c r="H52" s="26"/>
      <x:c r="I52" s="26"/>
      <x:c r="J52" s="26"/>
      <x:c r="K52" s="25"/>
      <x:c r="L52" s="25"/>
      <x:c r="M52" s="26"/>
      <x:c r="N52" s="26"/>
      <x:c r="O52" s="26"/>
      <x:c r="P52" s="26"/>
      <x:c r="Q52" s="25"/>
      <x:c r="R52" s="25"/>
      <x:c r="S52" s="18"/>
      <x:c r="T52" s="18"/>
      <x:c r="U52" s="18"/>
      <x:c r="V52" s="28" t="str">
        <x:f>IF(A52="","",IF(AND(ISNUMBER(G52),ISNUMBER(I52),G52&gt;=0,I52&gt;0,G52&lt;=I52),G52/I52,"n.a."))</x:f>
      </x:c>
      <x:c r="W52" s="28" t="str">
        <x:f>IF(A52="","",IF(AND(F52="Yes",ISNUMBER(B52),ISNUMBER(C52),ISNUMBER(D52),ISNUMBER(E52),C52&gt;=B52,E52&gt;=D52,C52-B52=E52-D52,ISNUMBER(G52),ISNUMBER(H52),G52&gt;=0,H52&gt;0),(G52-H52)/H52,"n.a."))</x:f>
      </x:c>
      <x:c r="X52" s="28" t="str">
        <x:f>IF(A52="","",IF(AND(F52="Yes",ISNUMBER(B52),ISNUMBER(C52),ISNUMBER(D52),ISNUMBER(E52),C52&gt;=B52,E52&gt;=D52,C52-B52=E52-D52,ISNUMBER(M52),ISNUMBER(N52),M52&gt;=0,N52&gt;0),(M52-N52)/N52,"n.a."))</x:f>
      </x:c>
      <x:c r="Y52" s="28" t="str">
        <x:f>IF(A52="","",IF(AND(ISNUMBER(O52),ISNUMBER(M52),O52&gt;=0,M52&gt;0,T52&lt;&gt;""),O52/M52,"n.a."))</x:f>
      </x:c>
      <x:c r="Z52" s="23" t="str">
        <x:f>IF(A52="","",IF(COUNTIFS($A$6:$A$505,SUBSTITUTE(SUBSTITUTE(SUBSTITUTE(A52,"~","~~"),"*","~*"),"?","~?"))&gt;1,"Duplicate URL: use one row per period pair",IF(COUNTIFS(Audit!$A$6:$A$505,SUBSTITUTE(SUBSTITUTE(SUBSTITUTE(A52,"~","~~"),"*","~*"),"?","~?"))=0,"URL missing from Audit",IF(OR(B52="",C52=""),"Add current date range",IF(OR(NOT(ISNUMBER(B52)),NOT(ISNUMBER(C52)),C52&lt;B52),"Check current dates",IF(OR(AND(ISNUMBER(G52),G52&lt;0),AND(ISNUMBER(H52),H52&lt;0),AND(ISNUMBER(I52),I52&lt;0),AND(ISNUMBER(J52),J52&lt;0),AND(ISNUMBER(M52),M52&lt;0),AND(ISNUMBER(N52),N52&lt;0),AND(ISNUMBER(O52),O52&lt;0),AND(ISNUMBER(P52),P52&lt;0),AND(ISNUMBER(Q52),Q52&lt;0),AND(ISNUMBER(R52),R52&lt;0)),"Check negative values",IF(AND(ISNUMBER(G52),ISNUMBER(I52),G52&gt;I52),"Clicks exceed impressions",IF(AND(OR(ISNUMBER(Q52),ISNUMBER(R52)),S52=""),"Add revenue currency",IF(AND(ISNUMBER(O52),T52=""),"Define conversions and session scope",IF(U52="","Add evidence source",IF(F52&lt;&gt;"Yes","Comparison not confirmed",IF(OR(NOT(ISNUMBER(D52)),NOT(ISNUMBER(E52)),E52&lt;D52,C52-B52&lt;&gt;E52-D52),"Check comparable date ranges",""))))))))))))</x:f>
      </x:c>
    </x:row>
    <x:row r="53" ht="44" customHeight="1">
      <x:c r="A53" s="19"/>
      <x:c r="B53" s="24"/>
      <x:c r="C53" s="21"/>
      <x:c r="D53" s="21"/>
      <x:c r="E53" s="21"/>
      <x:c r="F53" s="18"/>
      <x:c r="G53" s="26"/>
      <x:c r="H53" s="26"/>
      <x:c r="I53" s="26"/>
      <x:c r="J53" s="26"/>
      <x:c r="K53" s="25"/>
      <x:c r="L53" s="25"/>
      <x:c r="M53" s="26"/>
      <x:c r="N53" s="26"/>
      <x:c r="O53" s="26"/>
      <x:c r="P53" s="26"/>
      <x:c r="Q53" s="25"/>
      <x:c r="R53" s="25"/>
      <x:c r="S53" s="18"/>
      <x:c r="T53" s="18"/>
      <x:c r="U53" s="18"/>
      <x:c r="V53" s="28" t="str">
        <x:f>IF(A53="","",IF(AND(ISNUMBER(G53),ISNUMBER(I53),G53&gt;=0,I53&gt;0,G53&lt;=I53),G53/I53,"n.a."))</x:f>
      </x:c>
      <x:c r="W53" s="28" t="str">
        <x:f>IF(A53="","",IF(AND(F53="Yes",ISNUMBER(B53),ISNUMBER(C53),ISNUMBER(D53),ISNUMBER(E53),C53&gt;=B53,E53&gt;=D53,C53-B53=E53-D53,ISNUMBER(G53),ISNUMBER(H53),G53&gt;=0,H53&gt;0),(G53-H53)/H53,"n.a."))</x:f>
      </x:c>
      <x:c r="X53" s="28" t="str">
        <x:f>IF(A53="","",IF(AND(F53="Yes",ISNUMBER(B53),ISNUMBER(C53),ISNUMBER(D53),ISNUMBER(E53),C53&gt;=B53,E53&gt;=D53,C53-B53=E53-D53,ISNUMBER(M53),ISNUMBER(N53),M53&gt;=0,N53&gt;0),(M53-N53)/N53,"n.a."))</x:f>
      </x:c>
      <x:c r="Y53" s="28" t="str">
        <x:f>IF(A53="","",IF(AND(ISNUMBER(O53),ISNUMBER(M53),O53&gt;=0,M53&gt;0,T53&lt;&gt;""),O53/M53,"n.a."))</x:f>
      </x:c>
      <x:c r="Z53" s="23" t="str">
        <x:f>IF(A53="","",IF(COUNTIFS($A$6:$A$505,SUBSTITUTE(SUBSTITUTE(SUBSTITUTE(A53,"~","~~"),"*","~*"),"?","~?"))&gt;1,"Duplicate URL: use one row per period pair",IF(COUNTIFS(Audit!$A$6:$A$505,SUBSTITUTE(SUBSTITUTE(SUBSTITUTE(A53,"~","~~"),"*","~*"),"?","~?"))=0,"URL missing from Audit",IF(OR(B53="",C53=""),"Add current date range",IF(OR(NOT(ISNUMBER(B53)),NOT(ISNUMBER(C53)),C53&lt;B53),"Check current dates",IF(OR(AND(ISNUMBER(G53),G53&lt;0),AND(ISNUMBER(H53),H53&lt;0),AND(ISNUMBER(I53),I53&lt;0),AND(ISNUMBER(J53),J53&lt;0),AND(ISNUMBER(M53),M53&lt;0),AND(ISNUMBER(N53),N53&lt;0),AND(ISNUMBER(O53),O53&lt;0),AND(ISNUMBER(P53),P53&lt;0),AND(ISNUMBER(Q53),Q53&lt;0),AND(ISNUMBER(R53),R53&lt;0)),"Check negative values",IF(AND(ISNUMBER(G53),ISNUMBER(I53),G53&gt;I53),"Clicks exceed impressions",IF(AND(OR(ISNUMBER(Q53),ISNUMBER(R53)),S53=""),"Add revenue currency",IF(AND(ISNUMBER(O53),T53=""),"Define conversions and session scope",IF(U53="","Add evidence source",IF(F53&lt;&gt;"Yes","Comparison not confirmed",IF(OR(NOT(ISNUMBER(D53)),NOT(ISNUMBER(E53)),E53&lt;D53,C53-B53&lt;&gt;E53-D53),"Check comparable date ranges",""))))))))))))</x:f>
      </x:c>
    </x:row>
    <x:row r="54" ht="44" customHeight="1">
      <x:c r="A54" s="19"/>
      <x:c r="B54" s="24"/>
      <x:c r="C54" s="21"/>
      <x:c r="D54" s="21"/>
      <x:c r="E54" s="21"/>
      <x:c r="F54" s="18"/>
      <x:c r="G54" s="26"/>
      <x:c r="H54" s="26"/>
      <x:c r="I54" s="26"/>
      <x:c r="J54" s="26"/>
      <x:c r="K54" s="25"/>
      <x:c r="L54" s="25"/>
      <x:c r="M54" s="26"/>
      <x:c r="N54" s="26"/>
      <x:c r="O54" s="26"/>
      <x:c r="P54" s="26"/>
      <x:c r="Q54" s="25"/>
      <x:c r="R54" s="25"/>
      <x:c r="S54" s="18"/>
      <x:c r="T54" s="18"/>
      <x:c r="U54" s="18"/>
      <x:c r="V54" s="28" t="str">
        <x:f>IF(A54="","",IF(AND(ISNUMBER(G54),ISNUMBER(I54),G54&gt;=0,I54&gt;0,G54&lt;=I54),G54/I54,"n.a."))</x:f>
      </x:c>
      <x:c r="W54" s="28" t="str">
        <x:f>IF(A54="","",IF(AND(F54="Yes",ISNUMBER(B54),ISNUMBER(C54),ISNUMBER(D54),ISNUMBER(E54),C54&gt;=B54,E54&gt;=D54,C54-B54=E54-D54,ISNUMBER(G54),ISNUMBER(H54),G54&gt;=0,H54&gt;0),(G54-H54)/H54,"n.a."))</x:f>
      </x:c>
      <x:c r="X54" s="28" t="str">
        <x:f>IF(A54="","",IF(AND(F54="Yes",ISNUMBER(B54),ISNUMBER(C54),ISNUMBER(D54),ISNUMBER(E54),C54&gt;=B54,E54&gt;=D54,C54-B54=E54-D54,ISNUMBER(M54),ISNUMBER(N54),M54&gt;=0,N54&gt;0),(M54-N54)/N54,"n.a."))</x:f>
      </x:c>
      <x:c r="Y54" s="28" t="str">
        <x:f>IF(A54="","",IF(AND(ISNUMBER(O54),ISNUMBER(M54),O54&gt;=0,M54&gt;0,T54&lt;&gt;""),O54/M54,"n.a."))</x:f>
      </x:c>
      <x:c r="Z54" s="23" t="str">
        <x:f>IF(A54="","",IF(COUNTIFS($A$6:$A$505,SUBSTITUTE(SUBSTITUTE(SUBSTITUTE(A54,"~","~~"),"*","~*"),"?","~?"))&gt;1,"Duplicate URL: use one row per period pair",IF(COUNTIFS(Audit!$A$6:$A$505,SUBSTITUTE(SUBSTITUTE(SUBSTITUTE(A54,"~","~~"),"*","~*"),"?","~?"))=0,"URL missing from Audit",IF(OR(B54="",C54=""),"Add current date range",IF(OR(NOT(ISNUMBER(B54)),NOT(ISNUMBER(C54)),C54&lt;B54),"Check current dates",IF(OR(AND(ISNUMBER(G54),G54&lt;0),AND(ISNUMBER(H54),H54&lt;0),AND(ISNUMBER(I54),I54&lt;0),AND(ISNUMBER(J54),J54&lt;0),AND(ISNUMBER(M54),M54&lt;0),AND(ISNUMBER(N54),N54&lt;0),AND(ISNUMBER(O54),O54&lt;0),AND(ISNUMBER(P54),P54&lt;0),AND(ISNUMBER(Q54),Q54&lt;0),AND(ISNUMBER(R54),R54&lt;0)),"Check negative values",IF(AND(ISNUMBER(G54),ISNUMBER(I54),G54&gt;I54),"Clicks exceed impressions",IF(AND(OR(ISNUMBER(Q54),ISNUMBER(R54)),S54=""),"Add revenue currency",IF(AND(ISNUMBER(O54),T54=""),"Define conversions and session scope",IF(U54="","Add evidence source",IF(F54&lt;&gt;"Yes","Comparison not confirmed",IF(OR(NOT(ISNUMBER(D54)),NOT(ISNUMBER(E54)),E54&lt;D54,C54-B54&lt;&gt;E54-D54),"Check comparable date ranges",""))))))))))))</x:f>
      </x:c>
    </x:row>
    <x:row r="55" ht="44" customHeight="1">
      <x:c r="A55" s="19"/>
      <x:c r="B55" s="24"/>
      <x:c r="C55" s="21"/>
      <x:c r="D55" s="21"/>
      <x:c r="E55" s="21"/>
      <x:c r="F55" s="18"/>
      <x:c r="G55" s="26"/>
      <x:c r="H55" s="26"/>
      <x:c r="I55" s="26"/>
      <x:c r="J55" s="26"/>
      <x:c r="K55" s="25"/>
      <x:c r="L55" s="25"/>
      <x:c r="M55" s="26"/>
      <x:c r="N55" s="26"/>
      <x:c r="O55" s="26"/>
      <x:c r="P55" s="26"/>
      <x:c r="Q55" s="25"/>
      <x:c r="R55" s="25"/>
      <x:c r="S55" s="18"/>
      <x:c r="T55" s="18"/>
      <x:c r="U55" s="18"/>
      <x:c r="V55" s="28" t="str">
        <x:f>IF(A55="","",IF(AND(ISNUMBER(G55),ISNUMBER(I55),G55&gt;=0,I55&gt;0,G55&lt;=I55),G55/I55,"n.a."))</x:f>
      </x:c>
      <x:c r="W55" s="28" t="str">
        <x:f>IF(A55="","",IF(AND(F55="Yes",ISNUMBER(B55),ISNUMBER(C55),ISNUMBER(D55),ISNUMBER(E55),C55&gt;=B55,E55&gt;=D55,C55-B55=E55-D55,ISNUMBER(G55),ISNUMBER(H55),G55&gt;=0,H55&gt;0),(G55-H55)/H55,"n.a."))</x:f>
      </x:c>
      <x:c r="X55" s="28" t="str">
        <x:f>IF(A55="","",IF(AND(F55="Yes",ISNUMBER(B55),ISNUMBER(C55),ISNUMBER(D55),ISNUMBER(E55),C55&gt;=B55,E55&gt;=D55,C55-B55=E55-D55,ISNUMBER(M55),ISNUMBER(N55),M55&gt;=0,N55&gt;0),(M55-N55)/N55,"n.a."))</x:f>
      </x:c>
      <x:c r="Y55" s="28" t="str">
        <x:f>IF(A55="","",IF(AND(ISNUMBER(O55),ISNUMBER(M55),O55&gt;=0,M55&gt;0,T55&lt;&gt;""),O55/M55,"n.a."))</x:f>
      </x:c>
      <x:c r="Z55" s="23" t="str">
        <x:f>IF(A55="","",IF(COUNTIFS($A$6:$A$505,SUBSTITUTE(SUBSTITUTE(SUBSTITUTE(A55,"~","~~"),"*","~*"),"?","~?"))&gt;1,"Duplicate URL: use one row per period pair",IF(COUNTIFS(Audit!$A$6:$A$505,SUBSTITUTE(SUBSTITUTE(SUBSTITUTE(A55,"~","~~"),"*","~*"),"?","~?"))=0,"URL missing from Audit",IF(OR(B55="",C55=""),"Add current date range",IF(OR(NOT(ISNUMBER(B55)),NOT(ISNUMBER(C55)),C55&lt;B55),"Check current dates",IF(OR(AND(ISNUMBER(G55),G55&lt;0),AND(ISNUMBER(H55),H55&lt;0),AND(ISNUMBER(I55),I55&lt;0),AND(ISNUMBER(J55),J55&lt;0),AND(ISNUMBER(M55),M55&lt;0),AND(ISNUMBER(N55),N55&lt;0),AND(ISNUMBER(O55),O55&lt;0),AND(ISNUMBER(P55),P55&lt;0),AND(ISNUMBER(Q55),Q55&lt;0),AND(ISNUMBER(R55),R55&lt;0)),"Check negative values",IF(AND(ISNUMBER(G55),ISNUMBER(I55),G55&gt;I55),"Clicks exceed impressions",IF(AND(OR(ISNUMBER(Q55),ISNUMBER(R55)),S55=""),"Add revenue currency",IF(AND(ISNUMBER(O55),T55=""),"Define conversions and session scope",IF(U55="","Add evidence source",IF(F55&lt;&gt;"Yes","Comparison not confirmed",IF(OR(NOT(ISNUMBER(D55)),NOT(ISNUMBER(E55)),E55&lt;D55,C55-B55&lt;&gt;E55-D55),"Check comparable date ranges",""))))))))))))</x:f>
      </x:c>
    </x:row>
    <x:row r="56" ht="44" customHeight="1">
      <x:c r="A56" s="19"/>
      <x:c r="B56" s="24"/>
      <x:c r="C56" s="21"/>
      <x:c r="D56" s="21"/>
      <x:c r="E56" s="21"/>
      <x:c r="F56" s="18"/>
      <x:c r="G56" s="26"/>
      <x:c r="H56" s="26"/>
      <x:c r="I56" s="26"/>
      <x:c r="J56" s="26"/>
      <x:c r="K56" s="25"/>
      <x:c r="L56" s="25"/>
      <x:c r="M56" s="26"/>
      <x:c r="N56" s="26"/>
      <x:c r="O56" s="26"/>
      <x:c r="P56" s="26"/>
      <x:c r="Q56" s="25"/>
      <x:c r="R56" s="25"/>
      <x:c r="S56" s="18"/>
      <x:c r="T56" s="18"/>
      <x:c r="U56" s="18"/>
      <x:c r="V56" s="28" t="str">
        <x:f>IF(A56="","",IF(AND(ISNUMBER(G56),ISNUMBER(I56),G56&gt;=0,I56&gt;0,G56&lt;=I56),G56/I56,"n.a."))</x:f>
      </x:c>
      <x:c r="W56" s="28" t="str">
        <x:f>IF(A56="","",IF(AND(F56="Yes",ISNUMBER(B56),ISNUMBER(C56),ISNUMBER(D56),ISNUMBER(E56),C56&gt;=B56,E56&gt;=D56,C56-B56=E56-D56,ISNUMBER(G56),ISNUMBER(H56),G56&gt;=0,H56&gt;0),(G56-H56)/H56,"n.a."))</x:f>
      </x:c>
      <x:c r="X56" s="28" t="str">
        <x:f>IF(A56="","",IF(AND(F56="Yes",ISNUMBER(B56),ISNUMBER(C56),ISNUMBER(D56),ISNUMBER(E56),C56&gt;=B56,E56&gt;=D56,C56-B56=E56-D56,ISNUMBER(M56),ISNUMBER(N56),M56&gt;=0,N56&gt;0),(M56-N56)/N56,"n.a."))</x:f>
      </x:c>
      <x:c r="Y56" s="28" t="str">
        <x:f>IF(A56="","",IF(AND(ISNUMBER(O56),ISNUMBER(M56),O56&gt;=0,M56&gt;0,T56&lt;&gt;""),O56/M56,"n.a."))</x:f>
      </x:c>
      <x:c r="Z56" s="23" t="str">
        <x:f>IF(A56="","",IF(COUNTIFS($A$6:$A$505,SUBSTITUTE(SUBSTITUTE(SUBSTITUTE(A56,"~","~~"),"*","~*"),"?","~?"))&gt;1,"Duplicate URL: use one row per period pair",IF(COUNTIFS(Audit!$A$6:$A$505,SUBSTITUTE(SUBSTITUTE(SUBSTITUTE(A56,"~","~~"),"*","~*"),"?","~?"))=0,"URL missing from Audit",IF(OR(B56="",C56=""),"Add current date range",IF(OR(NOT(ISNUMBER(B56)),NOT(ISNUMBER(C56)),C56&lt;B56),"Check current dates",IF(OR(AND(ISNUMBER(G56),G56&lt;0),AND(ISNUMBER(H56),H56&lt;0),AND(ISNUMBER(I56),I56&lt;0),AND(ISNUMBER(J56),J56&lt;0),AND(ISNUMBER(M56),M56&lt;0),AND(ISNUMBER(N56),N56&lt;0),AND(ISNUMBER(O56),O56&lt;0),AND(ISNUMBER(P56),P56&lt;0),AND(ISNUMBER(Q56),Q56&lt;0),AND(ISNUMBER(R56),R56&lt;0)),"Check negative values",IF(AND(ISNUMBER(G56),ISNUMBER(I56),G56&gt;I56),"Clicks exceed impressions",IF(AND(OR(ISNUMBER(Q56),ISNUMBER(R56)),S56=""),"Add revenue currency",IF(AND(ISNUMBER(O56),T56=""),"Define conversions and session scope",IF(U56="","Add evidence source",IF(F56&lt;&gt;"Yes","Comparison not confirmed",IF(OR(NOT(ISNUMBER(D56)),NOT(ISNUMBER(E56)),E56&lt;D56,C56-B56&lt;&gt;E56-D56),"Check comparable date ranges",""))))))))))))</x:f>
      </x:c>
    </x:row>
    <x:row r="57" ht="44" customHeight="1">
      <x:c r="A57" s="19"/>
      <x:c r="B57" s="24"/>
      <x:c r="C57" s="21"/>
      <x:c r="D57" s="21"/>
      <x:c r="E57" s="21"/>
      <x:c r="F57" s="18"/>
      <x:c r="G57" s="26"/>
      <x:c r="H57" s="26"/>
      <x:c r="I57" s="26"/>
      <x:c r="J57" s="26"/>
      <x:c r="K57" s="25"/>
      <x:c r="L57" s="25"/>
      <x:c r="M57" s="26"/>
      <x:c r="N57" s="26"/>
      <x:c r="O57" s="26"/>
      <x:c r="P57" s="26"/>
      <x:c r="Q57" s="25"/>
      <x:c r="R57" s="25"/>
      <x:c r="S57" s="18"/>
      <x:c r="T57" s="18"/>
      <x:c r="U57" s="18"/>
      <x:c r="V57" s="28" t="str">
        <x:f>IF(A57="","",IF(AND(ISNUMBER(G57),ISNUMBER(I57),G57&gt;=0,I57&gt;0,G57&lt;=I57),G57/I57,"n.a."))</x:f>
      </x:c>
      <x:c r="W57" s="28" t="str">
        <x:f>IF(A57="","",IF(AND(F57="Yes",ISNUMBER(B57),ISNUMBER(C57),ISNUMBER(D57),ISNUMBER(E57),C57&gt;=B57,E57&gt;=D57,C57-B57=E57-D57,ISNUMBER(G57),ISNUMBER(H57),G57&gt;=0,H57&gt;0),(G57-H57)/H57,"n.a."))</x:f>
      </x:c>
      <x:c r="X57" s="28" t="str">
        <x:f>IF(A57="","",IF(AND(F57="Yes",ISNUMBER(B57),ISNUMBER(C57),ISNUMBER(D57),ISNUMBER(E57),C57&gt;=B57,E57&gt;=D57,C57-B57=E57-D57,ISNUMBER(M57),ISNUMBER(N57),M57&gt;=0,N57&gt;0),(M57-N57)/N57,"n.a."))</x:f>
      </x:c>
      <x:c r="Y57" s="28" t="str">
        <x:f>IF(A57="","",IF(AND(ISNUMBER(O57),ISNUMBER(M57),O57&gt;=0,M57&gt;0,T57&lt;&gt;""),O57/M57,"n.a."))</x:f>
      </x:c>
      <x:c r="Z57" s="23" t="str">
        <x:f>IF(A57="","",IF(COUNTIFS($A$6:$A$505,SUBSTITUTE(SUBSTITUTE(SUBSTITUTE(A57,"~","~~"),"*","~*"),"?","~?"))&gt;1,"Duplicate URL: use one row per period pair",IF(COUNTIFS(Audit!$A$6:$A$505,SUBSTITUTE(SUBSTITUTE(SUBSTITUTE(A57,"~","~~"),"*","~*"),"?","~?"))=0,"URL missing from Audit",IF(OR(B57="",C57=""),"Add current date range",IF(OR(NOT(ISNUMBER(B57)),NOT(ISNUMBER(C57)),C57&lt;B57),"Check current dates",IF(OR(AND(ISNUMBER(G57),G57&lt;0),AND(ISNUMBER(H57),H57&lt;0),AND(ISNUMBER(I57),I57&lt;0),AND(ISNUMBER(J57),J57&lt;0),AND(ISNUMBER(M57),M57&lt;0),AND(ISNUMBER(N57),N57&lt;0),AND(ISNUMBER(O57),O57&lt;0),AND(ISNUMBER(P57),P57&lt;0),AND(ISNUMBER(Q57),Q57&lt;0),AND(ISNUMBER(R57),R57&lt;0)),"Check negative values",IF(AND(ISNUMBER(G57),ISNUMBER(I57),G57&gt;I57),"Clicks exceed impressions",IF(AND(OR(ISNUMBER(Q57),ISNUMBER(R57)),S57=""),"Add revenue currency",IF(AND(ISNUMBER(O57),T57=""),"Define conversions and session scope",IF(U57="","Add evidence source",IF(F57&lt;&gt;"Yes","Comparison not confirmed",IF(OR(NOT(ISNUMBER(D57)),NOT(ISNUMBER(E57)),E57&lt;D57,C57-B57&lt;&gt;E57-D57),"Check comparable date ranges",""))))))))))))</x:f>
      </x:c>
    </x:row>
    <x:row r="58" ht="44" customHeight="1">
      <x:c r="A58" s="19"/>
      <x:c r="B58" s="24"/>
      <x:c r="C58" s="21"/>
      <x:c r="D58" s="21"/>
      <x:c r="E58" s="21"/>
      <x:c r="F58" s="18"/>
      <x:c r="G58" s="26"/>
      <x:c r="H58" s="26"/>
      <x:c r="I58" s="26"/>
      <x:c r="J58" s="26"/>
      <x:c r="K58" s="25"/>
      <x:c r="L58" s="25"/>
      <x:c r="M58" s="26"/>
      <x:c r="N58" s="26"/>
      <x:c r="O58" s="26"/>
      <x:c r="P58" s="26"/>
      <x:c r="Q58" s="25"/>
      <x:c r="R58" s="25"/>
      <x:c r="S58" s="18"/>
      <x:c r="T58" s="18"/>
      <x:c r="U58" s="18"/>
      <x:c r="V58" s="28" t="str">
        <x:f>IF(A58="","",IF(AND(ISNUMBER(G58),ISNUMBER(I58),G58&gt;=0,I58&gt;0,G58&lt;=I58),G58/I58,"n.a."))</x:f>
      </x:c>
      <x:c r="W58" s="28" t="str">
        <x:f>IF(A58="","",IF(AND(F58="Yes",ISNUMBER(B58),ISNUMBER(C58),ISNUMBER(D58),ISNUMBER(E58),C58&gt;=B58,E58&gt;=D58,C58-B58=E58-D58,ISNUMBER(G58),ISNUMBER(H58),G58&gt;=0,H58&gt;0),(G58-H58)/H58,"n.a."))</x:f>
      </x:c>
      <x:c r="X58" s="28" t="str">
        <x:f>IF(A58="","",IF(AND(F58="Yes",ISNUMBER(B58),ISNUMBER(C58),ISNUMBER(D58),ISNUMBER(E58),C58&gt;=B58,E58&gt;=D58,C58-B58=E58-D58,ISNUMBER(M58),ISNUMBER(N58),M58&gt;=0,N58&gt;0),(M58-N58)/N58,"n.a."))</x:f>
      </x:c>
      <x:c r="Y58" s="28" t="str">
        <x:f>IF(A58="","",IF(AND(ISNUMBER(O58),ISNUMBER(M58),O58&gt;=0,M58&gt;0,T58&lt;&gt;""),O58/M58,"n.a."))</x:f>
      </x:c>
      <x:c r="Z58" s="23" t="str">
        <x:f>IF(A58="","",IF(COUNTIFS($A$6:$A$505,SUBSTITUTE(SUBSTITUTE(SUBSTITUTE(A58,"~","~~"),"*","~*"),"?","~?"))&gt;1,"Duplicate URL: use one row per period pair",IF(COUNTIFS(Audit!$A$6:$A$505,SUBSTITUTE(SUBSTITUTE(SUBSTITUTE(A58,"~","~~"),"*","~*"),"?","~?"))=0,"URL missing from Audit",IF(OR(B58="",C58=""),"Add current date range",IF(OR(NOT(ISNUMBER(B58)),NOT(ISNUMBER(C58)),C58&lt;B58),"Check current dates",IF(OR(AND(ISNUMBER(G58),G58&lt;0),AND(ISNUMBER(H58),H58&lt;0),AND(ISNUMBER(I58),I58&lt;0),AND(ISNUMBER(J58),J58&lt;0),AND(ISNUMBER(M58),M58&lt;0),AND(ISNUMBER(N58),N58&lt;0),AND(ISNUMBER(O58),O58&lt;0),AND(ISNUMBER(P58),P58&lt;0),AND(ISNUMBER(Q58),Q58&lt;0),AND(ISNUMBER(R58),R58&lt;0)),"Check negative values",IF(AND(ISNUMBER(G58),ISNUMBER(I58),G58&gt;I58),"Clicks exceed impressions",IF(AND(OR(ISNUMBER(Q58),ISNUMBER(R58)),S58=""),"Add revenue currency",IF(AND(ISNUMBER(O58),T58=""),"Define conversions and session scope",IF(U58="","Add evidence source",IF(F58&lt;&gt;"Yes","Comparison not confirmed",IF(OR(NOT(ISNUMBER(D58)),NOT(ISNUMBER(E58)),E58&lt;D58,C58-B58&lt;&gt;E58-D58),"Check comparable date ranges",""))))))))))))</x:f>
      </x:c>
    </x:row>
    <x:row r="59" ht="44" customHeight="1">
      <x:c r="A59" s="19"/>
      <x:c r="B59" s="24"/>
      <x:c r="C59" s="21"/>
      <x:c r="D59" s="21"/>
      <x:c r="E59" s="21"/>
      <x:c r="F59" s="18"/>
      <x:c r="G59" s="26"/>
      <x:c r="H59" s="26"/>
      <x:c r="I59" s="26"/>
      <x:c r="J59" s="26"/>
      <x:c r="K59" s="25"/>
      <x:c r="L59" s="25"/>
      <x:c r="M59" s="26"/>
      <x:c r="N59" s="26"/>
      <x:c r="O59" s="26"/>
      <x:c r="P59" s="26"/>
      <x:c r="Q59" s="25"/>
      <x:c r="R59" s="25"/>
      <x:c r="S59" s="18"/>
      <x:c r="T59" s="18"/>
      <x:c r="U59" s="18"/>
      <x:c r="V59" s="28" t="str">
        <x:f>IF(A59="","",IF(AND(ISNUMBER(G59),ISNUMBER(I59),G59&gt;=0,I59&gt;0,G59&lt;=I59),G59/I59,"n.a."))</x:f>
      </x:c>
      <x:c r="W59" s="28" t="str">
        <x:f>IF(A59="","",IF(AND(F59="Yes",ISNUMBER(B59),ISNUMBER(C59),ISNUMBER(D59),ISNUMBER(E59),C59&gt;=B59,E59&gt;=D59,C59-B59=E59-D59,ISNUMBER(G59),ISNUMBER(H59),G59&gt;=0,H59&gt;0),(G59-H59)/H59,"n.a."))</x:f>
      </x:c>
      <x:c r="X59" s="28" t="str">
        <x:f>IF(A59="","",IF(AND(F59="Yes",ISNUMBER(B59),ISNUMBER(C59),ISNUMBER(D59),ISNUMBER(E59),C59&gt;=B59,E59&gt;=D59,C59-B59=E59-D59,ISNUMBER(M59),ISNUMBER(N59),M59&gt;=0,N59&gt;0),(M59-N59)/N59,"n.a."))</x:f>
      </x:c>
      <x:c r="Y59" s="28" t="str">
        <x:f>IF(A59="","",IF(AND(ISNUMBER(O59),ISNUMBER(M59),O59&gt;=0,M59&gt;0,T59&lt;&gt;""),O59/M59,"n.a."))</x:f>
      </x:c>
      <x:c r="Z59" s="23" t="str">
        <x:f>IF(A59="","",IF(COUNTIFS($A$6:$A$505,SUBSTITUTE(SUBSTITUTE(SUBSTITUTE(A59,"~","~~"),"*","~*"),"?","~?"))&gt;1,"Duplicate URL: use one row per period pair",IF(COUNTIFS(Audit!$A$6:$A$505,SUBSTITUTE(SUBSTITUTE(SUBSTITUTE(A59,"~","~~"),"*","~*"),"?","~?"))=0,"URL missing from Audit",IF(OR(B59="",C59=""),"Add current date range",IF(OR(NOT(ISNUMBER(B59)),NOT(ISNUMBER(C59)),C59&lt;B59),"Check current dates",IF(OR(AND(ISNUMBER(G59),G59&lt;0),AND(ISNUMBER(H59),H59&lt;0),AND(ISNUMBER(I59),I59&lt;0),AND(ISNUMBER(J59),J59&lt;0),AND(ISNUMBER(M59),M59&lt;0),AND(ISNUMBER(N59),N59&lt;0),AND(ISNUMBER(O59),O59&lt;0),AND(ISNUMBER(P59),P59&lt;0),AND(ISNUMBER(Q59),Q59&lt;0),AND(ISNUMBER(R59),R59&lt;0)),"Check negative values",IF(AND(ISNUMBER(G59),ISNUMBER(I59),G59&gt;I59),"Clicks exceed impressions",IF(AND(OR(ISNUMBER(Q59),ISNUMBER(R59)),S59=""),"Add revenue currency",IF(AND(ISNUMBER(O59),T59=""),"Define conversions and session scope",IF(U59="","Add evidence source",IF(F59&lt;&gt;"Yes","Comparison not confirmed",IF(OR(NOT(ISNUMBER(D59)),NOT(ISNUMBER(E59)),E59&lt;D59,C59-B59&lt;&gt;E59-D59),"Check comparable date ranges",""))))))))))))</x:f>
      </x:c>
    </x:row>
    <x:row r="60" ht="44" customHeight="1">
      <x:c r="A60" s="19"/>
      <x:c r="B60" s="24"/>
      <x:c r="C60" s="21"/>
      <x:c r="D60" s="21"/>
      <x:c r="E60" s="21"/>
      <x:c r="F60" s="18"/>
      <x:c r="G60" s="26"/>
      <x:c r="H60" s="26"/>
      <x:c r="I60" s="26"/>
      <x:c r="J60" s="26"/>
      <x:c r="K60" s="25"/>
      <x:c r="L60" s="25"/>
      <x:c r="M60" s="26"/>
      <x:c r="N60" s="26"/>
      <x:c r="O60" s="26"/>
      <x:c r="P60" s="26"/>
      <x:c r="Q60" s="25"/>
      <x:c r="R60" s="25"/>
      <x:c r="S60" s="18"/>
      <x:c r="T60" s="18"/>
      <x:c r="U60" s="18"/>
      <x:c r="V60" s="28" t="str">
        <x:f>IF(A60="","",IF(AND(ISNUMBER(G60),ISNUMBER(I60),G60&gt;=0,I60&gt;0,G60&lt;=I60),G60/I60,"n.a."))</x:f>
      </x:c>
      <x:c r="W60" s="28" t="str">
        <x:f>IF(A60="","",IF(AND(F60="Yes",ISNUMBER(B60),ISNUMBER(C60),ISNUMBER(D60),ISNUMBER(E60),C60&gt;=B60,E60&gt;=D60,C60-B60=E60-D60,ISNUMBER(G60),ISNUMBER(H60),G60&gt;=0,H60&gt;0),(G60-H60)/H60,"n.a."))</x:f>
      </x:c>
      <x:c r="X60" s="28" t="str">
        <x:f>IF(A60="","",IF(AND(F60="Yes",ISNUMBER(B60),ISNUMBER(C60),ISNUMBER(D60),ISNUMBER(E60),C60&gt;=B60,E60&gt;=D60,C60-B60=E60-D60,ISNUMBER(M60),ISNUMBER(N60),M60&gt;=0,N60&gt;0),(M60-N60)/N60,"n.a."))</x:f>
      </x:c>
      <x:c r="Y60" s="28" t="str">
        <x:f>IF(A60="","",IF(AND(ISNUMBER(O60),ISNUMBER(M60),O60&gt;=0,M60&gt;0,T60&lt;&gt;""),O60/M60,"n.a."))</x:f>
      </x:c>
      <x:c r="Z60" s="23" t="str">
        <x:f>IF(A60="","",IF(COUNTIFS($A$6:$A$505,SUBSTITUTE(SUBSTITUTE(SUBSTITUTE(A60,"~","~~"),"*","~*"),"?","~?"))&gt;1,"Duplicate URL: use one row per period pair",IF(COUNTIFS(Audit!$A$6:$A$505,SUBSTITUTE(SUBSTITUTE(SUBSTITUTE(A60,"~","~~"),"*","~*"),"?","~?"))=0,"URL missing from Audit",IF(OR(B60="",C60=""),"Add current date range",IF(OR(NOT(ISNUMBER(B60)),NOT(ISNUMBER(C60)),C60&lt;B60),"Check current dates",IF(OR(AND(ISNUMBER(G60),G60&lt;0),AND(ISNUMBER(H60),H60&lt;0),AND(ISNUMBER(I60),I60&lt;0),AND(ISNUMBER(J60),J60&lt;0),AND(ISNUMBER(M60),M60&lt;0),AND(ISNUMBER(N60),N60&lt;0),AND(ISNUMBER(O60),O60&lt;0),AND(ISNUMBER(P60),P60&lt;0),AND(ISNUMBER(Q60),Q60&lt;0),AND(ISNUMBER(R60),R60&lt;0)),"Check negative values",IF(AND(ISNUMBER(G60),ISNUMBER(I60),G60&gt;I60),"Clicks exceed impressions",IF(AND(OR(ISNUMBER(Q60),ISNUMBER(R60)),S60=""),"Add revenue currency",IF(AND(ISNUMBER(O60),T60=""),"Define conversions and session scope",IF(U60="","Add evidence source",IF(F60&lt;&gt;"Yes","Comparison not confirmed",IF(OR(NOT(ISNUMBER(D60)),NOT(ISNUMBER(E60)),E60&lt;D60,C60-B60&lt;&gt;E60-D60),"Check comparable date ranges",""))))))))))))</x:f>
      </x:c>
    </x:row>
    <x:row r="61" ht="44" customHeight="1">
      <x:c r="A61" s="19"/>
      <x:c r="B61" s="24"/>
      <x:c r="C61" s="21"/>
      <x:c r="D61" s="21"/>
      <x:c r="E61" s="21"/>
      <x:c r="F61" s="18"/>
      <x:c r="G61" s="26"/>
      <x:c r="H61" s="26"/>
      <x:c r="I61" s="26"/>
      <x:c r="J61" s="26"/>
      <x:c r="K61" s="25"/>
      <x:c r="L61" s="25"/>
      <x:c r="M61" s="26"/>
      <x:c r="N61" s="26"/>
      <x:c r="O61" s="26"/>
      <x:c r="P61" s="26"/>
      <x:c r="Q61" s="25"/>
      <x:c r="R61" s="25"/>
      <x:c r="S61" s="18"/>
      <x:c r="T61" s="18"/>
      <x:c r="U61" s="18"/>
      <x:c r="V61" s="28" t="str">
        <x:f>IF(A61="","",IF(AND(ISNUMBER(G61),ISNUMBER(I61),G61&gt;=0,I61&gt;0,G61&lt;=I61),G61/I61,"n.a."))</x:f>
      </x:c>
      <x:c r="W61" s="28" t="str">
        <x:f>IF(A61="","",IF(AND(F61="Yes",ISNUMBER(B61),ISNUMBER(C61),ISNUMBER(D61),ISNUMBER(E61),C61&gt;=B61,E61&gt;=D61,C61-B61=E61-D61,ISNUMBER(G61),ISNUMBER(H61),G61&gt;=0,H61&gt;0),(G61-H61)/H61,"n.a."))</x:f>
      </x:c>
      <x:c r="X61" s="28" t="str">
        <x:f>IF(A61="","",IF(AND(F61="Yes",ISNUMBER(B61),ISNUMBER(C61),ISNUMBER(D61),ISNUMBER(E61),C61&gt;=B61,E61&gt;=D61,C61-B61=E61-D61,ISNUMBER(M61),ISNUMBER(N61),M61&gt;=0,N61&gt;0),(M61-N61)/N61,"n.a."))</x:f>
      </x:c>
      <x:c r="Y61" s="28" t="str">
        <x:f>IF(A61="","",IF(AND(ISNUMBER(O61),ISNUMBER(M61),O61&gt;=0,M61&gt;0,T61&lt;&gt;""),O61/M61,"n.a."))</x:f>
      </x:c>
      <x:c r="Z61" s="23" t="str">
        <x:f>IF(A61="","",IF(COUNTIFS($A$6:$A$505,SUBSTITUTE(SUBSTITUTE(SUBSTITUTE(A61,"~","~~"),"*","~*"),"?","~?"))&gt;1,"Duplicate URL: use one row per period pair",IF(COUNTIFS(Audit!$A$6:$A$505,SUBSTITUTE(SUBSTITUTE(SUBSTITUTE(A61,"~","~~"),"*","~*"),"?","~?"))=0,"URL missing from Audit",IF(OR(B61="",C61=""),"Add current date range",IF(OR(NOT(ISNUMBER(B61)),NOT(ISNUMBER(C61)),C61&lt;B61),"Check current dates",IF(OR(AND(ISNUMBER(G61),G61&lt;0),AND(ISNUMBER(H61),H61&lt;0),AND(ISNUMBER(I61),I61&lt;0),AND(ISNUMBER(J61),J61&lt;0),AND(ISNUMBER(M61),M61&lt;0),AND(ISNUMBER(N61),N61&lt;0),AND(ISNUMBER(O61),O61&lt;0),AND(ISNUMBER(P61),P61&lt;0),AND(ISNUMBER(Q61),Q61&lt;0),AND(ISNUMBER(R61),R61&lt;0)),"Check negative values",IF(AND(ISNUMBER(G61),ISNUMBER(I61),G61&gt;I61),"Clicks exceed impressions",IF(AND(OR(ISNUMBER(Q61),ISNUMBER(R61)),S61=""),"Add revenue currency",IF(AND(ISNUMBER(O61),T61=""),"Define conversions and session scope",IF(U61="","Add evidence source",IF(F61&lt;&gt;"Yes","Comparison not confirmed",IF(OR(NOT(ISNUMBER(D61)),NOT(ISNUMBER(E61)),E61&lt;D61,C61-B61&lt;&gt;E61-D61),"Check comparable date ranges",""))))))))))))</x:f>
      </x:c>
    </x:row>
    <x:row r="62" ht="44" customHeight="1">
      <x:c r="A62" s="19"/>
      <x:c r="B62" s="24"/>
      <x:c r="C62" s="21"/>
      <x:c r="D62" s="21"/>
      <x:c r="E62" s="21"/>
      <x:c r="F62" s="18"/>
      <x:c r="G62" s="26"/>
      <x:c r="H62" s="26"/>
      <x:c r="I62" s="26"/>
      <x:c r="J62" s="26"/>
      <x:c r="K62" s="25"/>
      <x:c r="L62" s="25"/>
      <x:c r="M62" s="26"/>
      <x:c r="N62" s="26"/>
      <x:c r="O62" s="26"/>
      <x:c r="P62" s="26"/>
      <x:c r="Q62" s="25"/>
      <x:c r="R62" s="25"/>
      <x:c r="S62" s="18"/>
      <x:c r="T62" s="18"/>
      <x:c r="U62" s="18"/>
      <x:c r="V62" s="28" t="str">
        <x:f>IF(A62="","",IF(AND(ISNUMBER(G62),ISNUMBER(I62),G62&gt;=0,I62&gt;0,G62&lt;=I62),G62/I62,"n.a."))</x:f>
      </x:c>
      <x:c r="W62" s="28" t="str">
        <x:f>IF(A62="","",IF(AND(F62="Yes",ISNUMBER(B62),ISNUMBER(C62),ISNUMBER(D62),ISNUMBER(E62),C62&gt;=B62,E62&gt;=D62,C62-B62=E62-D62,ISNUMBER(G62),ISNUMBER(H62),G62&gt;=0,H62&gt;0),(G62-H62)/H62,"n.a."))</x:f>
      </x:c>
      <x:c r="X62" s="28" t="str">
        <x:f>IF(A62="","",IF(AND(F62="Yes",ISNUMBER(B62),ISNUMBER(C62),ISNUMBER(D62),ISNUMBER(E62),C62&gt;=B62,E62&gt;=D62,C62-B62=E62-D62,ISNUMBER(M62),ISNUMBER(N62),M62&gt;=0,N62&gt;0),(M62-N62)/N62,"n.a."))</x:f>
      </x:c>
      <x:c r="Y62" s="28" t="str">
        <x:f>IF(A62="","",IF(AND(ISNUMBER(O62),ISNUMBER(M62),O62&gt;=0,M62&gt;0,T62&lt;&gt;""),O62/M62,"n.a."))</x:f>
      </x:c>
      <x:c r="Z62" s="23" t="str">
        <x:f>IF(A62="","",IF(COUNTIFS($A$6:$A$505,SUBSTITUTE(SUBSTITUTE(SUBSTITUTE(A62,"~","~~"),"*","~*"),"?","~?"))&gt;1,"Duplicate URL: use one row per period pair",IF(COUNTIFS(Audit!$A$6:$A$505,SUBSTITUTE(SUBSTITUTE(SUBSTITUTE(A62,"~","~~"),"*","~*"),"?","~?"))=0,"URL missing from Audit",IF(OR(B62="",C62=""),"Add current date range",IF(OR(NOT(ISNUMBER(B62)),NOT(ISNUMBER(C62)),C62&lt;B62),"Check current dates",IF(OR(AND(ISNUMBER(G62),G62&lt;0),AND(ISNUMBER(H62),H62&lt;0),AND(ISNUMBER(I62),I62&lt;0),AND(ISNUMBER(J62),J62&lt;0),AND(ISNUMBER(M62),M62&lt;0),AND(ISNUMBER(N62),N62&lt;0),AND(ISNUMBER(O62),O62&lt;0),AND(ISNUMBER(P62),P62&lt;0),AND(ISNUMBER(Q62),Q62&lt;0),AND(ISNUMBER(R62),R62&lt;0)),"Check negative values",IF(AND(ISNUMBER(G62),ISNUMBER(I62),G62&gt;I62),"Clicks exceed impressions",IF(AND(OR(ISNUMBER(Q62),ISNUMBER(R62)),S62=""),"Add revenue currency",IF(AND(ISNUMBER(O62),T62=""),"Define conversions and session scope",IF(U62="","Add evidence source",IF(F62&lt;&gt;"Yes","Comparison not confirmed",IF(OR(NOT(ISNUMBER(D62)),NOT(ISNUMBER(E62)),E62&lt;D62,C62-B62&lt;&gt;E62-D62),"Check comparable date ranges",""))))))))))))</x:f>
      </x:c>
    </x:row>
    <x:row r="63" ht="44" customHeight="1">
      <x:c r="A63" s="19"/>
      <x:c r="B63" s="24"/>
      <x:c r="C63" s="21"/>
      <x:c r="D63" s="21"/>
      <x:c r="E63" s="21"/>
      <x:c r="F63" s="18"/>
      <x:c r="G63" s="26"/>
      <x:c r="H63" s="26"/>
      <x:c r="I63" s="26"/>
      <x:c r="J63" s="26"/>
      <x:c r="K63" s="25"/>
      <x:c r="L63" s="25"/>
      <x:c r="M63" s="26"/>
      <x:c r="N63" s="26"/>
      <x:c r="O63" s="26"/>
      <x:c r="P63" s="26"/>
      <x:c r="Q63" s="25"/>
      <x:c r="R63" s="25"/>
      <x:c r="S63" s="18"/>
      <x:c r="T63" s="18"/>
      <x:c r="U63" s="18"/>
      <x:c r="V63" s="28" t="str">
        <x:f>IF(A63="","",IF(AND(ISNUMBER(G63),ISNUMBER(I63),G63&gt;=0,I63&gt;0,G63&lt;=I63),G63/I63,"n.a."))</x:f>
      </x:c>
      <x:c r="W63" s="28" t="str">
        <x:f>IF(A63="","",IF(AND(F63="Yes",ISNUMBER(B63),ISNUMBER(C63),ISNUMBER(D63),ISNUMBER(E63),C63&gt;=B63,E63&gt;=D63,C63-B63=E63-D63,ISNUMBER(G63),ISNUMBER(H63),G63&gt;=0,H63&gt;0),(G63-H63)/H63,"n.a."))</x:f>
      </x:c>
      <x:c r="X63" s="28" t="str">
        <x:f>IF(A63="","",IF(AND(F63="Yes",ISNUMBER(B63),ISNUMBER(C63),ISNUMBER(D63),ISNUMBER(E63),C63&gt;=B63,E63&gt;=D63,C63-B63=E63-D63,ISNUMBER(M63),ISNUMBER(N63),M63&gt;=0,N63&gt;0),(M63-N63)/N63,"n.a."))</x:f>
      </x:c>
      <x:c r="Y63" s="28" t="str">
        <x:f>IF(A63="","",IF(AND(ISNUMBER(O63),ISNUMBER(M63),O63&gt;=0,M63&gt;0,T63&lt;&gt;""),O63/M63,"n.a."))</x:f>
      </x:c>
      <x:c r="Z63" s="23" t="str">
        <x:f>IF(A63="","",IF(COUNTIFS($A$6:$A$505,SUBSTITUTE(SUBSTITUTE(SUBSTITUTE(A63,"~","~~"),"*","~*"),"?","~?"))&gt;1,"Duplicate URL: use one row per period pair",IF(COUNTIFS(Audit!$A$6:$A$505,SUBSTITUTE(SUBSTITUTE(SUBSTITUTE(A63,"~","~~"),"*","~*"),"?","~?"))=0,"URL missing from Audit",IF(OR(B63="",C63=""),"Add current date range",IF(OR(NOT(ISNUMBER(B63)),NOT(ISNUMBER(C63)),C63&lt;B63),"Check current dates",IF(OR(AND(ISNUMBER(G63),G63&lt;0),AND(ISNUMBER(H63),H63&lt;0),AND(ISNUMBER(I63),I63&lt;0),AND(ISNUMBER(J63),J63&lt;0),AND(ISNUMBER(M63),M63&lt;0),AND(ISNUMBER(N63),N63&lt;0),AND(ISNUMBER(O63),O63&lt;0),AND(ISNUMBER(P63),P63&lt;0),AND(ISNUMBER(Q63),Q63&lt;0),AND(ISNUMBER(R63),R63&lt;0)),"Check negative values",IF(AND(ISNUMBER(G63),ISNUMBER(I63),G63&gt;I63),"Clicks exceed impressions",IF(AND(OR(ISNUMBER(Q63),ISNUMBER(R63)),S63=""),"Add revenue currency",IF(AND(ISNUMBER(O63),T63=""),"Define conversions and session scope",IF(U63="","Add evidence source",IF(F63&lt;&gt;"Yes","Comparison not confirmed",IF(OR(NOT(ISNUMBER(D63)),NOT(ISNUMBER(E63)),E63&lt;D63,C63-B63&lt;&gt;E63-D63),"Check comparable date ranges",""))))))))))))</x:f>
      </x:c>
    </x:row>
    <x:row r="64" ht="44" customHeight="1">
      <x:c r="A64" s="19"/>
      <x:c r="B64" s="24"/>
      <x:c r="C64" s="21"/>
      <x:c r="D64" s="21"/>
      <x:c r="E64" s="21"/>
      <x:c r="F64" s="18"/>
      <x:c r="G64" s="26"/>
      <x:c r="H64" s="26"/>
      <x:c r="I64" s="26"/>
      <x:c r="J64" s="26"/>
      <x:c r="K64" s="25"/>
      <x:c r="L64" s="25"/>
      <x:c r="M64" s="26"/>
      <x:c r="N64" s="26"/>
      <x:c r="O64" s="26"/>
      <x:c r="P64" s="26"/>
      <x:c r="Q64" s="25"/>
      <x:c r="R64" s="25"/>
      <x:c r="S64" s="18"/>
      <x:c r="T64" s="18"/>
      <x:c r="U64" s="18"/>
      <x:c r="V64" s="28" t="str">
        <x:f>IF(A64="","",IF(AND(ISNUMBER(G64),ISNUMBER(I64),G64&gt;=0,I64&gt;0,G64&lt;=I64),G64/I64,"n.a."))</x:f>
      </x:c>
      <x:c r="W64" s="28" t="str">
        <x:f>IF(A64="","",IF(AND(F64="Yes",ISNUMBER(B64),ISNUMBER(C64),ISNUMBER(D64),ISNUMBER(E64),C64&gt;=B64,E64&gt;=D64,C64-B64=E64-D64,ISNUMBER(G64),ISNUMBER(H64),G64&gt;=0,H64&gt;0),(G64-H64)/H64,"n.a."))</x:f>
      </x:c>
      <x:c r="X64" s="28" t="str">
        <x:f>IF(A64="","",IF(AND(F64="Yes",ISNUMBER(B64),ISNUMBER(C64),ISNUMBER(D64),ISNUMBER(E64),C64&gt;=B64,E64&gt;=D64,C64-B64=E64-D64,ISNUMBER(M64),ISNUMBER(N64),M64&gt;=0,N64&gt;0),(M64-N64)/N64,"n.a."))</x:f>
      </x:c>
      <x:c r="Y64" s="28" t="str">
        <x:f>IF(A64="","",IF(AND(ISNUMBER(O64),ISNUMBER(M64),O64&gt;=0,M64&gt;0,T64&lt;&gt;""),O64/M64,"n.a."))</x:f>
      </x:c>
      <x:c r="Z64" s="23" t="str">
        <x:f>IF(A64="","",IF(COUNTIFS($A$6:$A$505,SUBSTITUTE(SUBSTITUTE(SUBSTITUTE(A64,"~","~~"),"*","~*"),"?","~?"))&gt;1,"Duplicate URL: use one row per period pair",IF(COUNTIFS(Audit!$A$6:$A$505,SUBSTITUTE(SUBSTITUTE(SUBSTITUTE(A64,"~","~~"),"*","~*"),"?","~?"))=0,"URL missing from Audit",IF(OR(B64="",C64=""),"Add current date range",IF(OR(NOT(ISNUMBER(B64)),NOT(ISNUMBER(C64)),C64&lt;B64),"Check current dates",IF(OR(AND(ISNUMBER(G64),G64&lt;0),AND(ISNUMBER(H64),H64&lt;0),AND(ISNUMBER(I64),I64&lt;0),AND(ISNUMBER(J64),J64&lt;0),AND(ISNUMBER(M64),M64&lt;0),AND(ISNUMBER(N64),N64&lt;0),AND(ISNUMBER(O64),O64&lt;0),AND(ISNUMBER(P64),P64&lt;0),AND(ISNUMBER(Q64),Q64&lt;0),AND(ISNUMBER(R64),R64&lt;0)),"Check negative values",IF(AND(ISNUMBER(G64),ISNUMBER(I64),G64&gt;I64),"Clicks exceed impressions",IF(AND(OR(ISNUMBER(Q64),ISNUMBER(R64)),S64=""),"Add revenue currency",IF(AND(ISNUMBER(O64),T64=""),"Define conversions and session scope",IF(U64="","Add evidence source",IF(F64&lt;&gt;"Yes","Comparison not confirmed",IF(OR(NOT(ISNUMBER(D64)),NOT(ISNUMBER(E64)),E64&lt;D64,C64-B64&lt;&gt;E64-D64),"Check comparable date ranges",""))))))))))))</x:f>
      </x:c>
    </x:row>
    <x:row r="65" ht="44" customHeight="1">
      <x:c r="A65" s="19"/>
      <x:c r="B65" s="24"/>
      <x:c r="C65" s="21"/>
      <x:c r="D65" s="21"/>
      <x:c r="E65" s="21"/>
      <x:c r="F65" s="18"/>
      <x:c r="G65" s="26"/>
      <x:c r="H65" s="26"/>
      <x:c r="I65" s="26"/>
      <x:c r="J65" s="26"/>
      <x:c r="K65" s="25"/>
      <x:c r="L65" s="25"/>
      <x:c r="M65" s="26"/>
      <x:c r="N65" s="26"/>
      <x:c r="O65" s="26"/>
      <x:c r="P65" s="26"/>
      <x:c r="Q65" s="25"/>
      <x:c r="R65" s="25"/>
      <x:c r="S65" s="18"/>
      <x:c r="T65" s="18"/>
      <x:c r="U65" s="18"/>
      <x:c r="V65" s="28" t="str">
        <x:f>IF(A65="","",IF(AND(ISNUMBER(G65),ISNUMBER(I65),G65&gt;=0,I65&gt;0,G65&lt;=I65),G65/I65,"n.a."))</x:f>
      </x:c>
      <x:c r="W65" s="28" t="str">
        <x:f>IF(A65="","",IF(AND(F65="Yes",ISNUMBER(B65),ISNUMBER(C65),ISNUMBER(D65),ISNUMBER(E65),C65&gt;=B65,E65&gt;=D65,C65-B65=E65-D65,ISNUMBER(G65),ISNUMBER(H65),G65&gt;=0,H65&gt;0),(G65-H65)/H65,"n.a."))</x:f>
      </x:c>
      <x:c r="X65" s="28" t="str">
        <x:f>IF(A65="","",IF(AND(F65="Yes",ISNUMBER(B65),ISNUMBER(C65),ISNUMBER(D65),ISNUMBER(E65),C65&gt;=B65,E65&gt;=D65,C65-B65=E65-D65,ISNUMBER(M65),ISNUMBER(N65),M65&gt;=0,N65&gt;0),(M65-N65)/N65,"n.a."))</x:f>
      </x:c>
      <x:c r="Y65" s="28" t="str">
        <x:f>IF(A65="","",IF(AND(ISNUMBER(O65),ISNUMBER(M65),O65&gt;=0,M65&gt;0,T65&lt;&gt;""),O65/M65,"n.a."))</x:f>
      </x:c>
      <x:c r="Z65" s="23" t="str">
        <x:f>IF(A65="","",IF(COUNTIFS($A$6:$A$505,SUBSTITUTE(SUBSTITUTE(SUBSTITUTE(A65,"~","~~"),"*","~*"),"?","~?"))&gt;1,"Duplicate URL: use one row per period pair",IF(COUNTIFS(Audit!$A$6:$A$505,SUBSTITUTE(SUBSTITUTE(SUBSTITUTE(A65,"~","~~"),"*","~*"),"?","~?"))=0,"URL missing from Audit",IF(OR(B65="",C65=""),"Add current date range",IF(OR(NOT(ISNUMBER(B65)),NOT(ISNUMBER(C65)),C65&lt;B65),"Check current dates",IF(OR(AND(ISNUMBER(G65),G65&lt;0),AND(ISNUMBER(H65),H65&lt;0),AND(ISNUMBER(I65),I65&lt;0),AND(ISNUMBER(J65),J65&lt;0),AND(ISNUMBER(M65),M65&lt;0),AND(ISNUMBER(N65),N65&lt;0),AND(ISNUMBER(O65),O65&lt;0),AND(ISNUMBER(P65),P65&lt;0),AND(ISNUMBER(Q65),Q65&lt;0),AND(ISNUMBER(R65),R65&lt;0)),"Check negative values",IF(AND(ISNUMBER(G65),ISNUMBER(I65),G65&gt;I65),"Clicks exceed impressions",IF(AND(OR(ISNUMBER(Q65),ISNUMBER(R65)),S65=""),"Add revenue currency",IF(AND(ISNUMBER(O65),T65=""),"Define conversions and session scope",IF(U65="","Add evidence source",IF(F65&lt;&gt;"Yes","Comparison not confirmed",IF(OR(NOT(ISNUMBER(D65)),NOT(ISNUMBER(E65)),E65&lt;D65,C65-B65&lt;&gt;E65-D65),"Check comparable date ranges",""))))))))))))</x:f>
      </x:c>
    </x:row>
    <x:row r="66" ht="44" customHeight="1">
      <x:c r="A66" s="19"/>
      <x:c r="B66" s="24"/>
      <x:c r="C66" s="21"/>
      <x:c r="D66" s="21"/>
      <x:c r="E66" s="21"/>
      <x:c r="F66" s="18"/>
      <x:c r="G66" s="26"/>
      <x:c r="H66" s="26"/>
      <x:c r="I66" s="26"/>
      <x:c r="J66" s="26"/>
      <x:c r="K66" s="25"/>
      <x:c r="L66" s="25"/>
      <x:c r="M66" s="26"/>
      <x:c r="N66" s="26"/>
      <x:c r="O66" s="26"/>
      <x:c r="P66" s="26"/>
      <x:c r="Q66" s="25"/>
      <x:c r="R66" s="25"/>
      <x:c r="S66" s="18"/>
      <x:c r="T66" s="18"/>
      <x:c r="U66" s="18"/>
      <x:c r="V66" s="28" t="str">
        <x:f>IF(A66="","",IF(AND(ISNUMBER(G66),ISNUMBER(I66),G66&gt;=0,I66&gt;0,G66&lt;=I66),G66/I66,"n.a."))</x:f>
      </x:c>
      <x:c r="W66" s="28" t="str">
        <x:f>IF(A66="","",IF(AND(F66="Yes",ISNUMBER(B66),ISNUMBER(C66),ISNUMBER(D66),ISNUMBER(E66),C66&gt;=B66,E66&gt;=D66,C66-B66=E66-D66,ISNUMBER(G66),ISNUMBER(H66),G66&gt;=0,H66&gt;0),(G66-H66)/H66,"n.a."))</x:f>
      </x:c>
      <x:c r="X66" s="28" t="str">
        <x:f>IF(A66="","",IF(AND(F66="Yes",ISNUMBER(B66),ISNUMBER(C66),ISNUMBER(D66),ISNUMBER(E66),C66&gt;=B66,E66&gt;=D66,C66-B66=E66-D66,ISNUMBER(M66),ISNUMBER(N66),M66&gt;=0,N66&gt;0),(M66-N66)/N66,"n.a."))</x:f>
      </x:c>
      <x:c r="Y66" s="28" t="str">
        <x:f>IF(A66="","",IF(AND(ISNUMBER(O66),ISNUMBER(M66),O66&gt;=0,M66&gt;0,T66&lt;&gt;""),O66/M66,"n.a."))</x:f>
      </x:c>
      <x:c r="Z66" s="23" t="str">
        <x:f>IF(A66="","",IF(COUNTIFS($A$6:$A$505,SUBSTITUTE(SUBSTITUTE(SUBSTITUTE(A66,"~","~~"),"*","~*"),"?","~?"))&gt;1,"Duplicate URL: use one row per period pair",IF(COUNTIFS(Audit!$A$6:$A$505,SUBSTITUTE(SUBSTITUTE(SUBSTITUTE(A66,"~","~~"),"*","~*"),"?","~?"))=0,"URL missing from Audit",IF(OR(B66="",C66=""),"Add current date range",IF(OR(NOT(ISNUMBER(B66)),NOT(ISNUMBER(C66)),C66&lt;B66),"Check current dates",IF(OR(AND(ISNUMBER(G66),G66&lt;0),AND(ISNUMBER(H66),H66&lt;0),AND(ISNUMBER(I66),I66&lt;0),AND(ISNUMBER(J66),J66&lt;0),AND(ISNUMBER(M66),M66&lt;0),AND(ISNUMBER(N66),N66&lt;0),AND(ISNUMBER(O66),O66&lt;0),AND(ISNUMBER(P66),P66&lt;0),AND(ISNUMBER(Q66),Q66&lt;0),AND(ISNUMBER(R66),R66&lt;0)),"Check negative values",IF(AND(ISNUMBER(G66),ISNUMBER(I66),G66&gt;I66),"Clicks exceed impressions",IF(AND(OR(ISNUMBER(Q66),ISNUMBER(R66)),S66=""),"Add revenue currency",IF(AND(ISNUMBER(O66),T66=""),"Define conversions and session scope",IF(U66="","Add evidence source",IF(F66&lt;&gt;"Yes","Comparison not confirmed",IF(OR(NOT(ISNUMBER(D66)),NOT(ISNUMBER(E66)),E66&lt;D66,C66-B66&lt;&gt;E66-D66),"Check comparable date ranges",""))))))))))))</x:f>
      </x:c>
    </x:row>
    <x:row r="67" ht="44" customHeight="1">
      <x:c r="A67" s="19"/>
      <x:c r="B67" s="24"/>
      <x:c r="C67" s="21"/>
      <x:c r="D67" s="21"/>
      <x:c r="E67" s="21"/>
      <x:c r="F67" s="18"/>
      <x:c r="G67" s="26"/>
      <x:c r="H67" s="26"/>
      <x:c r="I67" s="26"/>
      <x:c r="J67" s="26"/>
      <x:c r="K67" s="25"/>
      <x:c r="L67" s="25"/>
      <x:c r="M67" s="26"/>
      <x:c r="N67" s="26"/>
      <x:c r="O67" s="26"/>
      <x:c r="P67" s="26"/>
      <x:c r="Q67" s="25"/>
      <x:c r="R67" s="25"/>
      <x:c r="S67" s="18"/>
      <x:c r="T67" s="18"/>
      <x:c r="U67" s="18"/>
      <x:c r="V67" s="28" t="str">
        <x:f>IF(A67="","",IF(AND(ISNUMBER(G67),ISNUMBER(I67),G67&gt;=0,I67&gt;0,G67&lt;=I67),G67/I67,"n.a."))</x:f>
      </x:c>
      <x:c r="W67" s="28" t="str">
        <x:f>IF(A67="","",IF(AND(F67="Yes",ISNUMBER(B67),ISNUMBER(C67),ISNUMBER(D67),ISNUMBER(E67),C67&gt;=B67,E67&gt;=D67,C67-B67=E67-D67,ISNUMBER(G67),ISNUMBER(H67),G67&gt;=0,H67&gt;0),(G67-H67)/H67,"n.a."))</x:f>
      </x:c>
      <x:c r="X67" s="28" t="str">
        <x:f>IF(A67="","",IF(AND(F67="Yes",ISNUMBER(B67),ISNUMBER(C67),ISNUMBER(D67),ISNUMBER(E67),C67&gt;=B67,E67&gt;=D67,C67-B67=E67-D67,ISNUMBER(M67),ISNUMBER(N67),M67&gt;=0,N67&gt;0),(M67-N67)/N67,"n.a."))</x:f>
      </x:c>
      <x:c r="Y67" s="28" t="str">
        <x:f>IF(A67="","",IF(AND(ISNUMBER(O67),ISNUMBER(M67),O67&gt;=0,M67&gt;0,T67&lt;&gt;""),O67/M67,"n.a."))</x:f>
      </x:c>
      <x:c r="Z67" s="23" t="str">
        <x:f>IF(A67="","",IF(COUNTIFS($A$6:$A$505,SUBSTITUTE(SUBSTITUTE(SUBSTITUTE(A67,"~","~~"),"*","~*"),"?","~?"))&gt;1,"Duplicate URL: use one row per period pair",IF(COUNTIFS(Audit!$A$6:$A$505,SUBSTITUTE(SUBSTITUTE(SUBSTITUTE(A67,"~","~~"),"*","~*"),"?","~?"))=0,"URL missing from Audit",IF(OR(B67="",C67=""),"Add current date range",IF(OR(NOT(ISNUMBER(B67)),NOT(ISNUMBER(C67)),C67&lt;B67),"Check current dates",IF(OR(AND(ISNUMBER(G67),G67&lt;0),AND(ISNUMBER(H67),H67&lt;0),AND(ISNUMBER(I67),I67&lt;0),AND(ISNUMBER(J67),J67&lt;0),AND(ISNUMBER(M67),M67&lt;0),AND(ISNUMBER(N67),N67&lt;0),AND(ISNUMBER(O67),O67&lt;0),AND(ISNUMBER(P67),P67&lt;0),AND(ISNUMBER(Q67),Q67&lt;0),AND(ISNUMBER(R67),R67&lt;0)),"Check negative values",IF(AND(ISNUMBER(G67),ISNUMBER(I67),G67&gt;I67),"Clicks exceed impressions",IF(AND(OR(ISNUMBER(Q67),ISNUMBER(R67)),S67=""),"Add revenue currency",IF(AND(ISNUMBER(O67),T67=""),"Define conversions and session scope",IF(U67="","Add evidence source",IF(F67&lt;&gt;"Yes","Comparison not confirmed",IF(OR(NOT(ISNUMBER(D67)),NOT(ISNUMBER(E67)),E67&lt;D67,C67-B67&lt;&gt;E67-D67),"Check comparable date ranges",""))))))))))))</x:f>
      </x:c>
    </x:row>
    <x:row r="68" ht="44" customHeight="1">
      <x:c r="A68" s="19"/>
      <x:c r="B68" s="24"/>
      <x:c r="C68" s="21"/>
      <x:c r="D68" s="21"/>
      <x:c r="E68" s="21"/>
      <x:c r="F68" s="18"/>
      <x:c r="G68" s="26"/>
      <x:c r="H68" s="26"/>
      <x:c r="I68" s="26"/>
      <x:c r="J68" s="26"/>
      <x:c r="K68" s="25"/>
      <x:c r="L68" s="25"/>
      <x:c r="M68" s="26"/>
      <x:c r="N68" s="26"/>
      <x:c r="O68" s="26"/>
      <x:c r="P68" s="26"/>
      <x:c r="Q68" s="25"/>
      <x:c r="R68" s="25"/>
      <x:c r="S68" s="18"/>
      <x:c r="T68" s="18"/>
      <x:c r="U68" s="18"/>
      <x:c r="V68" s="28" t="str">
        <x:f>IF(A68="","",IF(AND(ISNUMBER(G68),ISNUMBER(I68),G68&gt;=0,I68&gt;0,G68&lt;=I68),G68/I68,"n.a."))</x:f>
      </x:c>
      <x:c r="W68" s="28" t="str">
        <x:f>IF(A68="","",IF(AND(F68="Yes",ISNUMBER(B68),ISNUMBER(C68),ISNUMBER(D68),ISNUMBER(E68),C68&gt;=B68,E68&gt;=D68,C68-B68=E68-D68,ISNUMBER(G68),ISNUMBER(H68),G68&gt;=0,H68&gt;0),(G68-H68)/H68,"n.a."))</x:f>
      </x:c>
      <x:c r="X68" s="28" t="str">
        <x:f>IF(A68="","",IF(AND(F68="Yes",ISNUMBER(B68),ISNUMBER(C68),ISNUMBER(D68),ISNUMBER(E68),C68&gt;=B68,E68&gt;=D68,C68-B68=E68-D68,ISNUMBER(M68),ISNUMBER(N68),M68&gt;=0,N68&gt;0),(M68-N68)/N68,"n.a."))</x:f>
      </x:c>
      <x:c r="Y68" s="28" t="str">
        <x:f>IF(A68="","",IF(AND(ISNUMBER(O68),ISNUMBER(M68),O68&gt;=0,M68&gt;0,T68&lt;&gt;""),O68/M68,"n.a."))</x:f>
      </x:c>
      <x:c r="Z68" s="23" t="str">
        <x:f>IF(A68="","",IF(COUNTIFS($A$6:$A$505,SUBSTITUTE(SUBSTITUTE(SUBSTITUTE(A68,"~","~~"),"*","~*"),"?","~?"))&gt;1,"Duplicate URL: use one row per period pair",IF(COUNTIFS(Audit!$A$6:$A$505,SUBSTITUTE(SUBSTITUTE(SUBSTITUTE(A68,"~","~~"),"*","~*"),"?","~?"))=0,"URL missing from Audit",IF(OR(B68="",C68=""),"Add current date range",IF(OR(NOT(ISNUMBER(B68)),NOT(ISNUMBER(C68)),C68&lt;B68),"Check current dates",IF(OR(AND(ISNUMBER(G68),G68&lt;0),AND(ISNUMBER(H68),H68&lt;0),AND(ISNUMBER(I68),I68&lt;0),AND(ISNUMBER(J68),J68&lt;0),AND(ISNUMBER(M68),M68&lt;0),AND(ISNUMBER(N68),N68&lt;0),AND(ISNUMBER(O68),O68&lt;0),AND(ISNUMBER(P68),P68&lt;0),AND(ISNUMBER(Q68),Q68&lt;0),AND(ISNUMBER(R68),R68&lt;0)),"Check negative values",IF(AND(ISNUMBER(G68),ISNUMBER(I68),G68&gt;I68),"Clicks exceed impressions",IF(AND(OR(ISNUMBER(Q68),ISNUMBER(R68)),S68=""),"Add revenue currency",IF(AND(ISNUMBER(O68),T68=""),"Define conversions and session scope",IF(U68="","Add evidence source",IF(F68&lt;&gt;"Yes","Comparison not confirmed",IF(OR(NOT(ISNUMBER(D68)),NOT(ISNUMBER(E68)),E68&lt;D68,C68-B68&lt;&gt;E68-D68),"Check comparable date ranges",""))))))))))))</x:f>
      </x:c>
    </x:row>
    <x:row r="69" ht="44" customHeight="1">
      <x:c r="A69" s="19"/>
      <x:c r="B69" s="24"/>
      <x:c r="C69" s="21"/>
      <x:c r="D69" s="21"/>
      <x:c r="E69" s="21"/>
      <x:c r="F69" s="18"/>
      <x:c r="G69" s="26"/>
      <x:c r="H69" s="26"/>
      <x:c r="I69" s="26"/>
      <x:c r="J69" s="26"/>
      <x:c r="K69" s="25"/>
      <x:c r="L69" s="25"/>
      <x:c r="M69" s="26"/>
      <x:c r="N69" s="26"/>
      <x:c r="O69" s="26"/>
      <x:c r="P69" s="26"/>
      <x:c r="Q69" s="25"/>
      <x:c r="R69" s="25"/>
      <x:c r="S69" s="18"/>
      <x:c r="T69" s="18"/>
      <x:c r="U69" s="18"/>
      <x:c r="V69" s="28" t="str">
        <x:f>IF(A69="","",IF(AND(ISNUMBER(G69),ISNUMBER(I69),G69&gt;=0,I69&gt;0,G69&lt;=I69),G69/I69,"n.a."))</x:f>
      </x:c>
      <x:c r="W69" s="28" t="str">
        <x:f>IF(A69="","",IF(AND(F69="Yes",ISNUMBER(B69),ISNUMBER(C69),ISNUMBER(D69),ISNUMBER(E69),C69&gt;=B69,E69&gt;=D69,C69-B69=E69-D69,ISNUMBER(G69),ISNUMBER(H69),G69&gt;=0,H69&gt;0),(G69-H69)/H69,"n.a."))</x:f>
      </x:c>
      <x:c r="X69" s="28" t="str">
        <x:f>IF(A69="","",IF(AND(F69="Yes",ISNUMBER(B69),ISNUMBER(C69),ISNUMBER(D69),ISNUMBER(E69),C69&gt;=B69,E69&gt;=D69,C69-B69=E69-D69,ISNUMBER(M69),ISNUMBER(N69),M69&gt;=0,N69&gt;0),(M69-N69)/N69,"n.a."))</x:f>
      </x:c>
      <x:c r="Y69" s="28" t="str">
        <x:f>IF(A69="","",IF(AND(ISNUMBER(O69),ISNUMBER(M69),O69&gt;=0,M69&gt;0,T69&lt;&gt;""),O69/M69,"n.a."))</x:f>
      </x:c>
      <x:c r="Z69" s="23" t="str">
        <x:f>IF(A69="","",IF(COUNTIFS($A$6:$A$505,SUBSTITUTE(SUBSTITUTE(SUBSTITUTE(A69,"~","~~"),"*","~*"),"?","~?"))&gt;1,"Duplicate URL: use one row per period pair",IF(COUNTIFS(Audit!$A$6:$A$505,SUBSTITUTE(SUBSTITUTE(SUBSTITUTE(A69,"~","~~"),"*","~*"),"?","~?"))=0,"URL missing from Audit",IF(OR(B69="",C69=""),"Add current date range",IF(OR(NOT(ISNUMBER(B69)),NOT(ISNUMBER(C69)),C69&lt;B69),"Check current dates",IF(OR(AND(ISNUMBER(G69),G69&lt;0),AND(ISNUMBER(H69),H69&lt;0),AND(ISNUMBER(I69),I69&lt;0),AND(ISNUMBER(J69),J69&lt;0),AND(ISNUMBER(M69),M69&lt;0),AND(ISNUMBER(N69),N69&lt;0),AND(ISNUMBER(O69),O69&lt;0),AND(ISNUMBER(P69),P69&lt;0),AND(ISNUMBER(Q69),Q69&lt;0),AND(ISNUMBER(R69),R69&lt;0)),"Check negative values",IF(AND(ISNUMBER(G69),ISNUMBER(I69),G69&gt;I69),"Clicks exceed impressions",IF(AND(OR(ISNUMBER(Q69),ISNUMBER(R69)),S69=""),"Add revenue currency",IF(AND(ISNUMBER(O69),T69=""),"Define conversions and session scope",IF(U69="","Add evidence source",IF(F69&lt;&gt;"Yes","Comparison not confirmed",IF(OR(NOT(ISNUMBER(D69)),NOT(ISNUMBER(E69)),E69&lt;D69,C69-B69&lt;&gt;E69-D69),"Check comparable date ranges",""))))))))))))</x:f>
      </x:c>
    </x:row>
    <x:row r="70" ht="44" customHeight="1">
      <x:c r="A70" s="19"/>
      <x:c r="B70" s="24"/>
      <x:c r="C70" s="21"/>
      <x:c r="D70" s="21"/>
      <x:c r="E70" s="21"/>
      <x:c r="F70" s="18"/>
      <x:c r="G70" s="26"/>
      <x:c r="H70" s="26"/>
      <x:c r="I70" s="26"/>
      <x:c r="J70" s="26"/>
      <x:c r="K70" s="25"/>
      <x:c r="L70" s="25"/>
      <x:c r="M70" s="26"/>
      <x:c r="N70" s="26"/>
      <x:c r="O70" s="26"/>
      <x:c r="P70" s="26"/>
      <x:c r="Q70" s="25"/>
      <x:c r="R70" s="25"/>
      <x:c r="S70" s="18"/>
      <x:c r="T70" s="18"/>
      <x:c r="U70" s="18"/>
      <x:c r="V70" s="28" t="str">
        <x:f>IF(A70="","",IF(AND(ISNUMBER(G70),ISNUMBER(I70),G70&gt;=0,I70&gt;0,G70&lt;=I70),G70/I70,"n.a."))</x:f>
      </x:c>
      <x:c r="W70" s="28" t="str">
        <x:f>IF(A70="","",IF(AND(F70="Yes",ISNUMBER(B70),ISNUMBER(C70),ISNUMBER(D70),ISNUMBER(E70),C70&gt;=B70,E70&gt;=D70,C70-B70=E70-D70,ISNUMBER(G70),ISNUMBER(H70),G70&gt;=0,H70&gt;0),(G70-H70)/H70,"n.a."))</x:f>
      </x:c>
      <x:c r="X70" s="28" t="str">
        <x:f>IF(A70="","",IF(AND(F70="Yes",ISNUMBER(B70),ISNUMBER(C70),ISNUMBER(D70),ISNUMBER(E70),C70&gt;=B70,E70&gt;=D70,C70-B70=E70-D70,ISNUMBER(M70),ISNUMBER(N70),M70&gt;=0,N70&gt;0),(M70-N70)/N70,"n.a."))</x:f>
      </x:c>
      <x:c r="Y70" s="28" t="str">
        <x:f>IF(A70="","",IF(AND(ISNUMBER(O70),ISNUMBER(M70),O70&gt;=0,M70&gt;0,T70&lt;&gt;""),O70/M70,"n.a."))</x:f>
      </x:c>
      <x:c r="Z70" s="23" t="str">
        <x:f>IF(A70="","",IF(COUNTIFS($A$6:$A$505,SUBSTITUTE(SUBSTITUTE(SUBSTITUTE(A70,"~","~~"),"*","~*"),"?","~?"))&gt;1,"Duplicate URL: use one row per period pair",IF(COUNTIFS(Audit!$A$6:$A$505,SUBSTITUTE(SUBSTITUTE(SUBSTITUTE(A70,"~","~~"),"*","~*"),"?","~?"))=0,"URL missing from Audit",IF(OR(B70="",C70=""),"Add current date range",IF(OR(NOT(ISNUMBER(B70)),NOT(ISNUMBER(C70)),C70&lt;B70),"Check current dates",IF(OR(AND(ISNUMBER(G70),G70&lt;0),AND(ISNUMBER(H70),H70&lt;0),AND(ISNUMBER(I70),I70&lt;0),AND(ISNUMBER(J70),J70&lt;0),AND(ISNUMBER(M70),M70&lt;0),AND(ISNUMBER(N70),N70&lt;0),AND(ISNUMBER(O70),O70&lt;0),AND(ISNUMBER(P70),P70&lt;0),AND(ISNUMBER(Q70),Q70&lt;0),AND(ISNUMBER(R70),R70&lt;0)),"Check negative values",IF(AND(ISNUMBER(G70),ISNUMBER(I70),G70&gt;I70),"Clicks exceed impressions",IF(AND(OR(ISNUMBER(Q70),ISNUMBER(R70)),S70=""),"Add revenue currency",IF(AND(ISNUMBER(O70),T70=""),"Define conversions and session scope",IF(U70="","Add evidence source",IF(F70&lt;&gt;"Yes","Comparison not confirmed",IF(OR(NOT(ISNUMBER(D70)),NOT(ISNUMBER(E70)),E70&lt;D70,C70-B70&lt;&gt;E70-D70),"Check comparable date ranges",""))))))))))))</x:f>
      </x:c>
    </x:row>
    <x:row r="71" ht="44" customHeight="1">
      <x:c r="A71" s="19"/>
      <x:c r="B71" s="24"/>
      <x:c r="C71" s="21"/>
      <x:c r="D71" s="21"/>
      <x:c r="E71" s="21"/>
      <x:c r="F71" s="18"/>
      <x:c r="G71" s="26"/>
      <x:c r="H71" s="26"/>
      <x:c r="I71" s="26"/>
      <x:c r="J71" s="26"/>
      <x:c r="K71" s="25"/>
      <x:c r="L71" s="25"/>
      <x:c r="M71" s="26"/>
      <x:c r="N71" s="26"/>
      <x:c r="O71" s="26"/>
      <x:c r="P71" s="26"/>
      <x:c r="Q71" s="25"/>
      <x:c r="R71" s="25"/>
      <x:c r="S71" s="18"/>
      <x:c r="T71" s="18"/>
      <x:c r="U71" s="18"/>
      <x:c r="V71" s="28" t="str">
        <x:f>IF(A71="","",IF(AND(ISNUMBER(G71),ISNUMBER(I71),G71&gt;=0,I71&gt;0,G71&lt;=I71),G71/I71,"n.a."))</x:f>
      </x:c>
      <x:c r="W71" s="28" t="str">
        <x:f>IF(A71="","",IF(AND(F71="Yes",ISNUMBER(B71),ISNUMBER(C71),ISNUMBER(D71),ISNUMBER(E71),C71&gt;=B71,E71&gt;=D71,C71-B71=E71-D71,ISNUMBER(G71),ISNUMBER(H71),G71&gt;=0,H71&gt;0),(G71-H71)/H71,"n.a."))</x:f>
      </x:c>
      <x:c r="X71" s="28" t="str">
        <x:f>IF(A71="","",IF(AND(F71="Yes",ISNUMBER(B71),ISNUMBER(C71),ISNUMBER(D71),ISNUMBER(E71),C71&gt;=B71,E71&gt;=D71,C71-B71=E71-D71,ISNUMBER(M71),ISNUMBER(N71),M71&gt;=0,N71&gt;0),(M71-N71)/N71,"n.a."))</x:f>
      </x:c>
      <x:c r="Y71" s="28" t="str">
        <x:f>IF(A71="","",IF(AND(ISNUMBER(O71),ISNUMBER(M71),O71&gt;=0,M71&gt;0,T71&lt;&gt;""),O71/M71,"n.a."))</x:f>
      </x:c>
      <x:c r="Z71" s="23" t="str">
        <x:f>IF(A71="","",IF(COUNTIFS($A$6:$A$505,SUBSTITUTE(SUBSTITUTE(SUBSTITUTE(A71,"~","~~"),"*","~*"),"?","~?"))&gt;1,"Duplicate URL: use one row per period pair",IF(COUNTIFS(Audit!$A$6:$A$505,SUBSTITUTE(SUBSTITUTE(SUBSTITUTE(A71,"~","~~"),"*","~*"),"?","~?"))=0,"URL missing from Audit",IF(OR(B71="",C71=""),"Add current date range",IF(OR(NOT(ISNUMBER(B71)),NOT(ISNUMBER(C71)),C71&lt;B71),"Check current dates",IF(OR(AND(ISNUMBER(G71),G71&lt;0),AND(ISNUMBER(H71),H71&lt;0),AND(ISNUMBER(I71),I71&lt;0),AND(ISNUMBER(J71),J71&lt;0),AND(ISNUMBER(M71),M71&lt;0),AND(ISNUMBER(N71),N71&lt;0),AND(ISNUMBER(O71),O71&lt;0),AND(ISNUMBER(P71),P71&lt;0),AND(ISNUMBER(Q71),Q71&lt;0),AND(ISNUMBER(R71),R71&lt;0)),"Check negative values",IF(AND(ISNUMBER(G71),ISNUMBER(I71),G71&gt;I71),"Clicks exceed impressions",IF(AND(OR(ISNUMBER(Q71),ISNUMBER(R71)),S71=""),"Add revenue currency",IF(AND(ISNUMBER(O71),T71=""),"Define conversions and session scope",IF(U71="","Add evidence source",IF(F71&lt;&gt;"Yes","Comparison not confirmed",IF(OR(NOT(ISNUMBER(D71)),NOT(ISNUMBER(E71)),E71&lt;D71,C71-B71&lt;&gt;E71-D71),"Check comparable date ranges",""))))))))))))</x:f>
      </x:c>
    </x:row>
    <x:row r="72" ht="44" customHeight="1">
      <x:c r="A72" s="19"/>
      <x:c r="B72" s="24"/>
      <x:c r="C72" s="21"/>
      <x:c r="D72" s="21"/>
      <x:c r="E72" s="21"/>
      <x:c r="F72" s="18"/>
      <x:c r="G72" s="26"/>
      <x:c r="H72" s="26"/>
      <x:c r="I72" s="26"/>
      <x:c r="J72" s="26"/>
      <x:c r="K72" s="25"/>
      <x:c r="L72" s="25"/>
      <x:c r="M72" s="26"/>
      <x:c r="N72" s="26"/>
      <x:c r="O72" s="26"/>
      <x:c r="P72" s="26"/>
      <x:c r="Q72" s="25"/>
      <x:c r="R72" s="25"/>
      <x:c r="S72" s="18"/>
      <x:c r="T72" s="18"/>
      <x:c r="U72" s="18"/>
      <x:c r="V72" s="28" t="str">
        <x:f>IF(A72="","",IF(AND(ISNUMBER(G72),ISNUMBER(I72),G72&gt;=0,I72&gt;0,G72&lt;=I72),G72/I72,"n.a."))</x:f>
      </x:c>
      <x:c r="W72" s="28" t="str">
        <x:f>IF(A72="","",IF(AND(F72="Yes",ISNUMBER(B72),ISNUMBER(C72),ISNUMBER(D72),ISNUMBER(E72),C72&gt;=B72,E72&gt;=D72,C72-B72=E72-D72,ISNUMBER(G72),ISNUMBER(H72),G72&gt;=0,H72&gt;0),(G72-H72)/H72,"n.a."))</x:f>
      </x:c>
      <x:c r="X72" s="28" t="str">
        <x:f>IF(A72="","",IF(AND(F72="Yes",ISNUMBER(B72),ISNUMBER(C72),ISNUMBER(D72),ISNUMBER(E72),C72&gt;=B72,E72&gt;=D72,C72-B72=E72-D72,ISNUMBER(M72),ISNUMBER(N72),M72&gt;=0,N72&gt;0),(M72-N72)/N72,"n.a."))</x:f>
      </x:c>
      <x:c r="Y72" s="28" t="str">
        <x:f>IF(A72="","",IF(AND(ISNUMBER(O72),ISNUMBER(M72),O72&gt;=0,M72&gt;0,T72&lt;&gt;""),O72/M72,"n.a."))</x:f>
      </x:c>
      <x:c r="Z72" s="23" t="str">
        <x:f>IF(A72="","",IF(COUNTIFS($A$6:$A$505,SUBSTITUTE(SUBSTITUTE(SUBSTITUTE(A72,"~","~~"),"*","~*"),"?","~?"))&gt;1,"Duplicate URL: use one row per period pair",IF(COUNTIFS(Audit!$A$6:$A$505,SUBSTITUTE(SUBSTITUTE(SUBSTITUTE(A72,"~","~~"),"*","~*"),"?","~?"))=0,"URL missing from Audit",IF(OR(B72="",C72=""),"Add current date range",IF(OR(NOT(ISNUMBER(B72)),NOT(ISNUMBER(C72)),C72&lt;B72),"Check current dates",IF(OR(AND(ISNUMBER(G72),G72&lt;0),AND(ISNUMBER(H72),H72&lt;0),AND(ISNUMBER(I72),I72&lt;0),AND(ISNUMBER(J72),J72&lt;0),AND(ISNUMBER(M72),M72&lt;0),AND(ISNUMBER(N72),N72&lt;0),AND(ISNUMBER(O72),O72&lt;0),AND(ISNUMBER(P72),P72&lt;0),AND(ISNUMBER(Q72),Q72&lt;0),AND(ISNUMBER(R72),R72&lt;0)),"Check negative values",IF(AND(ISNUMBER(G72),ISNUMBER(I72),G72&gt;I72),"Clicks exceed impressions",IF(AND(OR(ISNUMBER(Q72),ISNUMBER(R72)),S72=""),"Add revenue currency",IF(AND(ISNUMBER(O72),T72=""),"Define conversions and session scope",IF(U72="","Add evidence source",IF(F72&lt;&gt;"Yes","Comparison not confirmed",IF(OR(NOT(ISNUMBER(D72)),NOT(ISNUMBER(E72)),E72&lt;D72,C72-B72&lt;&gt;E72-D72),"Check comparable date ranges",""))))))))))))</x:f>
      </x:c>
    </x:row>
    <x:row r="73" ht="44" customHeight="1">
      <x:c r="A73" s="19"/>
      <x:c r="B73" s="24"/>
      <x:c r="C73" s="21"/>
      <x:c r="D73" s="21"/>
      <x:c r="E73" s="21"/>
      <x:c r="F73" s="18"/>
      <x:c r="G73" s="26"/>
      <x:c r="H73" s="26"/>
      <x:c r="I73" s="26"/>
      <x:c r="J73" s="26"/>
      <x:c r="K73" s="25"/>
      <x:c r="L73" s="25"/>
      <x:c r="M73" s="26"/>
      <x:c r="N73" s="26"/>
      <x:c r="O73" s="26"/>
      <x:c r="P73" s="26"/>
      <x:c r="Q73" s="25"/>
      <x:c r="R73" s="25"/>
      <x:c r="S73" s="18"/>
      <x:c r="T73" s="18"/>
      <x:c r="U73" s="18"/>
      <x:c r="V73" s="28" t="str">
        <x:f>IF(A73="","",IF(AND(ISNUMBER(G73),ISNUMBER(I73),G73&gt;=0,I73&gt;0,G73&lt;=I73),G73/I73,"n.a."))</x:f>
      </x:c>
      <x:c r="W73" s="28" t="str">
        <x:f>IF(A73="","",IF(AND(F73="Yes",ISNUMBER(B73),ISNUMBER(C73),ISNUMBER(D73),ISNUMBER(E73),C73&gt;=B73,E73&gt;=D73,C73-B73=E73-D73,ISNUMBER(G73),ISNUMBER(H73),G73&gt;=0,H73&gt;0),(G73-H73)/H73,"n.a."))</x:f>
      </x:c>
      <x:c r="X73" s="28" t="str">
        <x:f>IF(A73="","",IF(AND(F73="Yes",ISNUMBER(B73),ISNUMBER(C73),ISNUMBER(D73),ISNUMBER(E73),C73&gt;=B73,E73&gt;=D73,C73-B73=E73-D73,ISNUMBER(M73),ISNUMBER(N73),M73&gt;=0,N73&gt;0),(M73-N73)/N73,"n.a."))</x:f>
      </x:c>
      <x:c r="Y73" s="28" t="str">
        <x:f>IF(A73="","",IF(AND(ISNUMBER(O73),ISNUMBER(M73),O73&gt;=0,M73&gt;0,T73&lt;&gt;""),O73/M73,"n.a."))</x:f>
      </x:c>
      <x:c r="Z73" s="23" t="str">
        <x:f>IF(A73="","",IF(COUNTIFS($A$6:$A$505,SUBSTITUTE(SUBSTITUTE(SUBSTITUTE(A73,"~","~~"),"*","~*"),"?","~?"))&gt;1,"Duplicate URL: use one row per period pair",IF(COUNTIFS(Audit!$A$6:$A$505,SUBSTITUTE(SUBSTITUTE(SUBSTITUTE(A73,"~","~~"),"*","~*"),"?","~?"))=0,"URL missing from Audit",IF(OR(B73="",C73=""),"Add current date range",IF(OR(NOT(ISNUMBER(B73)),NOT(ISNUMBER(C73)),C73&lt;B73),"Check current dates",IF(OR(AND(ISNUMBER(G73),G73&lt;0),AND(ISNUMBER(H73),H73&lt;0),AND(ISNUMBER(I73),I73&lt;0),AND(ISNUMBER(J73),J73&lt;0),AND(ISNUMBER(M73),M73&lt;0),AND(ISNUMBER(N73),N73&lt;0),AND(ISNUMBER(O73),O73&lt;0),AND(ISNUMBER(P73),P73&lt;0),AND(ISNUMBER(Q73),Q73&lt;0),AND(ISNUMBER(R73),R73&lt;0)),"Check negative values",IF(AND(ISNUMBER(G73),ISNUMBER(I73),G73&gt;I73),"Clicks exceed impressions",IF(AND(OR(ISNUMBER(Q73),ISNUMBER(R73)),S73=""),"Add revenue currency",IF(AND(ISNUMBER(O73),T73=""),"Define conversions and session scope",IF(U73="","Add evidence source",IF(F73&lt;&gt;"Yes","Comparison not confirmed",IF(OR(NOT(ISNUMBER(D73)),NOT(ISNUMBER(E73)),E73&lt;D73,C73-B73&lt;&gt;E73-D73),"Check comparable date ranges",""))))))))))))</x:f>
      </x:c>
    </x:row>
    <x:row r="74" ht="44" customHeight="1">
      <x:c r="A74" s="19"/>
      <x:c r="B74" s="24"/>
      <x:c r="C74" s="21"/>
      <x:c r="D74" s="21"/>
      <x:c r="E74" s="21"/>
      <x:c r="F74" s="18"/>
      <x:c r="G74" s="26"/>
      <x:c r="H74" s="26"/>
      <x:c r="I74" s="26"/>
      <x:c r="J74" s="26"/>
      <x:c r="K74" s="25"/>
      <x:c r="L74" s="25"/>
      <x:c r="M74" s="26"/>
      <x:c r="N74" s="26"/>
      <x:c r="O74" s="26"/>
      <x:c r="P74" s="26"/>
      <x:c r="Q74" s="25"/>
      <x:c r="R74" s="25"/>
      <x:c r="S74" s="18"/>
      <x:c r="T74" s="18"/>
      <x:c r="U74" s="18"/>
      <x:c r="V74" s="28" t="str">
        <x:f>IF(A74="","",IF(AND(ISNUMBER(G74),ISNUMBER(I74),G74&gt;=0,I74&gt;0,G74&lt;=I74),G74/I74,"n.a."))</x:f>
      </x:c>
      <x:c r="W74" s="28" t="str">
        <x:f>IF(A74="","",IF(AND(F74="Yes",ISNUMBER(B74),ISNUMBER(C74),ISNUMBER(D74),ISNUMBER(E74),C74&gt;=B74,E74&gt;=D74,C74-B74=E74-D74,ISNUMBER(G74),ISNUMBER(H74),G74&gt;=0,H74&gt;0),(G74-H74)/H74,"n.a."))</x:f>
      </x:c>
      <x:c r="X74" s="28" t="str">
        <x:f>IF(A74="","",IF(AND(F74="Yes",ISNUMBER(B74),ISNUMBER(C74),ISNUMBER(D74),ISNUMBER(E74),C74&gt;=B74,E74&gt;=D74,C74-B74=E74-D74,ISNUMBER(M74),ISNUMBER(N74),M74&gt;=0,N74&gt;0),(M74-N74)/N74,"n.a."))</x:f>
      </x:c>
      <x:c r="Y74" s="28" t="str">
        <x:f>IF(A74="","",IF(AND(ISNUMBER(O74),ISNUMBER(M74),O74&gt;=0,M74&gt;0,T74&lt;&gt;""),O74/M74,"n.a."))</x:f>
      </x:c>
      <x:c r="Z74" s="23" t="str">
        <x:f>IF(A74="","",IF(COUNTIFS($A$6:$A$505,SUBSTITUTE(SUBSTITUTE(SUBSTITUTE(A74,"~","~~"),"*","~*"),"?","~?"))&gt;1,"Duplicate URL: use one row per period pair",IF(COUNTIFS(Audit!$A$6:$A$505,SUBSTITUTE(SUBSTITUTE(SUBSTITUTE(A74,"~","~~"),"*","~*"),"?","~?"))=0,"URL missing from Audit",IF(OR(B74="",C74=""),"Add current date range",IF(OR(NOT(ISNUMBER(B74)),NOT(ISNUMBER(C74)),C74&lt;B74),"Check current dates",IF(OR(AND(ISNUMBER(G74),G74&lt;0),AND(ISNUMBER(H74),H74&lt;0),AND(ISNUMBER(I74),I74&lt;0),AND(ISNUMBER(J74),J74&lt;0),AND(ISNUMBER(M74),M74&lt;0),AND(ISNUMBER(N74),N74&lt;0),AND(ISNUMBER(O74),O74&lt;0),AND(ISNUMBER(P74),P74&lt;0),AND(ISNUMBER(Q74),Q74&lt;0),AND(ISNUMBER(R74),R74&lt;0)),"Check negative values",IF(AND(ISNUMBER(G74),ISNUMBER(I74),G74&gt;I74),"Clicks exceed impressions",IF(AND(OR(ISNUMBER(Q74),ISNUMBER(R74)),S74=""),"Add revenue currency",IF(AND(ISNUMBER(O74),T74=""),"Define conversions and session scope",IF(U74="","Add evidence source",IF(F74&lt;&gt;"Yes","Comparison not confirmed",IF(OR(NOT(ISNUMBER(D74)),NOT(ISNUMBER(E74)),E74&lt;D74,C74-B74&lt;&gt;E74-D74),"Check comparable date ranges",""))))))))))))</x:f>
      </x:c>
    </x:row>
    <x:row r="75" ht="44" customHeight="1">
      <x:c r="A75" s="19"/>
      <x:c r="B75" s="24"/>
      <x:c r="C75" s="21"/>
      <x:c r="D75" s="21"/>
      <x:c r="E75" s="21"/>
      <x:c r="F75" s="18"/>
      <x:c r="G75" s="26"/>
      <x:c r="H75" s="26"/>
      <x:c r="I75" s="26"/>
      <x:c r="J75" s="26"/>
      <x:c r="K75" s="25"/>
      <x:c r="L75" s="25"/>
      <x:c r="M75" s="26"/>
      <x:c r="N75" s="26"/>
      <x:c r="O75" s="26"/>
      <x:c r="P75" s="26"/>
      <x:c r="Q75" s="25"/>
      <x:c r="R75" s="25"/>
      <x:c r="S75" s="18"/>
      <x:c r="T75" s="18"/>
      <x:c r="U75" s="18"/>
      <x:c r="V75" s="28" t="str">
        <x:f>IF(A75="","",IF(AND(ISNUMBER(G75),ISNUMBER(I75),G75&gt;=0,I75&gt;0,G75&lt;=I75),G75/I75,"n.a."))</x:f>
      </x:c>
      <x:c r="W75" s="28" t="str">
        <x:f>IF(A75="","",IF(AND(F75="Yes",ISNUMBER(B75),ISNUMBER(C75),ISNUMBER(D75),ISNUMBER(E75),C75&gt;=B75,E75&gt;=D75,C75-B75=E75-D75,ISNUMBER(G75),ISNUMBER(H75),G75&gt;=0,H75&gt;0),(G75-H75)/H75,"n.a."))</x:f>
      </x:c>
      <x:c r="X75" s="28" t="str">
        <x:f>IF(A75="","",IF(AND(F75="Yes",ISNUMBER(B75),ISNUMBER(C75),ISNUMBER(D75),ISNUMBER(E75),C75&gt;=B75,E75&gt;=D75,C75-B75=E75-D75,ISNUMBER(M75),ISNUMBER(N75),M75&gt;=0,N75&gt;0),(M75-N75)/N75,"n.a."))</x:f>
      </x:c>
      <x:c r="Y75" s="28" t="str">
        <x:f>IF(A75="","",IF(AND(ISNUMBER(O75),ISNUMBER(M75),O75&gt;=0,M75&gt;0,T75&lt;&gt;""),O75/M75,"n.a."))</x:f>
      </x:c>
      <x:c r="Z75" s="23" t="str">
        <x:f>IF(A75="","",IF(COUNTIFS($A$6:$A$505,SUBSTITUTE(SUBSTITUTE(SUBSTITUTE(A75,"~","~~"),"*","~*"),"?","~?"))&gt;1,"Duplicate URL: use one row per period pair",IF(COUNTIFS(Audit!$A$6:$A$505,SUBSTITUTE(SUBSTITUTE(SUBSTITUTE(A75,"~","~~"),"*","~*"),"?","~?"))=0,"URL missing from Audit",IF(OR(B75="",C75=""),"Add current date range",IF(OR(NOT(ISNUMBER(B75)),NOT(ISNUMBER(C75)),C75&lt;B75),"Check current dates",IF(OR(AND(ISNUMBER(G75),G75&lt;0),AND(ISNUMBER(H75),H75&lt;0),AND(ISNUMBER(I75),I75&lt;0),AND(ISNUMBER(J75),J75&lt;0),AND(ISNUMBER(M75),M75&lt;0),AND(ISNUMBER(N75),N75&lt;0),AND(ISNUMBER(O75),O75&lt;0),AND(ISNUMBER(P75),P75&lt;0),AND(ISNUMBER(Q75),Q75&lt;0),AND(ISNUMBER(R75),R75&lt;0)),"Check negative values",IF(AND(ISNUMBER(G75),ISNUMBER(I75),G75&gt;I75),"Clicks exceed impressions",IF(AND(OR(ISNUMBER(Q75),ISNUMBER(R75)),S75=""),"Add revenue currency",IF(AND(ISNUMBER(O75),T75=""),"Define conversions and session scope",IF(U75="","Add evidence source",IF(F75&lt;&gt;"Yes","Comparison not confirmed",IF(OR(NOT(ISNUMBER(D75)),NOT(ISNUMBER(E75)),E75&lt;D75,C75-B75&lt;&gt;E75-D75),"Check comparable date ranges",""))))))))))))</x:f>
      </x:c>
    </x:row>
    <x:row r="76" ht="44" customHeight="1">
      <x:c r="A76" s="19"/>
      <x:c r="B76" s="24"/>
      <x:c r="C76" s="21"/>
      <x:c r="D76" s="21"/>
      <x:c r="E76" s="21"/>
      <x:c r="F76" s="18"/>
      <x:c r="G76" s="26"/>
      <x:c r="H76" s="26"/>
      <x:c r="I76" s="26"/>
      <x:c r="J76" s="26"/>
      <x:c r="K76" s="25"/>
      <x:c r="L76" s="25"/>
      <x:c r="M76" s="26"/>
      <x:c r="N76" s="26"/>
      <x:c r="O76" s="26"/>
      <x:c r="P76" s="26"/>
      <x:c r="Q76" s="25"/>
      <x:c r="R76" s="25"/>
      <x:c r="S76" s="18"/>
      <x:c r="T76" s="18"/>
      <x:c r="U76" s="18"/>
      <x:c r="V76" s="28" t="str">
        <x:f>IF(A76="","",IF(AND(ISNUMBER(G76),ISNUMBER(I76),G76&gt;=0,I76&gt;0,G76&lt;=I76),G76/I76,"n.a."))</x:f>
      </x:c>
      <x:c r="W76" s="28" t="str">
        <x:f>IF(A76="","",IF(AND(F76="Yes",ISNUMBER(B76),ISNUMBER(C76),ISNUMBER(D76),ISNUMBER(E76),C76&gt;=B76,E76&gt;=D76,C76-B76=E76-D76,ISNUMBER(G76),ISNUMBER(H76),G76&gt;=0,H76&gt;0),(G76-H76)/H76,"n.a."))</x:f>
      </x:c>
      <x:c r="X76" s="28" t="str">
        <x:f>IF(A76="","",IF(AND(F76="Yes",ISNUMBER(B76),ISNUMBER(C76),ISNUMBER(D76),ISNUMBER(E76),C76&gt;=B76,E76&gt;=D76,C76-B76=E76-D76,ISNUMBER(M76),ISNUMBER(N76),M76&gt;=0,N76&gt;0),(M76-N76)/N76,"n.a."))</x:f>
      </x:c>
      <x:c r="Y76" s="28" t="str">
        <x:f>IF(A76="","",IF(AND(ISNUMBER(O76),ISNUMBER(M76),O76&gt;=0,M76&gt;0,T76&lt;&gt;""),O76/M76,"n.a."))</x:f>
      </x:c>
      <x:c r="Z76" s="23" t="str">
        <x:f>IF(A76="","",IF(COUNTIFS($A$6:$A$505,SUBSTITUTE(SUBSTITUTE(SUBSTITUTE(A76,"~","~~"),"*","~*"),"?","~?"))&gt;1,"Duplicate URL: use one row per period pair",IF(COUNTIFS(Audit!$A$6:$A$505,SUBSTITUTE(SUBSTITUTE(SUBSTITUTE(A76,"~","~~"),"*","~*"),"?","~?"))=0,"URL missing from Audit",IF(OR(B76="",C76=""),"Add current date range",IF(OR(NOT(ISNUMBER(B76)),NOT(ISNUMBER(C76)),C76&lt;B76),"Check current dates",IF(OR(AND(ISNUMBER(G76),G76&lt;0),AND(ISNUMBER(H76),H76&lt;0),AND(ISNUMBER(I76),I76&lt;0),AND(ISNUMBER(J76),J76&lt;0),AND(ISNUMBER(M76),M76&lt;0),AND(ISNUMBER(N76),N76&lt;0),AND(ISNUMBER(O76),O76&lt;0),AND(ISNUMBER(P76),P76&lt;0),AND(ISNUMBER(Q76),Q76&lt;0),AND(ISNUMBER(R76),R76&lt;0)),"Check negative values",IF(AND(ISNUMBER(G76),ISNUMBER(I76),G76&gt;I76),"Clicks exceed impressions",IF(AND(OR(ISNUMBER(Q76),ISNUMBER(R76)),S76=""),"Add revenue currency",IF(AND(ISNUMBER(O76),T76=""),"Define conversions and session scope",IF(U76="","Add evidence source",IF(F76&lt;&gt;"Yes","Comparison not confirmed",IF(OR(NOT(ISNUMBER(D76)),NOT(ISNUMBER(E76)),E76&lt;D76,C76-B76&lt;&gt;E76-D76),"Check comparable date ranges",""))))))))))))</x:f>
      </x:c>
    </x:row>
    <x:row r="77" ht="44" customHeight="1">
      <x:c r="A77" s="19"/>
      <x:c r="B77" s="24"/>
      <x:c r="C77" s="21"/>
      <x:c r="D77" s="21"/>
      <x:c r="E77" s="21"/>
      <x:c r="F77" s="18"/>
      <x:c r="G77" s="26"/>
      <x:c r="H77" s="26"/>
      <x:c r="I77" s="26"/>
      <x:c r="J77" s="26"/>
      <x:c r="K77" s="25"/>
      <x:c r="L77" s="25"/>
      <x:c r="M77" s="26"/>
      <x:c r="N77" s="26"/>
      <x:c r="O77" s="26"/>
      <x:c r="P77" s="26"/>
      <x:c r="Q77" s="25"/>
      <x:c r="R77" s="25"/>
      <x:c r="S77" s="18"/>
      <x:c r="T77" s="18"/>
      <x:c r="U77" s="18"/>
      <x:c r="V77" s="28" t="str">
        <x:f>IF(A77="","",IF(AND(ISNUMBER(G77),ISNUMBER(I77),G77&gt;=0,I77&gt;0,G77&lt;=I77),G77/I77,"n.a."))</x:f>
      </x:c>
      <x:c r="W77" s="28" t="str">
        <x:f>IF(A77="","",IF(AND(F77="Yes",ISNUMBER(B77),ISNUMBER(C77),ISNUMBER(D77),ISNUMBER(E77),C77&gt;=B77,E77&gt;=D77,C77-B77=E77-D77,ISNUMBER(G77),ISNUMBER(H77),G77&gt;=0,H77&gt;0),(G77-H77)/H77,"n.a."))</x:f>
      </x:c>
      <x:c r="X77" s="28" t="str">
        <x:f>IF(A77="","",IF(AND(F77="Yes",ISNUMBER(B77),ISNUMBER(C77),ISNUMBER(D77),ISNUMBER(E77),C77&gt;=B77,E77&gt;=D77,C77-B77=E77-D77,ISNUMBER(M77),ISNUMBER(N77),M77&gt;=0,N77&gt;0),(M77-N77)/N77,"n.a."))</x:f>
      </x:c>
      <x:c r="Y77" s="28" t="str">
        <x:f>IF(A77="","",IF(AND(ISNUMBER(O77),ISNUMBER(M77),O77&gt;=0,M77&gt;0,T77&lt;&gt;""),O77/M77,"n.a."))</x:f>
      </x:c>
      <x:c r="Z77" s="23" t="str">
        <x:f>IF(A77="","",IF(COUNTIFS($A$6:$A$505,SUBSTITUTE(SUBSTITUTE(SUBSTITUTE(A77,"~","~~"),"*","~*"),"?","~?"))&gt;1,"Duplicate URL: use one row per period pair",IF(COUNTIFS(Audit!$A$6:$A$505,SUBSTITUTE(SUBSTITUTE(SUBSTITUTE(A77,"~","~~"),"*","~*"),"?","~?"))=0,"URL missing from Audit",IF(OR(B77="",C77=""),"Add current date range",IF(OR(NOT(ISNUMBER(B77)),NOT(ISNUMBER(C77)),C77&lt;B77),"Check current dates",IF(OR(AND(ISNUMBER(G77),G77&lt;0),AND(ISNUMBER(H77),H77&lt;0),AND(ISNUMBER(I77),I77&lt;0),AND(ISNUMBER(J77),J77&lt;0),AND(ISNUMBER(M77),M77&lt;0),AND(ISNUMBER(N77),N77&lt;0),AND(ISNUMBER(O77),O77&lt;0),AND(ISNUMBER(P77),P77&lt;0),AND(ISNUMBER(Q77),Q77&lt;0),AND(ISNUMBER(R77),R77&lt;0)),"Check negative values",IF(AND(ISNUMBER(G77),ISNUMBER(I77),G77&gt;I77),"Clicks exceed impressions",IF(AND(OR(ISNUMBER(Q77),ISNUMBER(R77)),S77=""),"Add revenue currency",IF(AND(ISNUMBER(O77),T77=""),"Define conversions and session scope",IF(U77="","Add evidence source",IF(F77&lt;&gt;"Yes","Comparison not confirmed",IF(OR(NOT(ISNUMBER(D77)),NOT(ISNUMBER(E77)),E77&lt;D77,C77-B77&lt;&gt;E77-D77),"Check comparable date ranges",""))))))))))))</x:f>
      </x:c>
    </x:row>
    <x:row r="78" ht="44" customHeight="1">
      <x:c r="A78" s="19"/>
      <x:c r="B78" s="24"/>
      <x:c r="C78" s="21"/>
      <x:c r="D78" s="21"/>
      <x:c r="E78" s="21"/>
      <x:c r="F78" s="18"/>
      <x:c r="G78" s="26"/>
      <x:c r="H78" s="26"/>
      <x:c r="I78" s="26"/>
      <x:c r="J78" s="26"/>
      <x:c r="K78" s="25"/>
      <x:c r="L78" s="25"/>
      <x:c r="M78" s="26"/>
      <x:c r="N78" s="26"/>
      <x:c r="O78" s="26"/>
      <x:c r="P78" s="26"/>
      <x:c r="Q78" s="25"/>
      <x:c r="R78" s="25"/>
      <x:c r="S78" s="18"/>
      <x:c r="T78" s="18"/>
      <x:c r="U78" s="18"/>
      <x:c r="V78" s="28" t="str">
        <x:f>IF(A78="","",IF(AND(ISNUMBER(G78),ISNUMBER(I78),G78&gt;=0,I78&gt;0,G78&lt;=I78),G78/I78,"n.a."))</x:f>
      </x:c>
      <x:c r="W78" s="28" t="str">
        <x:f>IF(A78="","",IF(AND(F78="Yes",ISNUMBER(B78),ISNUMBER(C78),ISNUMBER(D78),ISNUMBER(E78),C78&gt;=B78,E78&gt;=D78,C78-B78=E78-D78,ISNUMBER(G78),ISNUMBER(H78),G78&gt;=0,H78&gt;0),(G78-H78)/H78,"n.a."))</x:f>
      </x:c>
      <x:c r="X78" s="28" t="str">
        <x:f>IF(A78="","",IF(AND(F78="Yes",ISNUMBER(B78),ISNUMBER(C78),ISNUMBER(D78),ISNUMBER(E78),C78&gt;=B78,E78&gt;=D78,C78-B78=E78-D78,ISNUMBER(M78),ISNUMBER(N78),M78&gt;=0,N78&gt;0),(M78-N78)/N78,"n.a."))</x:f>
      </x:c>
      <x:c r="Y78" s="28" t="str">
        <x:f>IF(A78="","",IF(AND(ISNUMBER(O78),ISNUMBER(M78),O78&gt;=0,M78&gt;0,T78&lt;&gt;""),O78/M78,"n.a."))</x:f>
      </x:c>
      <x:c r="Z78" s="23" t="str">
        <x:f>IF(A78="","",IF(COUNTIFS($A$6:$A$505,SUBSTITUTE(SUBSTITUTE(SUBSTITUTE(A78,"~","~~"),"*","~*"),"?","~?"))&gt;1,"Duplicate URL: use one row per period pair",IF(COUNTIFS(Audit!$A$6:$A$505,SUBSTITUTE(SUBSTITUTE(SUBSTITUTE(A78,"~","~~"),"*","~*"),"?","~?"))=0,"URL missing from Audit",IF(OR(B78="",C78=""),"Add current date range",IF(OR(NOT(ISNUMBER(B78)),NOT(ISNUMBER(C78)),C78&lt;B78),"Check current dates",IF(OR(AND(ISNUMBER(G78),G78&lt;0),AND(ISNUMBER(H78),H78&lt;0),AND(ISNUMBER(I78),I78&lt;0),AND(ISNUMBER(J78),J78&lt;0),AND(ISNUMBER(M78),M78&lt;0),AND(ISNUMBER(N78),N78&lt;0),AND(ISNUMBER(O78),O78&lt;0),AND(ISNUMBER(P78),P78&lt;0),AND(ISNUMBER(Q78),Q78&lt;0),AND(ISNUMBER(R78),R78&lt;0)),"Check negative values",IF(AND(ISNUMBER(G78),ISNUMBER(I78),G78&gt;I78),"Clicks exceed impressions",IF(AND(OR(ISNUMBER(Q78),ISNUMBER(R78)),S78=""),"Add revenue currency",IF(AND(ISNUMBER(O78),T78=""),"Define conversions and session scope",IF(U78="","Add evidence source",IF(F78&lt;&gt;"Yes","Comparison not confirmed",IF(OR(NOT(ISNUMBER(D78)),NOT(ISNUMBER(E78)),E78&lt;D78,C78-B78&lt;&gt;E78-D78),"Check comparable date ranges",""))))))))))))</x:f>
      </x:c>
    </x:row>
    <x:row r="79" ht="44" customHeight="1">
      <x:c r="A79" s="19"/>
      <x:c r="B79" s="24"/>
      <x:c r="C79" s="21"/>
      <x:c r="D79" s="21"/>
      <x:c r="E79" s="21"/>
      <x:c r="F79" s="18"/>
      <x:c r="G79" s="26"/>
      <x:c r="H79" s="26"/>
      <x:c r="I79" s="26"/>
      <x:c r="J79" s="26"/>
      <x:c r="K79" s="25"/>
      <x:c r="L79" s="25"/>
      <x:c r="M79" s="26"/>
      <x:c r="N79" s="26"/>
      <x:c r="O79" s="26"/>
      <x:c r="P79" s="26"/>
      <x:c r="Q79" s="25"/>
      <x:c r="R79" s="25"/>
      <x:c r="S79" s="18"/>
      <x:c r="T79" s="18"/>
      <x:c r="U79" s="18"/>
      <x:c r="V79" s="28" t="str">
        <x:f>IF(A79="","",IF(AND(ISNUMBER(G79),ISNUMBER(I79),G79&gt;=0,I79&gt;0,G79&lt;=I79),G79/I79,"n.a."))</x:f>
      </x:c>
      <x:c r="W79" s="28" t="str">
        <x:f>IF(A79="","",IF(AND(F79="Yes",ISNUMBER(B79),ISNUMBER(C79),ISNUMBER(D79),ISNUMBER(E79),C79&gt;=B79,E79&gt;=D79,C79-B79=E79-D79,ISNUMBER(G79),ISNUMBER(H79),G79&gt;=0,H79&gt;0),(G79-H79)/H79,"n.a."))</x:f>
      </x:c>
      <x:c r="X79" s="28" t="str">
        <x:f>IF(A79="","",IF(AND(F79="Yes",ISNUMBER(B79),ISNUMBER(C79),ISNUMBER(D79),ISNUMBER(E79),C79&gt;=B79,E79&gt;=D79,C79-B79=E79-D79,ISNUMBER(M79),ISNUMBER(N79),M79&gt;=0,N79&gt;0),(M79-N79)/N79,"n.a."))</x:f>
      </x:c>
      <x:c r="Y79" s="28" t="str">
        <x:f>IF(A79="","",IF(AND(ISNUMBER(O79),ISNUMBER(M79),O79&gt;=0,M79&gt;0,T79&lt;&gt;""),O79/M79,"n.a."))</x:f>
      </x:c>
      <x:c r="Z79" s="23" t="str">
        <x:f>IF(A79="","",IF(COUNTIFS($A$6:$A$505,SUBSTITUTE(SUBSTITUTE(SUBSTITUTE(A79,"~","~~"),"*","~*"),"?","~?"))&gt;1,"Duplicate URL: use one row per period pair",IF(COUNTIFS(Audit!$A$6:$A$505,SUBSTITUTE(SUBSTITUTE(SUBSTITUTE(A79,"~","~~"),"*","~*"),"?","~?"))=0,"URL missing from Audit",IF(OR(B79="",C79=""),"Add current date range",IF(OR(NOT(ISNUMBER(B79)),NOT(ISNUMBER(C79)),C79&lt;B79),"Check current dates",IF(OR(AND(ISNUMBER(G79),G79&lt;0),AND(ISNUMBER(H79),H79&lt;0),AND(ISNUMBER(I79),I79&lt;0),AND(ISNUMBER(J79),J79&lt;0),AND(ISNUMBER(M79),M79&lt;0),AND(ISNUMBER(N79),N79&lt;0),AND(ISNUMBER(O79),O79&lt;0),AND(ISNUMBER(P79),P79&lt;0),AND(ISNUMBER(Q79),Q79&lt;0),AND(ISNUMBER(R79),R79&lt;0)),"Check negative values",IF(AND(ISNUMBER(G79),ISNUMBER(I79),G79&gt;I79),"Clicks exceed impressions",IF(AND(OR(ISNUMBER(Q79),ISNUMBER(R79)),S79=""),"Add revenue currency",IF(AND(ISNUMBER(O79),T79=""),"Define conversions and session scope",IF(U79="","Add evidence source",IF(F79&lt;&gt;"Yes","Comparison not confirmed",IF(OR(NOT(ISNUMBER(D79)),NOT(ISNUMBER(E79)),E79&lt;D79,C79-B79&lt;&gt;E79-D79),"Check comparable date ranges",""))))))))))))</x:f>
      </x:c>
    </x:row>
    <x:row r="80" ht="44" customHeight="1">
      <x:c r="A80" s="19"/>
      <x:c r="B80" s="24"/>
      <x:c r="C80" s="21"/>
      <x:c r="D80" s="21"/>
      <x:c r="E80" s="21"/>
      <x:c r="F80" s="18"/>
      <x:c r="G80" s="26"/>
      <x:c r="H80" s="26"/>
      <x:c r="I80" s="26"/>
      <x:c r="J80" s="26"/>
      <x:c r="K80" s="25"/>
      <x:c r="L80" s="25"/>
      <x:c r="M80" s="26"/>
      <x:c r="N80" s="26"/>
      <x:c r="O80" s="26"/>
      <x:c r="P80" s="26"/>
      <x:c r="Q80" s="25"/>
      <x:c r="R80" s="25"/>
      <x:c r="S80" s="18"/>
      <x:c r="T80" s="18"/>
      <x:c r="U80" s="18"/>
      <x:c r="V80" s="28" t="str">
        <x:f>IF(A80="","",IF(AND(ISNUMBER(G80),ISNUMBER(I80),G80&gt;=0,I80&gt;0,G80&lt;=I80),G80/I80,"n.a."))</x:f>
      </x:c>
      <x:c r="W80" s="28" t="str">
        <x:f>IF(A80="","",IF(AND(F80="Yes",ISNUMBER(B80),ISNUMBER(C80),ISNUMBER(D80),ISNUMBER(E80),C80&gt;=B80,E80&gt;=D80,C80-B80=E80-D80,ISNUMBER(G80),ISNUMBER(H80),G80&gt;=0,H80&gt;0),(G80-H80)/H80,"n.a."))</x:f>
      </x:c>
      <x:c r="X80" s="28" t="str">
        <x:f>IF(A80="","",IF(AND(F80="Yes",ISNUMBER(B80),ISNUMBER(C80),ISNUMBER(D80),ISNUMBER(E80),C80&gt;=B80,E80&gt;=D80,C80-B80=E80-D80,ISNUMBER(M80),ISNUMBER(N80),M80&gt;=0,N80&gt;0),(M80-N80)/N80,"n.a."))</x:f>
      </x:c>
      <x:c r="Y80" s="28" t="str">
        <x:f>IF(A80="","",IF(AND(ISNUMBER(O80),ISNUMBER(M80),O80&gt;=0,M80&gt;0,T80&lt;&gt;""),O80/M80,"n.a."))</x:f>
      </x:c>
      <x:c r="Z80" s="23" t="str">
        <x:f>IF(A80="","",IF(COUNTIFS($A$6:$A$505,SUBSTITUTE(SUBSTITUTE(SUBSTITUTE(A80,"~","~~"),"*","~*"),"?","~?"))&gt;1,"Duplicate URL: use one row per period pair",IF(COUNTIFS(Audit!$A$6:$A$505,SUBSTITUTE(SUBSTITUTE(SUBSTITUTE(A80,"~","~~"),"*","~*"),"?","~?"))=0,"URL missing from Audit",IF(OR(B80="",C80=""),"Add current date range",IF(OR(NOT(ISNUMBER(B80)),NOT(ISNUMBER(C80)),C80&lt;B80),"Check current dates",IF(OR(AND(ISNUMBER(G80),G80&lt;0),AND(ISNUMBER(H80),H80&lt;0),AND(ISNUMBER(I80),I80&lt;0),AND(ISNUMBER(J80),J80&lt;0),AND(ISNUMBER(M80),M80&lt;0),AND(ISNUMBER(N80),N80&lt;0),AND(ISNUMBER(O80),O80&lt;0),AND(ISNUMBER(P80),P80&lt;0),AND(ISNUMBER(Q80),Q80&lt;0),AND(ISNUMBER(R80),R80&lt;0)),"Check negative values",IF(AND(ISNUMBER(G80),ISNUMBER(I80),G80&gt;I80),"Clicks exceed impressions",IF(AND(OR(ISNUMBER(Q80),ISNUMBER(R80)),S80=""),"Add revenue currency",IF(AND(ISNUMBER(O80),T80=""),"Define conversions and session scope",IF(U80="","Add evidence source",IF(F80&lt;&gt;"Yes","Comparison not confirmed",IF(OR(NOT(ISNUMBER(D80)),NOT(ISNUMBER(E80)),E80&lt;D80,C80-B80&lt;&gt;E80-D80),"Check comparable date ranges",""))))))))))))</x:f>
      </x:c>
    </x:row>
    <x:row r="81" ht="44" customHeight="1">
      <x:c r="A81" s="19"/>
      <x:c r="B81" s="24"/>
      <x:c r="C81" s="21"/>
      <x:c r="D81" s="21"/>
      <x:c r="E81" s="21"/>
      <x:c r="F81" s="18"/>
      <x:c r="G81" s="26"/>
      <x:c r="H81" s="26"/>
      <x:c r="I81" s="26"/>
      <x:c r="J81" s="26"/>
      <x:c r="K81" s="25"/>
      <x:c r="L81" s="25"/>
      <x:c r="M81" s="26"/>
      <x:c r="N81" s="26"/>
      <x:c r="O81" s="26"/>
      <x:c r="P81" s="26"/>
      <x:c r="Q81" s="25"/>
      <x:c r="R81" s="25"/>
      <x:c r="S81" s="18"/>
      <x:c r="T81" s="18"/>
      <x:c r="U81" s="18"/>
      <x:c r="V81" s="28" t="str">
        <x:f>IF(A81="","",IF(AND(ISNUMBER(G81),ISNUMBER(I81),G81&gt;=0,I81&gt;0,G81&lt;=I81),G81/I81,"n.a."))</x:f>
      </x:c>
      <x:c r="W81" s="28" t="str">
        <x:f>IF(A81="","",IF(AND(F81="Yes",ISNUMBER(B81),ISNUMBER(C81),ISNUMBER(D81),ISNUMBER(E81),C81&gt;=B81,E81&gt;=D81,C81-B81=E81-D81,ISNUMBER(G81),ISNUMBER(H81),G81&gt;=0,H81&gt;0),(G81-H81)/H81,"n.a."))</x:f>
      </x:c>
      <x:c r="X81" s="28" t="str">
        <x:f>IF(A81="","",IF(AND(F81="Yes",ISNUMBER(B81),ISNUMBER(C81),ISNUMBER(D81),ISNUMBER(E81),C81&gt;=B81,E81&gt;=D81,C81-B81=E81-D81,ISNUMBER(M81),ISNUMBER(N81),M81&gt;=0,N81&gt;0),(M81-N81)/N81,"n.a."))</x:f>
      </x:c>
      <x:c r="Y81" s="28" t="str">
        <x:f>IF(A81="","",IF(AND(ISNUMBER(O81),ISNUMBER(M81),O81&gt;=0,M81&gt;0,T81&lt;&gt;""),O81/M81,"n.a."))</x:f>
      </x:c>
      <x:c r="Z81" s="23" t="str">
        <x:f>IF(A81="","",IF(COUNTIFS($A$6:$A$505,SUBSTITUTE(SUBSTITUTE(SUBSTITUTE(A81,"~","~~"),"*","~*"),"?","~?"))&gt;1,"Duplicate URL: use one row per period pair",IF(COUNTIFS(Audit!$A$6:$A$505,SUBSTITUTE(SUBSTITUTE(SUBSTITUTE(A81,"~","~~"),"*","~*"),"?","~?"))=0,"URL missing from Audit",IF(OR(B81="",C81=""),"Add current date range",IF(OR(NOT(ISNUMBER(B81)),NOT(ISNUMBER(C81)),C81&lt;B81),"Check current dates",IF(OR(AND(ISNUMBER(G81),G81&lt;0),AND(ISNUMBER(H81),H81&lt;0),AND(ISNUMBER(I81),I81&lt;0),AND(ISNUMBER(J81),J81&lt;0),AND(ISNUMBER(M81),M81&lt;0),AND(ISNUMBER(N81),N81&lt;0),AND(ISNUMBER(O81),O81&lt;0),AND(ISNUMBER(P81),P81&lt;0),AND(ISNUMBER(Q81),Q81&lt;0),AND(ISNUMBER(R81),R81&lt;0)),"Check negative values",IF(AND(ISNUMBER(G81),ISNUMBER(I81),G81&gt;I81),"Clicks exceed impressions",IF(AND(OR(ISNUMBER(Q81),ISNUMBER(R81)),S81=""),"Add revenue currency",IF(AND(ISNUMBER(O81),T81=""),"Define conversions and session scope",IF(U81="","Add evidence source",IF(F81&lt;&gt;"Yes","Comparison not confirmed",IF(OR(NOT(ISNUMBER(D81)),NOT(ISNUMBER(E81)),E81&lt;D81,C81-B81&lt;&gt;E81-D81),"Check comparable date ranges",""))))))))))))</x:f>
      </x:c>
    </x:row>
    <x:row r="82" ht="44" customHeight="1">
      <x:c r="A82" s="19"/>
      <x:c r="B82" s="24"/>
      <x:c r="C82" s="21"/>
      <x:c r="D82" s="21"/>
      <x:c r="E82" s="21"/>
      <x:c r="F82" s="18"/>
      <x:c r="G82" s="26"/>
      <x:c r="H82" s="26"/>
      <x:c r="I82" s="26"/>
      <x:c r="J82" s="26"/>
      <x:c r="K82" s="25"/>
      <x:c r="L82" s="25"/>
      <x:c r="M82" s="26"/>
      <x:c r="N82" s="26"/>
      <x:c r="O82" s="26"/>
      <x:c r="P82" s="26"/>
      <x:c r="Q82" s="25"/>
      <x:c r="R82" s="25"/>
      <x:c r="S82" s="18"/>
      <x:c r="T82" s="18"/>
      <x:c r="U82" s="18"/>
      <x:c r="V82" s="28" t="str">
        <x:f>IF(A82="","",IF(AND(ISNUMBER(G82),ISNUMBER(I82),G82&gt;=0,I82&gt;0,G82&lt;=I82),G82/I82,"n.a."))</x:f>
      </x:c>
      <x:c r="W82" s="28" t="str">
        <x:f>IF(A82="","",IF(AND(F82="Yes",ISNUMBER(B82),ISNUMBER(C82),ISNUMBER(D82),ISNUMBER(E82),C82&gt;=B82,E82&gt;=D82,C82-B82=E82-D82,ISNUMBER(G82),ISNUMBER(H82),G82&gt;=0,H82&gt;0),(G82-H82)/H82,"n.a."))</x:f>
      </x:c>
      <x:c r="X82" s="28" t="str">
        <x:f>IF(A82="","",IF(AND(F82="Yes",ISNUMBER(B82),ISNUMBER(C82),ISNUMBER(D82),ISNUMBER(E82),C82&gt;=B82,E82&gt;=D82,C82-B82=E82-D82,ISNUMBER(M82),ISNUMBER(N82),M82&gt;=0,N82&gt;0),(M82-N82)/N82,"n.a."))</x:f>
      </x:c>
      <x:c r="Y82" s="28" t="str">
        <x:f>IF(A82="","",IF(AND(ISNUMBER(O82),ISNUMBER(M82),O82&gt;=0,M82&gt;0,T82&lt;&gt;""),O82/M82,"n.a."))</x:f>
      </x:c>
      <x:c r="Z82" s="23" t="str">
        <x:f>IF(A82="","",IF(COUNTIFS($A$6:$A$505,SUBSTITUTE(SUBSTITUTE(SUBSTITUTE(A82,"~","~~"),"*","~*"),"?","~?"))&gt;1,"Duplicate URL: use one row per period pair",IF(COUNTIFS(Audit!$A$6:$A$505,SUBSTITUTE(SUBSTITUTE(SUBSTITUTE(A82,"~","~~"),"*","~*"),"?","~?"))=0,"URL missing from Audit",IF(OR(B82="",C82=""),"Add current date range",IF(OR(NOT(ISNUMBER(B82)),NOT(ISNUMBER(C82)),C82&lt;B82),"Check current dates",IF(OR(AND(ISNUMBER(G82),G82&lt;0),AND(ISNUMBER(H82),H82&lt;0),AND(ISNUMBER(I82),I82&lt;0),AND(ISNUMBER(J82),J82&lt;0),AND(ISNUMBER(M82),M82&lt;0),AND(ISNUMBER(N82),N82&lt;0),AND(ISNUMBER(O82),O82&lt;0),AND(ISNUMBER(P82),P82&lt;0),AND(ISNUMBER(Q82),Q82&lt;0),AND(ISNUMBER(R82),R82&lt;0)),"Check negative values",IF(AND(ISNUMBER(G82),ISNUMBER(I82),G82&gt;I82),"Clicks exceed impressions",IF(AND(OR(ISNUMBER(Q82),ISNUMBER(R82)),S82=""),"Add revenue currency",IF(AND(ISNUMBER(O82),T82=""),"Define conversions and session scope",IF(U82="","Add evidence source",IF(F82&lt;&gt;"Yes","Comparison not confirmed",IF(OR(NOT(ISNUMBER(D82)),NOT(ISNUMBER(E82)),E82&lt;D82,C82-B82&lt;&gt;E82-D82),"Check comparable date ranges",""))))))))))))</x:f>
      </x:c>
    </x:row>
    <x:row r="83" ht="44" customHeight="1">
      <x:c r="A83" s="19"/>
      <x:c r="B83" s="24"/>
      <x:c r="C83" s="21"/>
      <x:c r="D83" s="21"/>
      <x:c r="E83" s="21"/>
      <x:c r="F83" s="18"/>
      <x:c r="G83" s="26"/>
      <x:c r="H83" s="26"/>
      <x:c r="I83" s="26"/>
      <x:c r="J83" s="26"/>
      <x:c r="K83" s="25"/>
      <x:c r="L83" s="25"/>
      <x:c r="M83" s="26"/>
      <x:c r="N83" s="26"/>
      <x:c r="O83" s="26"/>
      <x:c r="P83" s="26"/>
      <x:c r="Q83" s="25"/>
      <x:c r="R83" s="25"/>
      <x:c r="S83" s="18"/>
      <x:c r="T83" s="18"/>
      <x:c r="U83" s="18"/>
      <x:c r="V83" s="28" t="str">
        <x:f>IF(A83="","",IF(AND(ISNUMBER(G83),ISNUMBER(I83),G83&gt;=0,I83&gt;0,G83&lt;=I83),G83/I83,"n.a."))</x:f>
      </x:c>
      <x:c r="W83" s="28" t="str">
        <x:f>IF(A83="","",IF(AND(F83="Yes",ISNUMBER(B83),ISNUMBER(C83),ISNUMBER(D83),ISNUMBER(E83),C83&gt;=B83,E83&gt;=D83,C83-B83=E83-D83,ISNUMBER(G83),ISNUMBER(H83),G83&gt;=0,H83&gt;0),(G83-H83)/H83,"n.a."))</x:f>
      </x:c>
      <x:c r="X83" s="28" t="str">
        <x:f>IF(A83="","",IF(AND(F83="Yes",ISNUMBER(B83),ISNUMBER(C83),ISNUMBER(D83),ISNUMBER(E83),C83&gt;=B83,E83&gt;=D83,C83-B83=E83-D83,ISNUMBER(M83),ISNUMBER(N83),M83&gt;=0,N83&gt;0),(M83-N83)/N83,"n.a."))</x:f>
      </x:c>
      <x:c r="Y83" s="28" t="str">
        <x:f>IF(A83="","",IF(AND(ISNUMBER(O83),ISNUMBER(M83),O83&gt;=0,M83&gt;0,T83&lt;&gt;""),O83/M83,"n.a."))</x:f>
      </x:c>
      <x:c r="Z83" s="23" t="str">
        <x:f>IF(A83="","",IF(COUNTIFS($A$6:$A$505,SUBSTITUTE(SUBSTITUTE(SUBSTITUTE(A83,"~","~~"),"*","~*"),"?","~?"))&gt;1,"Duplicate URL: use one row per period pair",IF(COUNTIFS(Audit!$A$6:$A$505,SUBSTITUTE(SUBSTITUTE(SUBSTITUTE(A83,"~","~~"),"*","~*"),"?","~?"))=0,"URL missing from Audit",IF(OR(B83="",C83=""),"Add current date range",IF(OR(NOT(ISNUMBER(B83)),NOT(ISNUMBER(C83)),C83&lt;B83),"Check current dates",IF(OR(AND(ISNUMBER(G83),G83&lt;0),AND(ISNUMBER(H83),H83&lt;0),AND(ISNUMBER(I83),I83&lt;0),AND(ISNUMBER(J83),J83&lt;0),AND(ISNUMBER(M83),M83&lt;0),AND(ISNUMBER(N83),N83&lt;0),AND(ISNUMBER(O83),O83&lt;0),AND(ISNUMBER(P83),P83&lt;0),AND(ISNUMBER(Q83),Q83&lt;0),AND(ISNUMBER(R83),R83&lt;0)),"Check negative values",IF(AND(ISNUMBER(G83),ISNUMBER(I83),G83&gt;I83),"Clicks exceed impressions",IF(AND(OR(ISNUMBER(Q83),ISNUMBER(R83)),S83=""),"Add revenue currency",IF(AND(ISNUMBER(O83),T83=""),"Define conversions and session scope",IF(U83="","Add evidence source",IF(F83&lt;&gt;"Yes","Comparison not confirmed",IF(OR(NOT(ISNUMBER(D83)),NOT(ISNUMBER(E83)),E83&lt;D83,C83-B83&lt;&gt;E83-D83),"Check comparable date ranges",""))))))))))))</x:f>
      </x:c>
    </x:row>
    <x:row r="84" ht="44" customHeight="1">
      <x:c r="A84" s="19"/>
      <x:c r="B84" s="24"/>
      <x:c r="C84" s="21"/>
      <x:c r="D84" s="21"/>
      <x:c r="E84" s="21"/>
      <x:c r="F84" s="18"/>
      <x:c r="G84" s="26"/>
      <x:c r="H84" s="26"/>
      <x:c r="I84" s="26"/>
      <x:c r="J84" s="26"/>
      <x:c r="K84" s="25"/>
      <x:c r="L84" s="25"/>
      <x:c r="M84" s="26"/>
      <x:c r="N84" s="26"/>
      <x:c r="O84" s="26"/>
      <x:c r="P84" s="26"/>
      <x:c r="Q84" s="25"/>
      <x:c r="R84" s="25"/>
      <x:c r="S84" s="18"/>
      <x:c r="T84" s="18"/>
      <x:c r="U84" s="18"/>
      <x:c r="V84" s="28" t="str">
        <x:f>IF(A84="","",IF(AND(ISNUMBER(G84),ISNUMBER(I84),G84&gt;=0,I84&gt;0,G84&lt;=I84),G84/I84,"n.a."))</x:f>
      </x:c>
      <x:c r="W84" s="28" t="str">
        <x:f>IF(A84="","",IF(AND(F84="Yes",ISNUMBER(B84),ISNUMBER(C84),ISNUMBER(D84),ISNUMBER(E84),C84&gt;=B84,E84&gt;=D84,C84-B84=E84-D84,ISNUMBER(G84),ISNUMBER(H84),G84&gt;=0,H84&gt;0),(G84-H84)/H84,"n.a."))</x:f>
      </x:c>
      <x:c r="X84" s="28" t="str">
        <x:f>IF(A84="","",IF(AND(F84="Yes",ISNUMBER(B84),ISNUMBER(C84),ISNUMBER(D84),ISNUMBER(E84),C84&gt;=B84,E84&gt;=D84,C84-B84=E84-D84,ISNUMBER(M84),ISNUMBER(N84),M84&gt;=0,N84&gt;0),(M84-N84)/N84,"n.a."))</x:f>
      </x:c>
      <x:c r="Y84" s="28" t="str">
        <x:f>IF(A84="","",IF(AND(ISNUMBER(O84),ISNUMBER(M84),O84&gt;=0,M84&gt;0,T84&lt;&gt;""),O84/M84,"n.a."))</x:f>
      </x:c>
      <x:c r="Z84" s="23" t="str">
        <x:f>IF(A84="","",IF(COUNTIFS($A$6:$A$505,SUBSTITUTE(SUBSTITUTE(SUBSTITUTE(A84,"~","~~"),"*","~*"),"?","~?"))&gt;1,"Duplicate URL: use one row per period pair",IF(COUNTIFS(Audit!$A$6:$A$505,SUBSTITUTE(SUBSTITUTE(SUBSTITUTE(A84,"~","~~"),"*","~*"),"?","~?"))=0,"URL missing from Audit",IF(OR(B84="",C84=""),"Add current date range",IF(OR(NOT(ISNUMBER(B84)),NOT(ISNUMBER(C84)),C84&lt;B84),"Check current dates",IF(OR(AND(ISNUMBER(G84),G84&lt;0),AND(ISNUMBER(H84),H84&lt;0),AND(ISNUMBER(I84),I84&lt;0),AND(ISNUMBER(J84),J84&lt;0),AND(ISNUMBER(M84),M84&lt;0),AND(ISNUMBER(N84),N84&lt;0),AND(ISNUMBER(O84),O84&lt;0),AND(ISNUMBER(P84),P84&lt;0),AND(ISNUMBER(Q84),Q84&lt;0),AND(ISNUMBER(R84),R84&lt;0)),"Check negative values",IF(AND(ISNUMBER(G84),ISNUMBER(I84),G84&gt;I84),"Clicks exceed impressions",IF(AND(OR(ISNUMBER(Q84),ISNUMBER(R84)),S84=""),"Add revenue currency",IF(AND(ISNUMBER(O84),T84=""),"Define conversions and session scope",IF(U84="","Add evidence source",IF(F84&lt;&gt;"Yes","Comparison not confirmed",IF(OR(NOT(ISNUMBER(D84)),NOT(ISNUMBER(E84)),E84&lt;D84,C84-B84&lt;&gt;E84-D84),"Check comparable date ranges",""))))))))))))</x:f>
      </x:c>
    </x:row>
    <x:row r="85" ht="44" customHeight="1">
      <x:c r="A85" s="19"/>
      <x:c r="B85" s="24"/>
      <x:c r="C85" s="21"/>
      <x:c r="D85" s="21"/>
      <x:c r="E85" s="21"/>
      <x:c r="F85" s="18"/>
      <x:c r="G85" s="26"/>
      <x:c r="H85" s="26"/>
      <x:c r="I85" s="26"/>
      <x:c r="J85" s="26"/>
      <x:c r="K85" s="25"/>
      <x:c r="L85" s="25"/>
      <x:c r="M85" s="26"/>
      <x:c r="N85" s="26"/>
      <x:c r="O85" s="26"/>
      <x:c r="P85" s="26"/>
      <x:c r="Q85" s="25"/>
      <x:c r="R85" s="25"/>
      <x:c r="S85" s="18"/>
      <x:c r="T85" s="18"/>
      <x:c r="U85" s="18"/>
      <x:c r="V85" s="28" t="str">
        <x:f>IF(A85="","",IF(AND(ISNUMBER(G85),ISNUMBER(I85),G85&gt;=0,I85&gt;0,G85&lt;=I85),G85/I85,"n.a."))</x:f>
      </x:c>
      <x:c r="W85" s="28" t="str">
        <x:f>IF(A85="","",IF(AND(F85="Yes",ISNUMBER(B85),ISNUMBER(C85),ISNUMBER(D85),ISNUMBER(E85),C85&gt;=B85,E85&gt;=D85,C85-B85=E85-D85,ISNUMBER(G85),ISNUMBER(H85),G85&gt;=0,H85&gt;0),(G85-H85)/H85,"n.a."))</x:f>
      </x:c>
      <x:c r="X85" s="28" t="str">
        <x:f>IF(A85="","",IF(AND(F85="Yes",ISNUMBER(B85),ISNUMBER(C85),ISNUMBER(D85),ISNUMBER(E85),C85&gt;=B85,E85&gt;=D85,C85-B85=E85-D85,ISNUMBER(M85),ISNUMBER(N85),M85&gt;=0,N85&gt;0),(M85-N85)/N85,"n.a."))</x:f>
      </x:c>
      <x:c r="Y85" s="28" t="str">
        <x:f>IF(A85="","",IF(AND(ISNUMBER(O85),ISNUMBER(M85),O85&gt;=0,M85&gt;0,T85&lt;&gt;""),O85/M85,"n.a."))</x:f>
      </x:c>
      <x:c r="Z85" s="23" t="str">
        <x:f>IF(A85="","",IF(COUNTIFS($A$6:$A$505,SUBSTITUTE(SUBSTITUTE(SUBSTITUTE(A85,"~","~~"),"*","~*"),"?","~?"))&gt;1,"Duplicate URL: use one row per period pair",IF(COUNTIFS(Audit!$A$6:$A$505,SUBSTITUTE(SUBSTITUTE(SUBSTITUTE(A85,"~","~~"),"*","~*"),"?","~?"))=0,"URL missing from Audit",IF(OR(B85="",C85=""),"Add current date range",IF(OR(NOT(ISNUMBER(B85)),NOT(ISNUMBER(C85)),C85&lt;B85),"Check current dates",IF(OR(AND(ISNUMBER(G85),G85&lt;0),AND(ISNUMBER(H85),H85&lt;0),AND(ISNUMBER(I85),I85&lt;0),AND(ISNUMBER(J85),J85&lt;0),AND(ISNUMBER(M85),M85&lt;0),AND(ISNUMBER(N85),N85&lt;0),AND(ISNUMBER(O85),O85&lt;0),AND(ISNUMBER(P85),P85&lt;0),AND(ISNUMBER(Q85),Q85&lt;0),AND(ISNUMBER(R85),R85&lt;0)),"Check negative values",IF(AND(ISNUMBER(G85),ISNUMBER(I85),G85&gt;I85),"Clicks exceed impressions",IF(AND(OR(ISNUMBER(Q85),ISNUMBER(R85)),S85=""),"Add revenue currency",IF(AND(ISNUMBER(O85),T85=""),"Define conversions and session scope",IF(U85="","Add evidence source",IF(F85&lt;&gt;"Yes","Comparison not confirmed",IF(OR(NOT(ISNUMBER(D85)),NOT(ISNUMBER(E85)),E85&lt;D85,C85-B85&lt;&gt;E85-D85),"Check comparable date ranges",""))))))))))))</x:f>
      </x:c>
    </x:row>
    <x:row r="86" ht="44" customHeight="1">
      <x:c r="A86" s="19"/>
      <x:c r="B86" s="24"/>
      <x:c r="C86" s="21"/>
      <x:c r="D86" s="21"/>
      <x:c r="E86" s="21"/>
      <x:c r="F86" s="18"/>
      <x:c r="G86" s="26"/>
      <x:c r="H86" s="26"/>
      <x:c r="I86" s="26"/>
      <x:c r="J86" s="26"/>
      <x:c r="K86" s="25"/>
      <x:c r="L86" s="25"/>
      <x:c r="M86" s="26"/>
      <x:c r="N86" s="26"/>
      <x:c r="O86" s="26"/>
      <x:c r="P86" s="26"/>
      <x:c r="Q86" s="25"/>
      <x:c r="R86" s="25"/>
      <x:c r="S86" s="18"/>
      <x:c r="T86" s="18"/>
      <x:c r="U86" s="18"/>
      <x:c r="V86" s="28" t="str">
        <x:f>IF(A86="","",IF(AND(ISNUMBER(G86),ISNUMBER(I86),G86&gt;=0,I86&gt;0,G86&lt;=I86),G86/I86,"n.a."))</x:f>
      </x:c>
      <x:c r="W86" s="28" t="str">
        <x:f>IF(A86="","",IF(AND(F86="Yes",ISNUMBER(B86),ISNUMBER(C86),ISNUMBER(D86),ISNUMBER(E86),C86&gt;=B86,E86&gt;=D86,C86-B86=E86-D86,ISNUMBER(G86),ISNUMBER(H86),G86&gt;=0,H86&gt;0),(G86-H86)/H86,"n.a."))</x:f>
      </x:c>
      <x:c r="X86" s="28" t="str">
        <x:f>IF(A86="","",IF(AND(F86="Yes",ISNUMBER(B86),ISNUMBER(C86),ISNUMBER(D86),ISNUMBER(E86),C86&gt;=B86,E86&gt;=D86,C86-B86=E86-D86,ISNUMBER(M86),ISNUMBER(N86),M86&gt;=0,N86&gt;0),(M86-N86)/N86,"n.a."))</x:f>
      </x:c>
      <x:c r="Y86" s="28" t="str">
        <x:f>IF(A86="","",IF(AND(ISNUMBER(O86),ISNUMBER(M86),O86&gt;=0,M86&gt;0,T86&lt;&gt;""),O86/M86,"n.a."))</x:f>
      </x:c>
      <x:c r="Z86" s="23" t="str">
        <x:f>IF(A86="","",IF(COUNTIFS($A$6:$A$505,SUBSTITUTE(SUBSTITUTE(SUBSTITUTE(A86,"~","~~"),"*","~*"),"?","~?"))&gt;1,"Duplicate URL: use one row per period pair",IF(COUNTIFS(Audit!$A$6:$A$505,SUBSTITUTE(SUBSTITUTE(SUBSTITUTE(A86,"~","~~"),"*","~*"),"?","~?"))=0,"URL missing from Audit",IF(OR(B86="",C86=""),"Add current date range",IF(OR(NOT(ISNUMBER(B86)),NOT(ISNUMBER(C86)),C86&lt;B86),"Check current dates",IF(OR(AND(ISNUMBER(G86),G86&lt;0),AND(ISNUMBER(H86),H86&lt;0),AND(ISNUMBER(I86),I86&lt;0),AND(ISNUMBER(J86),J86&lt;0),AND(ISNUMBER(M86),M86&lt;0),AND(ISNUMBER(N86),N86&lt;0),AND(ISNUMBER(O86),O86&lt;0),AND(ISNUMBER(P86),P86&lt;0),AND(ISNUMBER(Q86),Q86&lt;0),AND(ISNUMBER(R86),R86&lt;0)),"Check negative values",IF(AND(ISNUMBER(G86),ISNUMBER(I86),G86&gt;I86),"Clicks exceed impressions",IF(AND(OR(ISNUMBER(Q86),ISNUMBER(R86)),S86=""),"Add revenue currency",IF(AND(ISNUMBER(O86),T86=""),"Define conversions and session scope",IF(U86="","Add evidence source",IF(F86&lt;&gt;"Yes","Comparison not confirmed",IF(OR(NOT(ISNUMBER(D86)),NOT(ISNUMBER(E86)),E86&lt;D86,C86-B86&lt;&gt;E86-D86),"Check comparable date ranges",""))))))))))))</x:f>
      </x:c>
    </x:row>
    <x:row r="87" ht="44" customHeight="1">
      <x:c r="A87" s="19"/>
      <x:c r="B87" s="24"/>
      <x:c r="C87" s="21"/>
      <x:c r="D87" s="21"/>
      <x:c r="E87" s="21"/>
      <x:c r="F87" s="18"/>
      <x:c r="G87" s="26"/>
      <x:c r="H87" s="26"/>
      <x:c r="I87" s="26"/>
      <x:c r="J87" s="26"/>
      <x:c r="K87" s="25"/>
      <x:c r="L87" s="25"/>
      <x:c r="M87" s="26"/>
      <x:c r="N87" s="26"/>
      <x:c r="O87" s="26"/>
      <x:c r="P87" s="26"/>
      <x:c r="Q87" s="25"/>
      <x:c r="R87" s="25"/>
      <x:c r="S87" s="18"/>
      <x:c r="T87" s="18"/>
      <x:c r="U87" s="18"/>
      <x:c r="V87" s="28" t="str">
        <x:f>IF(A87="","",IF(AND(ISNUMBER(G87),ISNUMBER(I87),G87&gt;=0,I87&gt;0,G87&lt;=I87),G87/I87,"n.a."))</x:f>
      </x:c>
      <x:c r="W87" s="28" t="str">
        <x:f>IF(A87="","",IF(AND(F87="Yes",ISNUMBER(B87),ISNUMBER(C87),ISNUMBER(D87),ISNUMBER(E87),C87&gt;=B87,E87&gt;=D87,C87-B87=E87-D87,ISNUMBER(G87),ISNUMBER(H87),G87&gt;=0,H87&gt;0),(G87-H87)/H87,"n.a."))</x:f>
      </x:c>
      <x:c r="X87" s="28" t="str">
        <x:f>IF(A87="","",IF(AND(F87="Yes",ISNUMBER(B87),ISNUMBER(C87),ISNUMBER(D87),ISNUMBER(E87),C87&gt;=B87,E87&gt;=D87,C87-B87=E87-D87,ISNUMBER(M87),ISNUMBER(N87),M87&gt;=0,N87&gt;0),(M87-N87)/N87,"n.a."))</x:f>
      </x:c>
      <x:c r="Y87" s="28" t="str">
        <x:f>IF(A87="","",IF(AND(ISNUMBER(O87),ISNUMBER(M87),O87&gt;=0,M87&gt;0,T87&lt;&gt;""),O87/M87,"n.a."))</x:f>
      </x:c>
      <x:c r="Z87" s="23" t="str">
        <x:f>IF(A87="","",IF(COUNTIFS($A$6:$A$505,SUBSTITUTE(SUBSTITUTE(SUBSTITUTE(A87,"~","~~"),"*","~*"),"?","~?"))&gt;1,"Duplicate URL: use one row per period pair",IF(COUNTIFS(Audit!$A$6:$A$505,SUBSTITUTE(SUBSTITUTE(SUBSTITUTE(A87,"~","~~"),"*","~*"),"?","~?"))=0,"URL missing from Audit",IF(OR(B87="",C87=""),"Add current date range",IF(OR(NOT(ISNUMBER(B87)),NOT(ISNUMBER(C87)),C87&lt;B87),"Check current dates",IF(OR(AND(ISNUMBER(G87),G87&lt;0),AND(ISNUMBER(H87),H87&lt;0),AND(ISNUMBER(I87),I87&lt;0),AND(ISNUMBER(J87),J87&lt;0),AND(ISNUMBER(M87),M87&lt;0),AND(ISNUMBER(N87),N87&lt;0),AND(ISNUMBER(O87),O87&lt;0),AND(ISNUMBER(P87),P87&lt;0),AND(ISNUMBER(Q87),Q87&lt;0),AND(ISNUMBER(R87),R87&lt;0)),"Check negative values",IF(AND(ISNUMBER(G87),ISNUMBER(I87),G87&gt;I87),"Clicks exceed impressions",IF(AND(OR(ISNUMBER(Q87),ISNUMBER(R87)),S87=""),"Add revenue currency",IF(AND(ISNUMBER(O87),T87=""),"Define conversions and session scope",IF(U87="","Add evidence source",IF(F87&lt;&gt;"Yes","Comparison not confirmed",IF(OR(NOT(ISNUMBER(D87)),NOT(ISNUMBER(E87)),E87&lt;D87,C87-B87&lt;&gt;E87-D87),"Check comparable date ranges",""))))))))))))</x:f>
      </x:c>
    </x:row>
    <x:row r="88" ht="44" customHeight="1">
      <x:c r="A88" s="19"/>
      <x:c r="B88" s="24"/>
      <x:c r="C88" s="21"/>
      <x:c r="D88" s="21"/>
      <x:c r="E88" s="21"/>
      <x:c r="F88" s="18"/>
      <x:c r="G88" s="26"/>
      <x:c r="H88" s="26"/>
      <x:c r="I88" s="26"/>
      <x:c r="J88" s="26"/>
      <x:c r="K88" s="25"/>
      <x:c r="L88" s="25"/>
      <x:c r="M88" s="26"/>
      <x:c r="N88" s="26"/>
      <x:c r="O88" s="26"/>
      <x:c r="P88" s="26"/>
      <x:c r="Q88" s="25"/>
      <x:c r="R88" s="25"/>
      <x:c r="S88" s="18"/>
      <x:c r="T88" s="18"/>
      <x:c r="U88" s="18"/>
      <x:c r="V88" s="28" t="str">
        <x:f>IF(A88="","",IF(AND(ISNUMBER(G88),ISNUMBER(I88),G88&gt;=0,I88&gt;0,G88&lt;=I88),G88/I88,"n.a."))</x:f>
      </x:c>
      <x:c r="W88" s="28" t="str">
        <x:f>IF(A88="","",IF(AND(F88="Yes",ISNUMBER(B88),ISNUMBER(C88),ISNUMBER(D88),ISNUMBER(E88),C88&gt;=B88,E88&gt;=D88,C88-B88=E88-D88,ISNUMBER(G88),ISNUMBER(H88),G88&gt;=0,H88&gt;0),(G88-H88)/H88,"n.a."))</x:f>
      </x:c>
      <x:c r="X88" s="28" t="str">
        <x:f>IF(A88="","",IF(AND(F88="Yes",ISNUMBER(B88),ISNUMBER(C88),ISNUMBER(D88),ISNUMBER(E88),C88&gt;=B88,E88&gt;=D88,C88-B88=E88-D88,ISNUMBER(M88),ISNUMBER(N88),M88&gt;=0,N88&gt;0),(M88-N88)/N88,"n.a."))</x:f>
      </x:c>
      <x:c r="Y88" s="28" t="str">
        <x:f>IF(A88="","",IF(AND(ISNUMBER(O88),ISNUMBER(M88),O88&gt;=0,M88&gt;0,T88&lt;&gt;""),O88/M88,"n.a."))</x:f>
      </x:c>
      <x:c r="Z88" s="23" t="str">
        <x:f>IF(A88="","",IF(COUNTIFS($A$6:$A$505,SUBSTITUTE(SUBSTITUTE(SUBSTITUTE(A88,"~","~~"),"*","~*"),"?","~?"))&gt;1,"Duplicate URL: use one row per period pair",IF(COUNTIFS(Audit!$A$6:$A$505,SUBSTITUTE(SUBSTITUTE(SUBSTITUTE(A88,"~","~~"),"*","~*"),"?","~?"))=0,"URL missing from Audit",IF(OR(B88="",C88=""),"Add current date range",IF(OR(NOT(ISNUMBER(B88)),NOT(ISNUMBER(C88)),C88&lt;B88),"Check current dates",IF(OR(AND(ISNUMBER(G88),G88&lt;0),AND(ISNUMBER(H88),H88&lt;0),AND(ISNUMBER(I88),I88&lt;0),AND(ISNUMBER(J88),J88&lt;0),AND(ISNUMBER(M88),M88&lt;0),AND(ISNUMBER(N88),N88&lt;0),AND(ISNUMBER(O88),O88&lt;0),AND(ISNUMBER(P88),P88&lt;0),AND(ISNUMBER(Q88),Q88&lt;0),AND(ISNUMBER(R88),R88&lt;0)),"Check negative values",IF(AND(ISNUMBER(G88),ISNUMBER(I88),G88&gt;I88),"Clicks exceed impressions",IF(AND(OR(ISNUMBER(Q88),ISNUMBER(R88)),S88=""),"Add revenue currency",IF(AND(ISNUMBER(O88),T88=""),"Define conversions and session scope",IF(U88="","Add evidence source",IF(F88&lt;&gt;"Yes","Comparison not confirmed",IF(OR(NOT(ISNUMBER(D88)),NOT(ISNUMBER(E88)),E88&lt;D88,C88-B88&lt;&gt;E88-D88),"Check comparable date ranges",""))))))))))))</x:f>
      </x:c>
    </x:row>
    <x:row r="89" ht="44" customHeight="1">
      <x:c r="A89" s="19"/>
      <x:c r="B89" s="24"/>
      <x:c r="C89" s="21"/>
      <x:c r="D89" s="21"/>
      <x:c r="E89" s="21"/>
      <x:c r="F89" s="18"/>
      <x:c r="G89" s="26"/>
      <x:c r="H89" s="26"/>
      <x:c r="I89" s="26"/>
      <x:c r="J89" s="26"/>
      <x:c r="K89" s="25"/>
      <x:c r="L89" s="25"/>
      <x:c r="M89" s="26"/>
      <x:c r="N89" s="26"/>
      <x:c r="O89" s="26"/>
      <x:c r="P89" s="26"/>
      <x:c r="Q89" s="25"/>
      <x:c r="R89" s="25"/>
      <x:c r="S89" s="18"/>
      <x:c r="T89" s="18"/>
      <x:c r="U89" s="18"/>
      <x:c r="V89" s="28" t="str">
        <x:f>IF(A89="","",IF(AND(ISNUMBER(G89),ISNUMBER(I89),G89&gt;=0,I89&gt;0,G89&lt;=I89),G89/I89,"n.a."))</x:f>
      </x:c>
      <x:c r="W89" s="28" t="str">
        <x:f>IF(A89="","",IF(AND(F89="Yes",ISNUMBER(B89),ISNUMBER(C89),ISNUMBER(D89),ISNUMBER(E89),C89&gt;=B89,E89&gt;=D89,C89-B89=E89-D89,ISNUMBER(G89),ISNUMBER(H89),G89&gt;=0,H89&gt;0),(G89-H89)/H89,"n.a."))</x:f>
      </x:c>
      <x:c r="X89" s="28" t="str">
        <x:f>IF(A89="","",IF(AND(F89="Yes",ISNUMBER(B89),ISNUMBER(C89),ISNUMBER(D89),ISNUMBER(E89),C89&gt;=B89,E89&gt;=D89,C89-B89=E89-D89,ISNUMBER(M89),ISNUMBER(N89),M89&gt;=0,N89&gt;0),(M89-N89)/N89,"n.a."))</x:f>
      </x:c>
      <x:c r="Y89" s="28" t="str">
        <x:f>IF(A89="","",IF(AND(ISNUMBER(O89),ISNUMBER(M89),O89&gt;=0,M89&gt;0,T89&lt;&gt;""),O89/M89,"n.a."))</x:f>
      </x:c>
      <x:c r="Z89" s="23" t="str">
        <x:f>IF(A89="","",IF(COUNTIFS($A$6:$A$505,SUBSTITUTE(SUBSTITUTE(SUBSTITUTE(A89,"~","~~"),"*","~*"),"?","~?"))&gt;1,"Duplicate URL: use one row per period pair",IF(COUNTIFS(Audit!$A$6:$A$505,SUBSTITUTE(SUBSTITUTE(SUBSTITUTE(A89,"~","~~"),"*","~*"),"?","~?"))=0,"URL missing from Audit",IF(OR(B89="",C89=""),"Add current date range",IF(OR(NOT(ISNUMBER(B89)),NOT(ISNUMBER(C89)),C89&lt;B89),"Check current dates",IF(OR(AND(ISNUMBER(G89),G89&lt;0),AND(ISNUMBER(H89),H89&lt;0),AND(ISNUMBER(I89),I89&lt;0),AND(ISNUMBER(J89),J89&lt;0),AND(ISNUMBER(M89),M89&lt;0),AND(ISNUMBER(N89),N89&lt;0),AND(ISNUMBER(O89),O89&lt;0),AND(ISNUMBER(P89),P89&lt;0),AND(ISNUMBER(Q89),Q89&lt;0),AND(ISNUMBER(R89),R89&lt;0)),"Check negative values",IF(AND(ISNUMBER(G89),ISNUMBER(I89),G89&gt;I89),"Clicks exceed impressions",IF(AND(OR(ISNUMBER(Q89),ISNUMBER(R89)),S89=""),"Add revenue currency",IF(AND(ISNUMBER(O89),T89=""),"Define conversions and session scope",IF(U89="","Add evidence source",IF(F89&lt;&gt;"Yes","Comparison not confirmed",IF(OR(NOT(ISNUMBER(D89)),NOT(ISNUMBER(E89)),E89&lt;D89,C89-B89&lt;&gt;E89-D89),"Check comparable date ranges",""))))))))))))</x:f>
      </x:c>
    </x:row>
    <x:row r="90" ht="44" customHeight="1">
      <x:c r="A90" s="19"/>
      <x:c r="B90" s="24"/>
      <x:c r="C90" s="21"/>
      <x:c r="D90" s="21"/>
      <x:c r="E90" s="21"/>
      <x:c r="F90" s="18"/>
      <x:c r="G90" s="26"/>
      <x:c r="H90" s="26"/>
      <x:c r="I90" s="26"/>
      <x:c r="J90" s="26"/>
      <x:c r="K90" s="25"/>
      <x:c r="L90" s="25"/>
      <x:c r="M90" s="26"/>
      <x:c r="N90" s="26"/>
      <x:c r="O90" s="26"/>
      <x:c r="P90" s="26"/>
      <x:c r="Q90" s="25"/>
      <x:c r="R90" s="25"/>
      <x:c r="S90" s="18"/>
      <x:c r="T90" s="18"/>
      <x:c r="U90" s="18"/>
      <x:c r="V90" s="28" t="str">
        <x:f>IF(A90="","",IF(AND(ISNUMBER(G90),ISNUMBER(I90),G90&gt;=0,I90&gt;0,G90&lt;=I90),G90/I90,"n.a."))</x:f>
      </x:c>
      <x:c r="W90" s="28" t="str">
        <x:f>IF(A90="","",IF(AND(F90="Yes",ISNUMBER(B90),ISNUMBER(C90),ISNUMBER(D90),ISNUMBER(E90),C90&gt;=B90,E90&gt;=D90,C90-B90=E90-D90,ISNUMBER(G90),ISNUMBER(H90),G90&gt;=0,H90&gt;0),(G90-H90)/H90,"n.a."))</x:f>
      </x:c>
      <x:c r="X90" s="28" t="str">
        <x:f>IF(A90="","",IF(AND(F90="Yes",ISNUMBER(B90),ISNUMBER(C90),ISNUMBER(D90),ISNUMBER(E90),C90&gt;=B90,E90&gt;=D90,C90-B90=E90-D90,ISNUMBER(M90),ISNUMBER(N90),M90&gt;=0,N90&gt;0),(M90-N90)/N90,"n.a."))</x:f>
      </x:c>
      <x:c r="Y90" s="28" t="str">
        <x:f>IF(A90="","",IF(AND(ISNUMBER(O90),ISNUMBER(M90),O90&gt;=0,M90&gt;0,T90&lt;&gt;""),O90/M90,"n.a."))</x:f>
      </x:c>
      <x:c r="Z90" s="23" t="str">
        <x:f>IF(A90="","",IF(COUNTIFS($A$6:$A$505,SUBSTITUTE(SUBSTITUTE(SUBSTITUTE(A90,"~","~~"),"*","~*"),"?","~?"))&gt;1,"Duplicate URL: use one row per period pair",IF(COUNTIFS(Audit!$A$6:$A$505,SUBSTITUTE(SUBSTITUTE(SUBSTITUTE(A90,"~","~~"),"*","~*"),"?","~?"))=0,"URL missing from Audit",IF(OR(B90="",C90=""),"Add current date range",IF(OR(NOT(ISNUMBER(B90)),NOT(ISNUMBER(C90)),C90&lt;B90),"Check current dates",IF(OR(AND(ISNUMBER(G90),G90&lt;0),AND(ISNUMBER(H90),H90&lt;0),AND(ISNUMBER(I90),I90&lt;0),AND(ISNUMBER(J90),J90&lt;0),AND(ISNUMBER(M90),M90&lt;0),AND(ISNUMBER(N90),N90&lt;0),AND(ISNUMBER(O90),O90&lt;0),AND(ISNUMBER(P90),P90&lt;0),AND(ISNUMBER(Q90),Q90&lt;0),AND(ISNUMBER(R90),R90&lt;0)),"Check negative values",IF(AND(ISNUMBER(G90),ISNUMBER(I90),G90&gt;I90),"Clicks exceed impressions",IF(AND(OR(ISNUMBER(Q90),ISNUMBER(R90)),S90=""),"Add revenue currency",IF(AND(ISNUMBER(O90),T90=""),"Define conversions and session scope",IF(U90="","Add evidence source",IF(F90&lt;&gt;"Yes","Comparison not confirmed",IF(OR(NOT(ISNUMBER(D90)),NOT(ISNUMBER(E90)),E90&lt;D90,C90-B90&lt;&gt;E90-D90),"Check comparable date ranges",""))))))))))))</x:f>
      </x:c>
    </x:row>
    <x:row r="91" ht="44" customHeight="1">
      <x:c r="A91" s="19"/>
      <x:c r="B91" s="24"/>
      <x:c r="C91" s="21"/>
      <x:c r="D91" s="21"/>
      <x:c r="E91" s="21"/>
      <x:c r="F91" s="18"/>
      <x:c r="G91" s="26"/>
      <x:c r="H91" s="26"/>
      <x:c r="I91" s="26"/>
      <x:c r="J91" s="26"/>
      <x:c r="K91" s="25"/>
      <x:c r="L91" s="25"/>
      <x:c r="M91" s="26"/>
      <x:c r="N91" s="26"/>
      <x:c r="O91" s="26"/>
      <x:c r="P91" s="26"/>
      <x:c r="Q91" s="25"/>
      <x:c r="R91" s="25"/>
      <x:c r="S91" s="18"/>
      <x:c r="T91" s="18"/>
      <x:c r="U91" s="18"/>
      <x:c r="V91" s="28" t="str">
        <x:f>IF(A91="","",IF(AND(ISNUMBER(G91),ISNUMBER(I91),G91&gt;=0,I91&gt;0,G91&lt;=I91),G91/I91,"n.a."))</x:f>
      </x:c>
      <x:c r="W91" s="28" t="str">
        <x:f>IF(A91="","",IF(AND(F91="Yes",ISNUMBER(B91),ISNUMBER(C91),ISNUMBER(D91),ISNUMBER(E91),C91&gt;=B91,E91&gt;=D91,C91-B91=E91-D91,ISNUMBER(G91),ISNUMBER(H91),G91&gt;=0,H91&gt;0),(G91-H91)/H91,"n.a."))</x:f>
      </x:c>
      <x:c r="X91" s="28" t="str">
        <x:f>IF(A91="","",IF(AND(F91="Yes",ISNUMBER(B91),ISNUMBER(C91),ISNUMBER(D91),ISNUMBER(E91),C91&gt;=B91,E91&gt;=D91,C91-B91=E91-D91,ISNUMBER(M91),ISNUMBER(N91),M91&gt;=0,N91&gt;0),(M91-N91)/N91,"n.a."))</x:f>
      </x:c>
      <x:c r="Y91" s="28" t="str">
        <x:f>IF(A91="","",IF(AND(ISNUMBER(O91),ISNUMBER(M91),O91&gt;=0,M91&gt;0,T91&lt;&gt;""),O91/M91,"n.a."))</x:f>
      </x:c>
      <x:c r="Z91" s="23" t="str">
        <x:f>IF(A91="","",IF(COUNTIFS($A$6:$A$505,SUBSTITUTE(SUBSTITUTE(SUBSTITUTE(A91,"~","~~"),"*","~*"),"?","~?"))&gt;1,"Duplicate URL: use one row per period pair",IF(COUNTIFS(Audit!$A$6:$A$505,SUBSTITUTE(SUBSTITUTE(SUBSTITUTE(A91,"~","~~"),"*","~*"),"?","~?"))=0,"URL missing from Audit",IF(OR(B91="",C91=""),"Add current date range",IF(OR(NOT(ISNUMBER(B91)),NOT(ISNUMBER(C91)),C91&lt;B91),"Check current dates",IF(OR(AND(ISNUMBER(G91),G91&lt;0),AND(ISNUMBER(H91),H91&lt;0),AND(ISNUMBER(I91),I91&lt;0),AND(ISNUMBER(J91),J91&lt;0),AND(ISNUMBER(M91),M91&lt;0),AND(ISNUMBER(N91),N91&lt;0),AND(ISNUMBER(O91),O91&lt;0),AND(ISNUMBER(P91),P91&lt;0),AND(ISNUMBER(Q91),Q91&lt;0),AND(ISNUMBER(R91),R91&lt;0)),"Check negative values",IF(AND(ISNUMBER(G91),ISNUMBER(I91),G91&gt;I91),"Clicks exceed impressions",IF(AND(OR(ISNUMBER(Q91),ISNUMBER(R91)),S91=""),"Add revenue currency",IF(AND(ISNUMBER(O91),T91=""),"Define conversions and session scope",IF(U91="","Add evidence source",IF(F91&lt;&gt;"Yes","Comparison not confirmed",IF(OR(NOT(ISNUMBER(D91)),NOT(ISNUMBER(E91)),E91&lt;D91,C91-B91&lt;&gt;E91-D91),"Check comparable date ranges",""))))))))))))</x:f>
      </x:c>
    </x:row>
    <x:row r="92" ht="44" customHeight="1">
      <x:c r="A92" s="19"/>
      <x:c r="B92" s="24"/>
      <x:c r="C92" s="21"/>
      <x:c r="D92" s="21"/>
      <x:c r="E92" s="21"/>
      <x:c r="F92" s="18"/>
      <x:c r="G92" s="26"/>
      <x:c r="H92" s="26"/>
      <x:c r="I92" s="26"/>
      <x:c r="J92" s="26"/>
      <x:c r="K92" s="25"/>
      <x:c r="L92" s="25"/>
      <x:c r="M92" s="26"/>
      <x:c r="N92" s="26"/>
      <x:c r="O92" s="26"/>
      <x:c r="P92" s="26"/>
      <x:c r="Q92" s="25"/>
      <x:c r="R92" s="25"/>
      <x:c r="S92" s="18"/>
      <x:c r="T92" s="18"/>
      <x:c r="U92" s="18"/>
      <x:c r="V92" s="28" t="str">
        <x:f>IF(A92="","",IF(AND(ISNUMBER(G92),ISNUMBER(I92),G92&gt;=0,I92&gt;0,G92&lt;=I92),G92/I92,"n.a."))</x:f>
      </x:c>
      <x:c r="W92" s="28" t="str">
        <x:f>IF(A92="","",IF(AND(F92="Yes",ISNUMBER(B92),ISNUMBER(C92),ISNUMBER(D92),ISNUMBER(E92),C92&gt;=B92,E92&gt;=D92,C92-B92=E92-D92,ISNUMBER(G92),ISNUMBER(H92),G92&gt;=0,H92&gt;0),(G92-H92)/H92,"n.a."))</x:f>
      </x:c>
      <x:c r="X92" s="28" t="str">
        <x:f>IF(A92="","",IF(AND(F92="Yes",ISNUMBER(B92),ISNUMBER(C92),ISNUMBER(D92),ISNUMBER(E92),C92&gt;=B92,E92&gt;=D92,C92-B92=E92-D92,ISNUMBER(M92),ISNUMBER(N92),M92&gt;=0,N92&gt;0),(M92-N92)/N92,"n.a."))</x:f>
      </x:c>
      <x:c r="Y92" s="28" t="str">
        <x:f>IF(A92="","",IF(AND(ISNUMBER(O92),ISNUMBER(M92),O92&gt;=0,M92&gt;0,T92&lt;&gt;""),O92/M92,"n.a."))</x:f>
      </x:c>
      <x:c r="Z92" s="23" t="str">
        <x:f>IF(A92="","",IF(COUNTIFS($A$6:$A$505,SUBSTITUTE(SUBSTITUTE(SUBSTITUTE(A92,"~","~~"),"*","~*"),"?","~?"))&gt;1,"Duplicate URL: use one row per period pair",IF(COUNTIFS(Audit!$A$6:$A$505,SUBSTITUTE(SUBSTITUTE(SUBSTITUTE(A92,"~","~~"),"*","~*"),"?","~?"))=0,"URL missing from Audit",IF(OR(B92="",C92=""),"Add current date range",IF(OR(NOT(ISNUMBER(B92)),NOT(ISNUMBER(C92)),C92&lt;B92),"Check current dates",IF(OR(AND(ISNUMBER(G92),G92&lt;0),AND(ISNUMBER(H92),H92&lt;0),AND(ISNUMBER(I92),I92&lt;0),AND(ISNUMBER(J92),J92&lt;0),AND(ISNUMBER(M92),M92&lt;0),AND(ISNUMBER(N92),N92&lt;0),AND(ISNUMBER(O92),O92&lt;0),AND(ISNUMBER(P92),P92&lt;0),AND(ISNUMBER(Q92),Q92&lt;0),AND(ISNUMBER(R92),R92&lt;0)),"Check negative values",IF(AND(ISNUMBER(G92),ISNUMBER(I92),G92&gt;I92),"Clicks exceed impressions",IF(AND(OR(ISNUMBER(Q92),ISNUMBER(R92)),S92=""),"Add revenue currency",IF(AND(ISNUMBER(O92),T92=""),"Define conversions and session scope",IF(U92="","Add evidence source",IF(F92&lt;&gt;"Yes","Comparison not confirmed",IF(OR(NOT(ISNUMBER(D92)),NOT(ISNUMBER(E92)),E92&lt;D92,C92-B92&lt;&gt;E92-D92),"Check comparable date ranges",""))))))))))))</x:f>
      </x:c>
    </x:row>
    <x:row r="93" ht="44" customHeight="1">
      <x:c r="A93" s="19"/>
      <x:c r="B93" s="24"/>
      <x:c r="C93" s="21"/>
      <x:c r="D93" s="21"/>
      <x:c r="E93" s="21"/>
      <x:c r="F93" s="18"/>
      <x:c r="G93" s="26"/>
      <x:c r="H93" s="26"/>
      <x:c r="I93" s="26"/>
      <x:c r="J93" s="26"/>
      <x:c r="K93" s="25"/>
      <x:c r="L93" s="25"/>
      <x:c r="M93" s="26"/>
      <x:c r="N93" s="26"/>
      <x:c r="O93" s="26"/>
      <x:c r="P93" s="26"/>
      <x:c r="Q93" s="25"/>
      <x:c r="R93" s="25"/>
      <x:c r="S93" s="18"/>
      <x:c r="T93" s="18"/>
      <x:c r="U93" s="18"/>
      <x:c r="V93" s="28" t="str">
        <x:f>IF(A93="","",IF(AND(ISNUMBER(G93),ISNUMBER(I93),G93&gt;=0,I93&gt;0,G93&lt;=I93),G93/I93,"n.a."))</x:f>
      </x:c>
      <x:c r="W93" s="28" t="str">
        <x:f>IF(A93="","",IF(AND(F93="Yes",ISNUMBER(B93),ISNUMBER(C93),ISNUMBER(D93),ISNUMBER(E93),C93&gt;=B93,E93&gt;=D93,C93-B93=E93-D93,ISNUMBER(G93),ISNUMBER(H93),G93&gt;=0,H93&gt;0),(G93-H93)/H93,"n.a."))</x:f>
      </x:c>
      <x:c r="X93" s="28" t="str">
        <x:f>IF(A93="","",IF(AND(F93="Yes",ISNUMBER(B93),ISNUMBER(C93),ISNUMBER(D93),ISNUMBER(E93),C93&gt;=B93,E93&gt;=D93,C93-B93=E93-D93,ISNUMBER(M93),ISNUMBER(N93),M93&gt;=0,N93&gt;0),(M93-N93)/N93,"n.a."))</x:f>
      </x:c>
      <x:c r="Y93" s="28" t="str">
        <x:f>IF(A93="","",IF(AND(ISNUMBER(O93),ISNUMBER(M93),O93&gt;=0,M93&gt;0,T93&lt;&gt;""),O93/M93,"n.a."))</x:f>
      </x:c>
      <x:c r="Z93" s="23" t="str">
        <x:f>IF(A93="","",IF(COUNTIFS($A$6:$A$505,SUBSTITUTE(SUBSTITUTE(SUBSTITUTE(A93,"~","~~"),"*","~*"),"?","~?"))&gt;1,"Duplicate URL: use one row per period pair",IF(COUNTIFS(Audit!$A$6:$A$505,SUBSTITUTE(SUBSTITUTE(SUBSTITUTE(A93,"~","~~"),"*","~*"),"?","~?"))=0,"URL missing from Audit",IF(OR(B93="",C93=""),"Add current date range",IF(OR(NOT(ISNUMBER(B93)),NOT(ISNUMBER(C93)),C93&lt;B93),"Check current dates",IF(OR(AND(ISNUMBER(G93),G93&lt;0),AND(ISNUMBER(H93),H93&lt;0),AND(ISNUMBER(I93),I93&lt;0),AND(ISNUMBER(J93),J93&lt;0),AND(ISNUMBER(M93),M93&lt;0),AND(ISNUMBER(N93),N93&lt;0),AND(ISNUMBER(O93),O93&lt;0),AND(ISNUMBER(P93),P93&lt;0),AND(ISNUMBER(Q93),Q93&lt;0),AND(ISNUMBER(R93),R93&lt;0)),"Check negative values",IF(AND(ISNUMBER(G93),ISNUMBER(I93),G93&gt;I93),"Clicks exceed impressions",IF(AND(OR(ISNUMBER(Q93),ISNUMBER(R93)),S93=""),"Add revenue currency",IF(AND(ISNUMBER(O93),T93=""),"Define conversions and session scope",IF(U93="","Add evidence source",IF(F93&lt;&gt;"Yes","Comparison not confirmed",IF(OR(NOT(ISNUMBER(D93)),NOT(ISNUMBER(E93)),E93&lt;D93,C93-B93&lt;&gt;E93-D93),"Check comparable date ranges",""))))))))))))</x:f>
      </x:c>
    </x:row>
    <x:row r="94" ht="44" customHeight="1">
      <x:c r="A94" s="19"/>
      <x:c r="B94" s="24"/>
      <x:c r="C94" s="21"/>
      <x:c r="D94" s="21"/>
      <x:c r="E94" s="21"/>
      <x:c r="F94" s="18"/>
      <x:c r="G94" s="26"/>
      <x:c r="H94" s="26"/>
      <x:c r="I94" s="26"/>
      <x:c r="J94" s="26"/>
      <x:c r="K94" s="25"/>
      <x:c r="L94" s="25"/>
      <x:c r="M94" s="26"/>
      <x:c r="N94" s="26"/>
      <x:c r="O94" s="26"/>
      <x:c r="P94" s="26"/>
      <x:c r="Q94" s="25"/>
      <x:c r="R94" s="25"/>
      <x:c r="S94" s="18"/>
      <x:c r="T94" s="18"/>
      <x:c r="U94" s="18"/>
      <x:c r="V94" s="28" t="str">
        <x:f>IF(A94="","",IF(AND(ISNUMBER(G94),ISNUMBER(I94),G94&gt;=0,I94&gt;0,G94&lt;=I94),G94/I94,"n.a."))</x:f>
      </x:c>
      <x:c r="W94" s="28" t="str">
        <x:f>IF(A94="","",IF(AND(F94="Yes",ISNUMBER(B94),ISNUMBER(C94),ISNUMBER(D94),ISNUMBER(E94),C94&gt;=B94,E94&gt;=D94,C94-B94=E94-D94,ISNUMBER(G94),ISNUMBER(H94),G94&gt;=0,H94&gt;0),(G94-H94)/H94,"n.a."))</x:f>
      </x:c>
      <x:c r="X94" s="28" t="str">
        <x:f>IF(A94="","",IF(AND(F94="Yes",ISNUMBER(B94),ISNUMBER(C94),ISNUMBER(D94),ISNUMBER(E94),C94&gt;=B94,E94&gt;=D94,C94-B94=E94-D94,ISNUMBER(M94),ISNUMBER(N94),M94&gt;=0,N94&gt;0),(M94-N94)/N94,"n.a."))</x:f>
      </x:c>
      <x:c r="Y94" s="28" t="str">
        <x:f>IF(A94="","",IF(AND(ISNUMBER(O94),ISNUMBER(M94),O94&gt;=0,M94&gt;0,T94&lt;&gt;""),O94/M94,"n.a."))</x:f>
      </x:c>
      <x:c r="Z94" s="23" t="str">
        <x:f>IF(A94="","",IF(COUNTIFS($A$6:$A$505,SUBSTITUTE(SUBSTITUTE(SUBSTITUTE(A94,"~","~~"),"*","~*"),"?","~?"))&gt;1,"Duplicate URL: use one row per period pair",IF(COUNTIFS(Audit!$A$6:$A$505,SUBSTITUTE(SUBSTITUTE(SUBSTITUTE(A94,"~","~~"),"*","~*"),"?","~?"))=0,"URL missing from Audit",IF(OR(B94="",C94=""),"Add current date range",IF(OR(NOT(ISNUMBER(B94)),NOT(ISNUMBER(C94)),C94&lt;B94),"Check current dates",IF(OR(AND(ISNUMBER(G94),G94&lt;0),AND(ISNUMBER(H94),H94&lt;0),AND(ISNUMBER(I94),I94&lt;0),AND(ISNUMBER(J94),J94&lt;0),AND(ISNUMBER(M94),M94&lt;0),AND(ISNUMBER(N94),N94&lt;0),AND(ISNUMBER(O94),O94&lt;0),AND(ISNUMBER(P94),P94&lt;0),AND(ISNUMBER(Q94),Q94&lt;0),AND(ISNUMBER(R94),R94&lt;0)),"Check negative values",IF(AND(ISNUMBER(G94),ISNUMBER(I94),G94&gt;I94),"Clicks exceed impressions",IF(AND(OR(ISNUMBER(Q94),ISNUMBER(R94)),S94=""),"Add revenue currency",IF(AND(ISNUMBER(O94),T94=""),"Define conversions and session scope",IF(U94="","Add evidence source",IF(F94&lt;&gt;"Yes","Comparison not confirmed",IF(OR(NOT(ISNUMBER(D94)),NOT(ISNUMBER(E94)),E94&lt;D94,C94-B94&lt;&gt;E94-D94),"Check comparable date ranges",""))))))))))))</x:f>
      </x:c>
    </x:row>
    <x:row r="95" ht="44" customHeight="1">
      <x:c r="A95" s="19"/>
      <x:c r="B95" s="24"/>
      <x:c r="C95" s="21"/>
      <x:c r="D95" s="21"/>
      <x:c r="E95" s="21"/>
      <x:c r="F95" s="18"/>
      <x:c r="G95" s="26"/>
      <x:c r="H95" s="26"/>
      <x:c r="I95" s="26"/>
      <x:c r="J95" s="26"/>
      <x:c r="K95" s="25"/>
      <x:c r="L95" s="25"/>
      <x:c r="M95" s="26"/>
      <x:c r="N95" s="26"/>
      <x:c r="O95" s="26"/>
      <x:c r="P95" s="26"/>
      <x:c r="Q95" s="25"/>
      <x:c r="R95" s="25"/>
      <x:c r="S95" s="18"/>
      <x:c r="T95" s="18"/>
      <x:c r="U95" s="18"/>
      <x:c r="V95" s="28" t="str">
        <x:f>IF(A95="","",IF(AND(ISNUMBER(G95),ISNUMBER(I95),G95&gt;=0,I95&gt;0,G95&lt;=I95),G95/I95,"n.a."))</x:f>
      </x:c>
      <x:c r="W95" s="28" t="str">
        <x:f>IF(A95="","",IF(AND(F95="Yes",ISNUMBER(B95),ISNUMBER(C95),ISNUMBER(D95),ISNUMBER(E95),C95&gt;=B95,E95&gt;=D95,C95-B95=E95-D95,ISNUMBER(G95),ISNUMBER(H95),G95&gt;=0,H95&gt;0),(G95-H95)/H95,"n.a."))</x:f>
      </x:c>
      <x:c r="X95" s="28" t="str">
        <x:f>IF(A95="","",IF(AND(F95="Yes",ISNUMBER(B95),ISNUMBER(C95),ISNUMBER(D95),ISNUMBER(E95),C95&gt;=B95,E95&gt;=D95,C95-B95=E95-D95,ISNUMBER(M95),ISNUMBER(N95),M95&gt;=0,N95&gt;0),(M95-N95)/N95,"n.a."))</x:f>
      </x:c>
      <x:c r="Y95" s="28" t="str">
        <x:f>IF(A95="","",IF(AND(ISNUMBER(O95),ISNUMBER(M95),O95&gt;=0,M95&gt;0,T95&lt;&gt;""),O95/M95,"n.a."))</x:f>
      </x:c>
      <x:c r="Z95" s="23" t="str">
        <x:f>IF(A95="","",IF(COUNTIFS($A$6:$A$505,SUBSTITUTE(SUBSTITUTE(SUBSTITUTE(A95,"~","~~"),"*","~*"),"?","~?"))&gt;1,"Duplicate URL: use one row per period pair",IF(COUNTIFS(Audit!$A$6:$A$505,SUBSTITUTE(SUBSTITUTE(SUBSTITUTE(A95,"~","~~"),"*","~*"),"?","~?"))=0,"URL missing from Audit",IF(OR(B95="",C95=""),"Add current date range",IF(OR(NOT(ISNUMBER(B95)),NOT(ISNUMBER(C95)),C95&lt;B95),"Check current dates",IF(OR(AND(ISNUMBER(G95),G95&lt;0),AND(ISNUMBER(H95),H95&lt;0),AND(ISNUMBER(I95),I95&lt;0),AND(ISNUMBER(J95),J95&lt;0),AND(ISNUMBER(M95),M95&lt;0),AND(ISNUMBER(N95),N95&lt;0),AND(ISNUMBER(O95),O95&lt;0),AND(ISNUMBER(P95),P95&lt;0),AND(ISNUMBER(Q95),Q95&lt;0),AND(ISNUMBER(R95),R95&lt;0)),"Check negative values",IF(AND(ISNUMBER(G95),ISNUMBER(I95),G95&gt;I95),"Clicks exceed impressions",IF(AND(OR(ISNUMBER(Q95),ISNUMBER(R95)),S95=""),"Add revenue currency",IF(AND(ISNUMBER(O95),T95=""),"Define conversions and session scope",IF(U95="","Add evidence source",IF(F95&lt;&gt;"Yes","Comparison not confirmed",IF(OR(NOT(ISNUMBER(D95)),NOT(ISNUMBER(E95)),E95&lt;D95,C95-B95&lt;&gt;E95-D95),"Check comparable date ranges",""))))))))))))</x:f>
      </x:c>
    </x:row>
    <x:row r="96" ht="44" customHeight="1">
      <x:c r="A96" s="19"/>
      <x:c r="B96" s="24"/>
      <x:c r="C96" s="21"/>
      <x:c r="D96" s="21"/>
      <x:c r="E96" s="21"/>
      <x:c r="F96" s="18"/>
      <x:c r="G96" s="26"/>
      <x:c r="H96" s="26"/>
      <x:c r="I96" s="26"/>
      <x:c r="J96" s="26"/>
      <x:c r="K96" s="25"/>
      <x:c r="L96" s="25"/>
      <x:c r="M96" s="26"/>
      <x:c r="N96" s="26"/>
      <x:c r="O96" s="26"/>
      <x:c r="P96" s="26"/>
      <x:c r="Q96" s="25"/>
      <x:c r="R96" s="25"/>
      <x:c r="S96" s="18"/>
      <x:c r="T96" s="18"/>
      <x:c r="U96" s="18"/>
      <x:c r="V96" s="28" t="str">
        <x:f>IF(A96="","",IF(AND(ISNUMBER(G96),ISNUMBER(I96),G96&gt;=0,I96&gt;0,G96&lt;=I96),G96/I96,"n.a."))</x:f>
      </x:c>
      <x:c r="W96" s="28" t="str">
        <x:f>IF(A96="","",IF(AND(F96="Yes",ISNUMBER(B96),ISNUMBER(C96),ISNUMBER(D96),ISNUMBER(E96),C96&gt;=B96,E96&gt;=D96,C96-B96=E96-D96,ISNUMBER(G96),ISNUMBER(H96),G96&gt;=0,H96&gt;0),(G96-H96)/H96,"n.a."))</x:f>
      </x:c>
      <x:c r="X96" s="28" t="str">
        <x:f>IF(A96="","",IF(AND(F96="Yes",ISNUMBER(B96),ISNUMBER(C96),ISNUMBER(D96),ISNUMBER(E96),C96&gt;=B96,E96&gt;=D96,C96-B96=E96-D96,ISNUMBER(M96),ISNUMBER(N96),M96&gt;=0,N96&gt;0),(M96-N96)/N96,"n.a."))</x:f>
      </x:c>
      <x:c r="Y96" s="28" t="str">
        <x:f>IF(A96="","",IF(AND(ISNUMBER(O96),ISNUMBER(M96),O96&gt;=0,M96&gt;0,T96&lt;&gt;""),O96/M96,"n.a."))</x:f>
      </x:c>
      <x:c r="Z96" s="23" t="str">
        <x:f>IF(A96="","",IF(COUNTIFS($A$6:$A$505,SUBSTITUTE(SUBSTITUTE(SUBSTITUTE(A96,"~","~~"),"*","~*"),"?","~?"))&gt;1,"Duplicate URL: use one row per period pair",IF(COUNTIFS(Audit!$A$6:$A$505,SUBSTITUTE(SUBSTITUTE(SUBSTITUTE(A96,"~","~~"),"*","~*"),"?","~?"))=0,"URL missing from Audit",IF(OR(B96="",C96=""),"Add current date range",IF(OR(NOT(ISNUMBER(B96)),NOT(ISNUMBER(C96)),C96&lt;B96),"Check current dates",IF(OR(AND(ISNUMBER(G96),G96&lt;0),AND(ISNUMBER(H96),H96&lt;0),AND(ISNUMBER(I96),I96&lt;0),AND(ISNUMBER(J96),J96&lt;0),AND(ISNUMBER(M96),M96&lt;0),AND(ISNUMBER(N96),N96&lt;0),AND(ISNUMBER(O96),O96&lt;0),AND(ISNUMBER(P96),P96&lt;0),AND(ISNUMBER(Q96),Q96&lt;0),AND(ISNUMBER(R96),R96&lt;0)),"Check negative values",IF(AND(ISNUMBER(G96),ISNUMBER(I96),G96&gt;I96),"Clicks exceed impressions",IF(AND(OR(ISNUMBER(Q96),ISNUMBER(R96)),S96=""),"Add revenue currency",IF(AND(ISNUMBER(O96),T96=""),"Define conversions and session scope",IF(U96="","Add evidence source",IF(F96&lt;&gt;"Yes","Comparison not confirmed",IF(OR(NOT(ISNUMBER(D96)),NOT(ISNUMBER(E96)),E96&lt;D96,C96-B96&lt;&gt;E96-D96),"Check comparable date ranges",""))))))))))))</x:f>
      </x:c>
    </x:row>
    <x:row r="97" ht="44" customHeight="1">
      <x:c r="A97" s="19"/>
      <x:c r="B97" s="24"/>
      <x:c r="C97" s="21"/>
      <x:c r="D97" s="21"/>
      <x:c r="E97" s="21"/>
      <x:c r="F97" s="18"/>
      <x:c r="G97" s="26"/>
      <x:c r="H97" s="26"/>
      <x:c r="I97" s="26"/>
      <x:c r="J97" s="26"/>
      <x:c r="K97" s="25"/>
      <x:c r="L97" s="25"/>
      <x:c r="M97" s="26"/>
      <x:c r="N97" s="26"/>
      <x:c r="O97" s="26"/>
      <x:c r="P97" s="26"/>
      <x:c r="Q97" s="25"/>
      <x:c r="R97" s="25"/>
      <x:c r="S97" s="18"/>
      <x:c r="T97" s="18"/>
      <x:c r="U97" s="18"/>
      <x:c r="V97" s="28" t="str">
        <x:f>IF(A97="","",IF(AND(ISNUMBER(G97),ISNUMBER(I97),G97&gt;=0,I97&gt;0,G97&lt;=I97),G97/I97,"n.a."))</x:f>
      </x:c>
      <x:c r="W97" s="28" t="str">
        <x:f>IF(A97="","",IF(AND(F97="Yes",ISNUMBER(B97),ISNUMBER(C97),ISNUMBER(D97),ISNUMBER(E97),C97&gt;=B97,E97&gt;=D97,C97-B97=E97-D97,ISNUMBER(G97),ISNUMBER(H97),G97&gt;=0,H97&gt;0),(G97-H97)/H97,"n.a."))</x:f>
      </x:c>
      <x:c r="X97" s="28" t="str">
        <x:f>IF(A97="","",IF(AND(F97="Yes",ISNUMBER(B97),ISNUMBER(C97),ISNUMBER(D97),ISNUMBER(E97),C97&gt;=B97,E97&gt;=D97,C97-B97=E97-D97,ISNUMBER(M97),ISNUMBER(N97),M97&gt;=0,N97&gt;0),(M97-N97)/N97,"n.a."))</x:f>
      </x:c>
      <x:c r="Y97" s="28" t="str">
        <x:f>IF(A97="","",IF(AND(ISNUMBER(O97),ISNUMBER(M97),O97&gt;=0,M97&gt;0,T97&lt;&gt;""),O97/M97,"n.a."))</x:f>
      </x:c>
      <x:c r="Z97" s="23" t="str">
        <x:f>IF(A97="","",IF(COUNTIFS($A$6:$A$505,SUBSTITUTE(SUBSTITUTE(SUBSTITUTE(A97,"~","~~"),"*","~*"),"?","~?"))&gt;1,"Duplicate URL: use one row per period pair",IF(COUNTIFS(Audit!$A$6:$A$505,SUBSTITUTE(SUBSTITUTE(SUBSTITUTE(A97,"~","~~"),"*","~*"),"?","~?"))=0,"URL missing from Audit",IF(OR(B97="",C97=""),"Add current date range",IF(OR(NOT(ISNUMBER(B97)),NOT(ISNUMBER(C97)),C97&lt;B97),"Check current dates",IF(OR(AND(ISNUMBER(G97),G97&lt;0),AND(ISNUMBER(H97),H97&lt;0),AND(ISNUMBER(I97),I97&lt;0),AND(ISNUMBER(J97),J97&lt;0),AND(ISNUMBER(M97),M97&lt;0),AND(ISNUMBER(N97),N97&lt;0),AND(ISNUMBER(O97),O97&lt;0),AND(ISNUMBER(P97),P97&lt;0),AND(ISNUMBER(Q97),Q97&lt;0),AND(ISNUMBER(R97),R97&lt;0)),"Check negative values",IF(AND(ISNUMBER(G97),ISNUMBER(I97),G97&gt;I97),"Clicks exceed impressions",IF(AND(OR(ISNUMBER(Q97),ISNUMBER(R97)),S97=""),"Add revenue currency",IF(AND(ISNUMBER(O97),T97=""),"Define conversions and session scope",IF(U97="","Add evidence source",IF(F97&lt;&gt;"Yes","Comparison not confirmed",IF(OR(NOT(ISNUMBER(D97)),NOT(ISNUMBER(E97)),E97&lt;D97,C97-B97&lt;&gt;E97-D97),"Check comparable date ranges",""))))))))))))</x:f>
      </x:c>
    </x:row>
    <x:row r="98" ht="44" customHeight="1">
      <x:c r="A98" s="19"/>
      <x:c r="B98" s="24"/>
      <x:c r="C98" s="21"/>
      <x:c r="D98" s="21"/>
      <x:c r="E98" s="21"/>
      <x:c r="F98" s="18"/>
      <x:c r="G98" s="26"/>
      <x:c r="H98" s="26"/>
      <x:c r="I98" s="26"/>
      <x:c r="J98" s="26"/>
      <x:c r="K98" s="25"/>
      <x:c r="L98" s="25"/>
      <x:c r="M98" s="26"/>
      <x:c r="N98" s="26"/>
      <x:c r="O98" s="26"/>
      <x:c r="P98" s="26"/>
      <x:c r="Q98" s="25"/>
      <x:c r="R98" s="25"/>
      <x:c r="S98" s="18"/>
      <x:c r="T98" s="18"/>
      <x:c r="U98" s="18"/>
      <x:c r="V98" s="28" t="str">
        <x:f>IF(A98="","",IF(AND(ISNUMBER(G98),ISNUMBER(I98),G98&gt;=0,I98&gt;0,G98&lt;=I98),G98/I98,"n.a."))</x:f>
      </x:c>
      <x:c r="W98" s="28" t="str">
        <x:f>IF(A98="","",IF(AND(F98="Yes",ISNUMBER(B98),ISNUMBER(C98),ISNUMBER(D98),ISNUMBER(E98),C98&gt;=B98,E98&gt;=D98,C98-B98=E98-D98,ISNUMBER(G98),ISNUMBER(H98),G98&gt;=0,H98&gt;0),(G98-H98)/H98,"n.a."))</x:f>
      </x:c>
      <x:c r="X98" s="28" t="str">
        <x:f>IF(A98="","",IF(AND(F98="Yes",ISNUMBER(B98),ISNUMBER(C98),ISNUMBER(D98),ISNUMBER(E98),C98&gt;=B98,E98&gt;=D98,C98-B98=E98-D98,ISNUMBER(M98),ISNUMBER(N98),M98&gt;=0,N98&gt;0),(M98-N98)/N98,"n.a."))</x:f>
      </x:c>
      <x:c r="Y98" s="28" t="str">
        <x:f>IF(A98="","",IF(AND(ISNUMBER(O98),ISNUMBER(M98),O98&gt;=0,M98&gt;0,T98&lt;&gt;""),O98/M98,"n.a."))</x:f>
      </x:c>
      <x:c r="Z98" s="23" t="str">
        <x:f>IF(A98="","",IF(COUNTIFS($A$6:$A$505,SUBSTITUTE(SUBSTITUTE(SUBSTITUTE(A98,"~","~~"),"*","~*"),"?","~?"))&gt;1,"Duplicate URL: use one row per period pair",IF(COUNTIFS(Audit!$A$6:$A$505,SUBSTITUTE(SUBSTITUTE(SUBSTITUTE(A98,"~","~~"),"*","~*"),"?","~?"))=0,"URL missing from Audit",IF(OR(B98="",C98=""),"Add current date range",IF(OR(NOT(ISNUMBER(B98)),NOT(ISNUMBER(C98)),C98&lt;B98),"Check current dates",IF(OR(AND(ISNUMBER(G98),G98&lt;0),AND(ISNUMBER(H98),H98&lt;0),AND(ISNUMBER(I98),I98&lt;0),AND(ISNUMBER(J98),J98&lt;0),AND(ISNUMBER(M98),M98&lt;0),AND(ISNUMBER(N98),N98&lt;0),AND(ISNUMBER(O98),O98&lt;0),AND(ISNUMBER(P98),P98&lt;0),AND(ISNUMBER(Q98),Q98&lt;0),AND(ISNUMBER(R98),R98&lt;0)),"Check negative values",IF(AND(ISNUMBER(G98),ISNUMBER(I98),G98&gt;I98),"Clicks exceed impressions",IF(AND(OR(ISNUMBER(Q98),ISNUMBER(R98)),S98=""),"Add revenue currency",IF(AND(ISNUMBER(O98),T98=""),"Define conversions and session scope",IF(U98="","Add evidence source",IF(F98&lt;&gt;"Yes","Comparison not confirmed",IF(OR(NOT(ISNUMBER(D98)),NOT(ISNUMBER(E98)),E98&lt;D98,C98-B98&lt;&gt;E98-D98),"Check comparable date ranges",""))))))))))))</x:f>
      </x:c>
    </x:row>
    <x:row r="99" ht="44" customHeight="1">
      <x:c r="A99" s="19"/>
      <x:c r="B99" s="24"/>
      <x:c r="C99" s="21"/>
      <x:c r="D99" s="21"/>
      <x:c r="E99" s="21"/>
      <x:c r="F99" s="18"/>
      <x:c r="G99" s="26"/>
      <x:c r="H99" s="26"/>
      <x:c r="I99" s="26"/>
      <x:c r="J99" s="26"/>
      <x:c r="K99" s="25"/>
      <x:c r="L99" s="25"/>
      <x:c r="M99" s="26"/>
      <x:c r="N99" s="26"/>
      <x:c r="O99" s="26"/>
      <x:c r="P99" s="26"/>
      <x:c r="Q99" s="25"/>
      <x:c r="R99" s="25"/>
      <x:c r="S99" s="18"/>
      <x:c r="T99" s="18"/>
      <x:c r="U99" s="18"/>
      <x:c r="V99" s="28" t="str">
        <x:f>IF(A99="","",IF(AND(ISNUMBER(G99),ISNUMBER(I99),G99&gt;=0,I99&gt;0,G99&lt;=I99),G99/I99,"n.a."))</x:f>
      </x:c>
      <x:c r="W99" s="28" t="str">
        <x:f>IF(A99="","",IF(AND(F99="Yes",ISNUMBER(B99),ISNUMBER(C99),ISNUMBER(D99),ISNUMBER(E99),C99&gt;=B99,E99&gt;=D99,C99-B99=E99-D99,ISNUMBER(G99),ISNUMBER(H99),G99&gt;=0,H99&gt;0),(G99-H99)/H99,"n.a."))</x:f>
      </x:c>
      <x:c r="X99" s="28" t="str">
        <x:f>IF(A99="","",IF(AND(F99="Yes",ISNUMBER(B99),ISNUMBER(C99),ISNUMBER(D99),ISNUMBER(E99),C99&gt;=B99,E99&gt;=D99,C99-B99=E99-D99,ISNUMBER(M99),ISNUMBER(N99),M99&gt;=0,N99&gt;0),(M99-N99)/N99,"n.a."))</x:f>
      </x:c>
      <x:c r="Y99" s="28" t="str">
        <x:f>IF(A99="","",IF(AND(ISNUMBER(O99),ISNUMBER(M99),O99&gt;=0,M99&gt;0,T99&lt;&gt;""),O99/M99,"n.a."))</x:f>
      </x:c>
      <x:c r="Z99" s="23" t="str">
        <x:f>IF(A99="","",IF(COUNTIFS($A$6:$A$505,SUBSTITUTE(SUBSTITUTE(SUBSTITUTE(A99,"~","~~"),"*","~*"),"?","~?"))&gt;1,"Duplicate URL: use one row per period pair",IF(COUNTIFS(Audit!$A$6:$A$505,SUBSTITUTE(SUBSTITUTE(SUBSTITUTE(A99,"~","~~"),"*","~*"),"?","~?"))=0,"URL missing from Audit",IF(OR(B99="",C99=""),"Add current date range",IF(OR(NOT(ISNUMBER(B99)),NOT(ISNUMBER(C99)),C99&lt;B99),"Check current dates",IF(OR(AND(ISNUMBER(G99),G99&lt;0),AND(ISNUMBER(H99),H99&lt;0),AND(ISNUMBER(I99),I99&lt;0),AND(ISNUMBER(J99),J99&lt;0),AND(ISNUMBER(M99),M99&lt;0),AND(ISNUMBER(N99),N99&lt;0),AND(ISNUMBER(O99),O99&lt;0),AND(ISNUMBER(P99),P99&lt;0),AND(ISNUMBER(Q99),Q99&lt;0),AND(ISNUMBER(R99),R99&lt;0)),"Check negative values",IF(AND(ISNUMBER(G99),ISNUMBER(I99),G99&gt;I99),"Clicks exceed impressions",IF(AND(OR(ISNUMBER(Q99),ISNUMBER(R99)),S99=""),"Add revenue currency",IF(AND(ISNUMBER(O99),T99=""),"Define conversions and session scope",IF(U99="","Add evidence source",IF(F99&lt;&gt;"Yes","Comparison not confirmed",IF(OR(NOT(ISNUMBER(D99)),NOT(ISNUMBER(E99)),E99&lt;D99,C99-B99&lt;&gt;E99-D99),"Check comparable date ranges",""))))))))))))</x:f>
      </x:c>
    </x:row>
    <x:row r="100" ht="44" customHeight="1">
      <x:c r="A100" s="19"/>
      <x:c r="B100" s="24"/>
      <x:c r="C100" s="21"/>
      <x:c r="D100" s="21"/>
      <x:c r="E100" s="21"/>
      <x:c r="F100" s="18"/>
      <x:c r="G100" s="26"/>
      <x:c r="H100" s="26"/>
      <x:c r="I100" s="26"/>
      <x:c r="J100" s="26"/>
      <x:c r="K100" s="25"/>
      <x:c r="L100" s="25"/>
      <x:c r="M100" s="26"/>
      <x:c r="N100" s="26"/>
      <x:c r="O100" s="26"/>
      <x:c r="P100" s="26"/>
      <x:c r="Q100" s="25"/>
      <x:c r="R100" s="25"/>
      <x:c r="S100" s="18"/>
      <x:c r="T100" s="18"/>
      <x:c r="U100" s="18"/>
      <x:c r="V100" s="28" t="str">
        <x:f>IF(A100="","",IF(AND(ISNUMBER(G100),ISNUMBER(I100),G100&gt;=0,I100&gt;0,G100&lt;=I100),G100/I100,"n.a."))</x:f>
      </x:c>
      <x:c r="W100" s="28" t="str">
        <x:f>IF(A100="","",IF(AND(F100="Yes",ISNUMBER(B100),ISNUMBER(C100),ISNUMBER(D100),ISNUMBER(E100),C100&gt;=B100,E100&gt;=D100,C100-B100=E100-D100,ISNUMBER(G100),ISNUMBER(H100),G100&gt;=0,H100&gt;0),(G100-H100)/H100,"n.a."))</x:f>
      </x:c>
      <x:c r="X100" s="28" t="str">
        <x:f>IF(A100="","",IF(AND(F100="Yes",ISNUMBER(B100),ISNUMBER(C100),ISNUMBER(D100),ISNUMBER(E100),C100&gt;=B100,E100&gt;=D100,C100-B100=E100-D100,ISNUMBER(M100),ISNUMBER(N100),M100&gt;=0,N100&gt;0),(M100-N100)/N100,"n.a."))</x:f>
      </x:c>
      <x:c r="Y100" s="28" t="str">
        <x:f>IF(A100="","",IF(AND(ISNUMBER(O100),ISNUMBER(M100),O100&gt;=0,M100&gt;0,T100&lt;&gt;""),O100/M100,"n.a."))</x:f>
      </x:c>
      <x:c r="Z100" s="23" t="str">
        <x:f>IF(A100="","",IF(COUNTIFS($A$6:$A$505,SUBSTITUTE(SUBSTITUTE(SUBSTITUTE(A100,"~","~~"),"*","~*"),"?","~?"))&gt;1,"Duplicate URL: use one row per period pair",IF(COUNTIFS(Audit!$A$6:$A$505,SUBSTITUTE(SUBSTITUTE(SUBSTITUTE(A100,"~","~~"),"*","~*"),"?","~?"))=0,"URL missing from Audit",IF(OR(B100="",C100=""),"Add current date range",IF(OR(NOT(ISNUMBER(B100)),NOT(ISNUMBER(C100)),C100&lt;B100),"Check current dates",IF(OR(AND(ISNUMBER(G100),G100&lt;0),AND(ISNUMBER(H100),H100&lt;0),AND(ISNUMBER(I100),I100&lt;0),AND(ISNUMBER(J100),J100&lt;0),AND(ISNUMBER(M100),M100&lt;0),AND(ISNUMBER(N100),N100&lt;0),AND(ISNUMBER(O100),O100&lt;0),AND(ISNUMBER(P100),P100&lt;0),AND(ISNUMBER(Q100),Q100&lt;0),AND(ISNUMBER(R100),R100&lt;0)),"Check negative values",IF(AND(ISNUMBER(G100),ISNUMBER(I100),G100&gt;I100),"Clicks exceed impressions",IF(AND(OR(ISNUMBER(Q100),ISNUMBER(R100)),S100=""),"Add revenue currency",IF(AND(ISNUMBER(O100),T100=""),"Define conversions and session scope",IF(U100="","Add evidence source",IF(F100&lt;&gt;"Yes","Comparison not confirmed",IF(OR(NOT(ISNUMBER(D100)),NOT(ISNUMBER(E100)),E100&lt;D100,C100-B100&lt;&gt;E100-D100),"Check comparable date ranges",""))))))))))))</x:f>
      </x:c>
    </x:row>
    <x:row r="101" ht="44" customHeight="1">
      <x:c r="A101" s="19"/>
      <x:c r="B101" s="24"/>
      <x:c r="C101" s="21"/>
      <x:c r="D101" s="21"/>
      <x:c r="E101" s="21"/>
      <x:c r="F101" s="18"/>
      <x:c r="G101" s="26"/>
      <x:c r="H101" s="26"/>
      <x:c r="I101" s="26"/>
      <x:c r="J101" s="26"/>
      <x:c r="K101" s="25"/>
      <x:c r="L101" s="25"/>
      <x:c r="M101" s="26"/>
      <x:c r="N101" s="26"/>
      <x:c r="O101" s="26"/>
      <x:c r="P101" s="26"/>
      <x:c r="Q101" s="25"/>
      <x:c r="R101" s="25"/>
      <x:c r="S101" s="18"/>
      <x:c r="T101" s="18"/>
      <x:c r="U101" s="18"/>
      <x:c r="V101" s="28" t="str">
        <x:f>IF(A101="","",IF(AND(ISNUMBER(G101),ISNUMBER(I101),G101&gt;=0,I101&gt;0,G101&lt;=I101),G101/I101,"n.a."))</x:f>
      </x:c>
      <x:c r="W101" s="28" t="str">
        <x:f>IF(A101="","",IF(AND(F101="Yes",ISNUMBER(B101),ISNUMBER(C101),ISNUMBER(D101),ISNUMBER(E101),C101&gt;=B101,E101&gt;=D101,C101-B101=E101-D101,ISNUMBER(G101),ISNUMBER(H101),G101&gt;=0,H101&gt;0),(G101-H101)/H101,"n.a."))</x:f>
      </x:c>
      <x:c r="X101" s="28" t="str">
        <x:f>IF(A101="","",IF(AND(F101="Yes",ISNUMBER(B101),ISNUMBER(C101),ISNUMBER(D101),ISNUMBER(E101),C101&gt;=B101,E101&gt;=D101,C101-B101=E101-D101,ISNUMBER(M101),ISNUMBER(N101),M101&gt;=0,N101&gt;0),(M101-N101)/N101,"n.a."))</x:f>
      </x:c>
      <x:c r="Y101" s="28" t="str">
        <x:f>IF(A101="","",IF(AND(ISNUMBER(O101),ISNUMBER(M101),O101&gt;=0,M101&gt;0,T101&lt;&gt;""),O101/M101,"n.a."))</x:f>
      </x:c>
      <x:c r="Z101" s="23" t="str">
        <x:f>IF(A101="","",IF(COUNTIFS($A$6:$A$505,SUBSTITUTE(SUBSTITUTE(SUBSTITUTE(A101,"~","~~"),"*","~*"),"?","~?"))&gt;1,"Duplicate URL: use one row per period pair",IF(COUNTIFS(Audit!$A$6:$A$505,SUBSTITUTE(SUBSTITUTE(SUBSTITUTE(A101,"~","~~"),"*","~*"),"?","~?"))=0,"URL missing from Audit",IF(OR(B101="",C101=""),"Add current date range",IF(OR(NOT(ISNUMBER(B101)),NOT(ISNUMBER(C101)),C101&lt;B101),"Check current dates",IF(OR(AND(ISNUMBER(G101),G101&lt;0),AND(ISNUMBER(H101),H101&lt;0),AND(ISNUMBER(I101),I101&lt;0),AND(ISNUMBER(J101),J101&lt;0),AND(ISNUMBER(M101),M101&lt;0),AND(ISNUMBER(N101),N101&lt;0),AND(ISNUMBER(O101),O101&lt;0),AND(ISNUMBER(P101),P101&lt;0),AND(ISNUMBER(Q101),Q101&lt;0),AND(ISNUMBER(R101),R101&lt;0)),"Check negative values",IF(AND(ISNUMBER(G101),ISNUMBER(I101),G101&gt;I101),"Clicks exceed impressions",IF(AND(OR(ISNUMBER(Q101),ISNUMBER(R101)),S101=""),"Add revenue currency",IF(AND(ISNUMBER(O101),T101=""),"Define conversions and session scope",IF(U101="","Add evidence source",IF(F101&lt;&gt;"Yes","Comparison not confirmed",IF(OR(NOT(ISNUMBER(D101)),NOT(ISNUMBER(E101)),E101&lt;D101,C101-B101&lt;&gt;E101-D101),"Check comparable date ranges",""))))))))))))</x:f>
      </x:c>
    </x:row>
    <x:row r="102" ht="44" customHeight="1">
      <x:c r="A102" s="19"/>
      <x:c r="B102" s="24"/>
      <x:c r="C102" s="21"/>
      <x:c r="D102" s="21"/>
      <x:c r="E102" s="21"/>
      <x:c r="F102" s="18"/>
      <x:c r="G102" s="26"/>
      <x:c r="H102" s="26"/>
      <x:c r="I102" s="26"/>
      <x:c r="J102" s="26"/>
      <x:c r="K102" s="25"/>
      <x:c r="L102" s="25"/>
      <x:c r="M102" s="26"/>
      <x:c r="N102" s="26"/>
      <x:c r="O102" s="26"/>
      <x:c r="P102" s="26"/>
      <x:c r="Q102" s="25"/>
      <x:c r="R102" s="25"/>
      <x:c r="S102" s="18"/>
      <x:c r="T102" s="18"/>
      <x:c r="U102" s="18"/>
      <x:c r="V102" s="28" t="str">
        <x:f>IF(A102="","",IF(AND(ISNUMBER(G102),ISNUMBER(I102),G102&gt;=0,I102&gt;0,G102&lt;=I102),G102/I102,"n.a."))</x:f>
      </x:c>
      <x:c r="W102" s="28" t="str">
        <x:f>IF(A102="","",IF(AND(F102="Yes",ISNUMBER(B102),ISNUMBER(C102),ISNUMBER(D102),ISNUMBER(E102),C102&gt;=B102,E102&gt;=D102,C102-B102=E102-D102,ISNUMBER(G102),ISNUMBER(H102),G102&gt;=0,H102&gt;0),(G102-H102)/H102,"n.a."))</x:f>
      </x:c>
      <x:c r="X102" s="28" t="str">
        <x:f>IF(A102="","",IF(AND(F102="Yes",ISNUMBER(B102),ISNUMBER(C102),ISNUMBER(D102),ISNUMBER(E102),C102&gt;=B102,E102&gt;=D102,C102-B102=E102-D102,ISNUMBER(M102),ISNUMBER(N102),M102&gt;=0,N102&gt;0),(M102-N102)/N102,"n.a."))</x:f>
      </x:c>
      <x:c r="Y102" s="28" t="str">
        <x:f>IF(A102="","",IF(AND(ISNUMBER(O102),ISNUMBER(M102),O102&gt;=0,M102&gt;0,T102&lt;&gt;""),O102/M102,"n.a."))</x:f>
      </x:c>
      <x:c r="Z102" s="23" t="str">
        <x:f>IF(A102="","",IF(COUNTIFS($A$6:$A$505,SUBSTITUTE(SUBSTITUTE(SUBSTITUTE(A102,"~","~~"),"*","~*"),"?","~?"))&gt;1,"Duplicate URL: use one row per period pair",IF(COUNTIFS(Audit!$A$6:$A$505,SUBSTITUTE(SUBSTITUTE(SUBSTITUTE(A102,"~","~~"),"*","~*"),"?","~?"))=0,"URL missing from Audit",IF(OR(B102="",C102=""),"Add current date range",IF(OR(NOT(ISNUMBER(B102)),NOT(ISNUMBER(C102)),C102&lt;B102),"Check current dates",IF(OR(AND(ISNUMBER(G102),G102&lt;0),AND(ISNUMBER(H102),H102&lt;0),AND(ISNUMBER(I102),I102&lt;0),AND(ISNUMBER(J102),J102&lt;0),AND(ISNUMBER(M102),M102&lt;0),AND(ISNUMBER(N102),N102&lt;0),AND(ISNUMBER(O102),O102&lt;0),AND(ISNUMBER(P102),P102&lt;0),AND(ISNUMBER(Q102),Q102&lt;0),AND(ISNUMBER(R102),R102&lt;0)),"Check negative values",IF(AND(ISNUMBER(G102),ISNUMBER(I102),G102&gt;I102),"Clicks exceed impressions",IF(AND(OR(ISNUMBER(Q102),ISNUMBER(R102)),S102=""),"Add revenue currency",IF(AND(ISNUMBER(O102),T102=""),"Define conversions and session scope",IF(U102="","Add evidence source",IF(F102&lt;&gt;"Yes","Comparison not confirmed",IF(OR(NOT(ISNUMBER(D102)),NOT(ISNUMBER(E102)),E102&lt;D102,C102-B102&lt;&gt;E102-D102),"Check comparable date ranges",""))))))))))))</x:f>
      </x:c>
    </x:row>
    <x:row r="103" ht="44" customHeight="1">
      <x:c r="A103" s="19"/>
      <x:c r="B103" s="24"/>
      <x:c r="C103" s="21"/>
      <x:c r="D103" s="21"/>
      <x:c r="E103" s="21"/>
      <x:c r="F103" s="18"/>
      <x:c r="G103" s="26"/>
      <x:c r="H103" s="26"/>
      <x:c r="I103" s="26"/>
      <x:c r="J103" s="26"/>
      <x:c r="K103" s="25"/>
      <x:c r="L103" s="25"/>
      <x:c r="M103" s="26"/>
      <x:c r="N103" s="26"/>
      <x:c r="O103" s="26"/>
      <x:c r="P103" s="26"/>
      <x:c r="Q103" s="25"/>
      <x:c r="R103" s="25"/>
      <x:c r="S103" s="18"/>
      <x:c r="T103" s="18"/>
      <x:c r="U103" s="18"/>
      <x:c r="V103" s="28" t="str">
        <x:f>IF(A103="","",IF(AND(ISNUMBER(G103),ISNUMBER(I103),G103&gt;=0,I103&gt;0,G103&lt;=I103),G103/I103,"n.a."))</x:f>
      </x:c>
      <x:c r="W103" s="28" t="str">
        <x:f>IF(A103="","",IF(AND(F103="Yes",ISNUMBER(B103),ISNUMBER(C103),ISNUMBER(D103),ISNUMBER(E103),C103&gt;=B103,E103&gt;=D103,C103-B103=E103-D103,ISNUMBER(G103),ISNUMBER(H103),G103&gt;=0,H103&gt;0),(G103-H103)/H103,"n.a."))</x:f>
      </x:c>
      <x:c r="X103" s="28" t="str">
        <x:f>IF(A103="","",IF(AND(F103="Yes",ISNUMBER(B103),ISNUMBER(C103),ISNUMBER(D103),ISNUMBER(E103),C103&gt;=B103,E103&gt;=D103,C103-B103=E103-D103,ISNUMBER(M103),ISNUMBER(N103),M103&gt;=0,N103&gt;0),(M103-N103)/N103,"n.a."))</x:f>
      </x:c>
      <x:c r="Y103" s="28" t="str">
        <x:f>IF(A103="","",IF(AND(ISNUMBER(O103),ISNUMBER(M103),O103&gt;=0,M103&gt;0,T103&lt;&gt;""),O103/M103,"n.a."))</x:f>
      </x:c>
      <x:c r="Z103" s="23" t="str">
        <x:f>IF(A103="","",IF(COUNTIFS($A$6:$A$505,SUBSTITUTE(SUBSTITUTE(SUBSTITUTE(A103,"~","~~"),"*","~*"),"?","~?"))&gt;1,"Duplicate URL: use one row per period pair",IF(COUNTIFS(Audit!$A$6:$A$505,SUBSTITUTE(SUBSTITUTE(SUBSTITUTE(A103,"~","~~"),"*","~*"),"?","~?"))=0,"URL missing from Audit",IF(OR(B103="",C103=""),"Add current date range",IF(OR(NOT(ISNUMBER(B103)),NOT(ISNUMBER(C103)),C103&lt;B103),"Check current dates",IF(OR(AND(ISNUMBER(G103),G103&lt;0),AND(ISNUMBER(H103),H103&lt;0),AND(ISNUMBER(I103),I103&lt;0),AND(ISNUMBER(J103),J103&lt;0),AND(ISNUMBER(M103),M103&lt;0),AND(ISNUMBER(N103),N103&lt;0),AND(ISNUMBER(O103),O103&lt;0),AND(ISNUMBER(P103),P103&lt;0),AND(ISNUMBER(Q103),Q103&lt;0),AND(ISNUMBER(R103),R103&lt;0)),"Check negative values",IF(AND(ISNUMBER(G103),ISNUMBER(I103),G103&gt;I103),"Clicks exceed impressions",IF(AND(OR(ISNUMBER(Q103),ISNUMBER(R103)),S103=""),"Add revenue currency",IF(AND(ISNUMBER(O103),T103=""),"Define conversions and session scope",IF(U103="","Add evidence source",IF(F103&lt;&gt;"Yes","Comparison not confirmed",IF(OR(NOT(ISNUMBER(D103)),NOT(ISNUMBER(E103)),E103&lt;D103,C103-B103&lt;&gt;E103-D103),"Check comparable date ranges",""))))))))))))</x:f>
      </x:c>
    </x:row>
    <x:row r="104" ht="44" customHeight="1">
      <x:c r="A104" s="19"/>
      <x:c r="B104" s="24"/>
      <x:c r="C104" s="21"/>
      <x:c r="D104" s="21"/>
      <x:c r="E104" s="21"/>
      <x:c r="F104" s="18"/>
      <x:c r="G104" s="26"/>
      <x:c r="H104" s="26"/>
      <x:c r="I104" s="26"/>
      <x:c r="J104" s="26"/>
      <x:c r="K104" s="25"/>
      <x:c r="L104" s="25"/>
      <x:c r="M104" s="26"/>
      <x:c r="N104" s="26"/>
      <x:c r="O104" s="26"/>
      <x:c r="P104" s="26"/>
      <x:c r="Q104" s="25"/>
      <x:c r="R104" s="25"/>
      <x:c r="S104" s="18"/>
      <x:c r="T104" s="18"/>
      <x:c r="U104" s="18"/>
      <x:c r="V104" s="28" t="str">
        <x:f>IF(A104="","",IF(AND(ISNUMBER(G104),ISNUMBER(I104),G104&gt;=0,I104&gt;0,G104&lt;=I104),G104/I104,"n.a."))</x:f>
      </x:c>
      <x:c r="W104" s="28" t="str">
        <x:f>IF(A104="","",IF(AND(F104="Yes",ISNUMBER(B104),ISNUMBER(C104),ISNUMBER(D104),ISNUMBER(E104),C104&gt;=B104,E104&gt;=D104,C104-B104=E104-D104,ISNUMBER(G104),ISNUMBER(H104),G104&gt;=0,H104&gt;0),(G104-H104)/H104,"n.a."))</x:f>
      </x:c>
      <x:c r="X104" s="28" t="str">
        <x:f>IF(A104="","",IF(AND(F104="Yes",ISNUMBER(B104),ISNUMBER(C104),ISNUMBER(D104),ISNUMBER(E104),C104&gt;=B104,E104&gt;=D104,C104-B104=E104-D104,ISNUMBER(M104),ISNUMBER(N104),M104&gt;=0,N104&gt;0),(M104-N104)/N104,"n.a."))</x:f>
      </x:c>
      <x:c r="Y104" s="28" t="str">
        <x:f>IF(A104="","",IF(AND(ISNUMBER(O104),ISNUMBER(M104),O104&gt;=0,M104&gt;0,T104&lt;&gt;""),O104/M104,"n.a."))</x:f>
      </x:c>
      <x:c r="Z104" s="23" t="str">
        <x:f>IF(A104="","",IF(COUNTIFS($A$6:$A$505,SUBSTITUTE(SUBSTITUTE(SUBSTITUTE(A104,"~","~~"),"*","~*"),"?","~?"))&gt;1,"Duplicate URL: use one row per period pair",IF(COUNTIFS(Audit!$A$6:$A$505,SUBSTITUTE(SUBSTITUTE(SUBSTITUTE(A104,"~","~~"),"*","~*"),"?","~?"))=0,"URL missing from Audit",IF(OR(B104="",C104=""),"Add current date range",IF(OR(NOT(ISNUMBER(B104)),NOT(ISNUMBER(C104)),C104&lt;B104),"Check current dates",IF(OR(AND(ISNUMBER(G104),G104&lt;0),AND(ISNUMBER(H104),H104&lt;0),AND(ISNUMBER(I104),I104&lt;0),AND(ISNUMBER(J104),J104&lt;0),AND(ISNUMBER(M104),M104&lt;0),AND(ISNUMBER(N104),N104&lt;0),AND(ISNUMBER(O104),O104&lt;0),AND(ISNUMBER(P104),P104&lt;0),AND(ISNUMBER(Q104),Q104&lt;0),AND(ISNUMBER(R104),R104&lt;0)),"Check negative values",IF(AND(ISNUMBER(G104),ISNUMBER(I104),G104&gt;I104),"Clicks exceed impressions",IF(AND(OR(ISNUMBER(Q104),ISNUMBER(R104)),S104=""),"Add revenue currency",IF(AND(ISNUMBER(O104),T104=""),"Define conversions and session scope",IF(U104="","Add evidence source",IF(F104&lt;&gt;"Yes","Comparison not confirmed",IF(OR(NOT(ISNUMBER(D104)),NOT(ISNUMBER(E104)),E104&lt;D104,C104-B104&lt;&gt;E104-D104),"Check comparable date ranges",""))))))))))))</x:f>
      </x:c>
    </x:row>
    <x:row r="105" ht="44" customHeight="1">
      <x:c r="A105" s="19"/>
      <x:c r="B105" s="24"/>
      <x:c r="C105" s="21"/>
      <x:c r="D105" s="21"/>
      <x:c r="E105" s="21"/>
      <x:c r="F105" s="18"/>
      <x:c r="G105" s="26"/>
      <x:c r="H105" s="26"/>
      <x:c r="I105" s="26"/>
      <x:c r="J105" s="26"/>
      <x:c r="K105" s="25"/>
      <x:c r="L105" s="25"/>
      <x:c r="M105" s="26"/>
      <x:c r="N105" s="26"/>
      <x:c r="O105" s="26"/>
      <x:c r="P105" s="26"/>
      <x:c r="Q105" s="25"/>
      <x:c r="R105" s="25"/>
      <x:c r="S105" s="18"/>
      <x:c r="T105" s="18"/>
      <x:c r="U105" s="18"/>
      <x:c r="V105" s="28" t="str">
        <x:f>IF(A105="","",IF(AND(ISNUMBER(G105),ISNUMBER(I105),G105&gt;=0,I105&gt;0,G105&lt;=I105),G105/I105,"n.a."))</x:f>
      </x:c>
      <x:c r="W105" s="28" t="str">
        <x:f>IF(A105="","",IF(AND(F105="Yes",ISNUMBER(B105),ISNUMBER(C105),ISNUMBER(D105),ISNUMBER(E105),C105&gt;=B105,E105&gt;=D105,C105-B105=E105-D105,ISNUMBER(G105),ISNUMBER(H105),G105&gt;=0,H105&gt;0),(G105-H105)/H105,"n.a."))</x:f>
      </x:c>
      <x:c r="X105" s="28" t="str">
        <x:f>IF(A105="","",IF(AND(F105="Yes",ISNUMBER(B105),ISNUMBER(C105),ISNUMBER(D105),ISNUMBER(E105),C105&gt;=B105,E105&gt;=D105,C105-B105=E105-D105,ISNUMBER(M105),ISNUMBER(N105),M105&gt;=0,N105&gt;0),(M105-N105)/N105,"n.a."))</x:f>
      </x:c>
      <x:c r="Y105" s="28" t="str">
        <x:f>IF(A105="","",IF(AND(ISNUMBER(O105),ISNUMBER(M105),O105&gt;=0,M105&gt;0,T105&lt;&gt;""),O105/M105,"n.a."))</x:f>
      </x:c>
      <x:c r="Z105" s="23" t="str">
        <x:f>IF(A105="","",IF(COUNTIFS($A$6:$A$505,SUBSTITUTE(SUBSTITUTE(SUBSTITUTE(A105,"~","~~"),"*","~*"),"?","~?"))&gt;1,"Duplicate URL: use one row per period pair",IF(COUNTIFS(Audit!$A$6:$A$505,SUBSTITUTE(SUBSTITUTE(SUBSTITUTE(A105,"~","~~"),"*","~*"),"?","~?"))=0,"URL missing from Audit",IF(OR(B105="",C105=""),"Add current date range",IF(OR(NOT(ISNUMBER(B105)),NOT(ISNUMBER(C105)),C105&lt;B105),"Check current dates",IF(OR(AND(ISNUMBER(G105),G105&lt;0),AND(ISNUMBER(H105),H105&lt;0),AND(ISNUMBER(I105),I105&lt;0),AND(ISNUMBER(J105),J105&lt;0),AND(ISNUMBER(M105),M105&lt;0),AND(ISNUMBER(N105),N105&lt;0),AND(ISNUMBER(O105),O105&lt;0),AND(ISNUMBER(P105),P105&lt;0),AND(ISNUMBER(Q105),Q105&lt;0),AND(ISNUMBER(R105),R105&lt;0)),"Check negative values",IF(AND(ISNUMBER(G105),ISNUMBER(I105),G105&gt;I105),"Clicks exceed impressions",IF(AND(OR(ISNUMBER(Q105),ISNUMBER(R105)),S105=""),"Add revenue currency",IF(AND(ISNUMBER(O105),T105=""),"Define conversions and session scope",IF(U105="","Add evidence source",IF(F105&lt;&gt;"Yes","Comparison not confirmed",IF(OR(NOT(ISNUMBER(D105)),NOT(ISNUMBER(E105)),E105&lt;D105,C105-B105&lt;&gt;E105-D105),"Check comparable date ranges",""))))))))))))</x:f>
      </x:c>
    </x:row>
    <x:row r="106" ht="44" customHeight="1">
      <x:c r="A106" s="19"/>
      <x:c r="B106" s="24"/>
      <x:c r="C106" s="21"/>
      <x:c r="D106" s="21"/>
      <x:c r="E106" s="21"/>
      <x:c r="F106" s="18"/>
      <x:c r="G106" s="26"/>
      <x:c r="H106" s="26"/>
      <x:c r="I106" s="26"/>
      <x:c r="J106" s="26"/>
      <x:c r="K106" s="25"/>
      <x:c r="L106" s="25"/>
      <x:c r="M106" s="26"/>
      <x:c r="N106" s="26"/>
      <x:c r="O106" s="26"/>
      <x:c r="P106" s="26"/>
      <x:c r="Q106" s="25"/>
      <x:c r="R106" s="25"/>
      <x:c r="S106" s="18"/>
      <x:c r="T106" s="18"/>
      <x:c r="U106" s="18"/>
      <x:c r="V106" s="28" t="str">
        <x:f>IF(A106="","",IF(AND(ISNUMBER(G106),ISNUMBER(I106),G106&gt;=0,I106&gt;0,G106&lt;=I106),G106/I106,"n.a."))</x:f>
      </x:c>
      <x:c r="W106" s="28" t="str">
        <x:f>IF(A106="","",IF(AND(F106="Yes",ISNUMBER(B106),ISNUMBER(C106),ISNUMBER(D106),ISNUMBER(E106),C106&gt;=B106,E106&gt;=D106,C106-B106=E106-D106,ISNUMBER(G106),ISNUMBER(H106),G106&gt;=0,H106&gt;0),(G106-H106)/H106,"n.a."))</x:f>
      </x:c>
      <x:c r="X106" s="28" t="str">
        <x:f>IF(A106="","",IF(AND(F106="Yes",ISNUMBER(B106),ISNUMBER(C106),ISNUMBER(D106),ISNUMBER(E106),C106&gt;=B106,E106&gt;=D106,C106-B106=E106-D106,ISNUMBER(M106),ISNUMBER(N106),M106&gt;=0,N106&gt;0),(M106-N106)/N106,"n.a."))</x:f>
      </x:c>
      <x:c r="Y106" s="28" t="str">
        <x:f>IF(A106="","",IF(AND(ISNUMBER(O106),ISNUMBER(M106),O106&gt;=0,M106&gt;0,T106&lt;&gt;""),O106/M106,"n.a."))</x:f>
      </x:c>
      <x:c r="Z106" s="23" t="str">
        <x:f>IF(A106="","",IF(COUNTIFS($A$6:$A$505,SUBSTITUTE(SUBSTITUTE(SUBSTITUTE(A106,"~","~~"),"*","~*"),"?","~?"))&gt;1,"Duplicate URL: use one row per period pair",IF(COUNTIFS(Audit!$A$6:$A$505,SUBSTITUTE(SUBSTITUTE(SUBSTITUTE(A106,"~","~~"),"*","~*"),"?","~?"))=0,"URL missing from Audit",IF(OR(B106="",C106=""),"Add current date range",IF(OR(NOT(ISNUMBER(B106)),NOT(ISNUMBER(C106)),C106&lt;B106),"Check current dates",IF(OR(AND(ISNUMBER(G106),G106&lt;0),AND(ISNUMBER(H106),H106&lt;0),AND(ISNUMBER(I106),I106&lt;0),AND(ISNUMBER(J106),J106&lt;0),AND(ISNUMBER(M106),M106&lt;0),AND(ISNUMBER(N106),N106&lt;0),AND(ISNUMBER(O106),O106&lt;0),AND(ISNUMBER(P106),P106&lt;0),AND(ISNUMBER(Q106),Q106&lt;0),AND(ISNUMBER(R106),R106&lt;0)),"Check negative values",IF(AND(ISNUMBER(G106),ISNUMBER(I106),G106&gt;I106),"Clicks exceed impressions",IF(AND(OR(ISNUMBER(Q106),ISNUMBER(R106)),S106=""),"Add revenue currency",IF(AND(ISNUMBER(O106),T106=""),"Define conversions and session scope",IF(U106="","Add evidence source",IF(F106&lt;&gt;"Yes","Comparison not confirmed",IF(OR(NOT(ISNUMBER(D106)),NOT(ISNUMBER(E106)),E106&lt;D106,C106-B106&lt;&gt;E106-D106),"Check comparable date ranges",""))))))))))))</x:f>
      </x:c>
    </x:row>
    <x:row r="107" ht="44" customHeight="1">
      <x:c r="A107" s="19"/>
      <x:c r="B107" s="24"/>
      <x:c r="C107" s="21"/>
      <x:c r="D107" s="21"/>
      <x:c r="E107" s="21"/>
      <x:c r="F107" s="18"/>
      <x:c r="G107" s="26"/>
      <x:c r="H107" s="26"/>
      <x:c r="I107" s="26"/>
      <x:c r="J107" s="26"/>
      <x:c r="K107" s="25"/>
      <x:c r="L107" s="25"/>
      <x:c r="M107" s="26"/>
      <x:c r="N107" s="26"/>
      <x:c r="O107" s="26"/>
      <x:c r="P107" s="26"/>
      <x:c r="Q107" s="25"/>
      <x:c r="R107" s="25"/>
      <x:c r="S107" s="18"/>
      <x:c r="T107" s="18"/>
      <x:c r="U107" s="18"/>
      <x:c r="V107" s="28" t="str">
        <x:f>IF(A107="","",IF(AND(ISNUMBER(G107),ISNUMBER(I107),G107&gt;=0,I107&gt;0,G107&lt;=I107),G107/I107,"n.a."))</x:f>
      </x:c>
      <x:c r="W107" s="28" t="str">
        <x:f>IF(A107="","",IF(AND(F107="Yes",ISNUMBER(B107),ISNUMBER(C107),ISNUMBER(D107),ISNUMBER(E107),C107&gt;=B107,E107&gt;=D107,C107-B107=E107-D107,ISNUMBER(G107),ISNUMBER(H107),G107&gt;=0,H107&gt;0),(G107-H107)/H107,"n.a."))</x:f>
      </x:c>
      <x:c r="X107" s="28" t="str">
        <x:f>IF(A107="","",IF(AND(F107="Yes",ISNUMBER(B107),ISNUMBER(C107),ISNUMBER(D107),ISNUMBER(E107),C107&gt;=B107,E107&gt;=D107,C107-B107=E107-D107,ISNUMBER(M107),ISNUMBER(N107),M107&gt;=0,N107&gt;0),(M107-N107)/N107,"n.a."))</x:f>
      </x:c>
      <x:c r="Y107" s="28" t="str">
        <x:f>IF(A107="","",IF(AND(ISNUMBER(O107),ISNUMBER(M107),O107&gt;=0,M107&gt;0,T107&lt;&gt;""),O107/M107,"n.a."))</x:f>
      </x:c>
      <x:c r="Z107" s="23" t="str">
        <x:f>IF(A107="","",IF(COUNTIFS($A$6:$A$505,SUBSTITUTE(SUBSTITUTE(SUBSTITUTE(A107,"~","~~"),"*","~*"),"?","~?"))&gt;1,"Duplicate URL: use one row per period pair",IF(COUNTIFS(Audit!$A$6:$A$505,SUBSTITUTE(SUBSTITUTE(SUBSTITUTE(A107,"~","~~"),"*","~*"),"?","~?"))=0,"URL missing from Audit",IF(OR(B107="",C107=""),"Add current date range",IF(OR(NOT(ISNUMBER(B107)),NOT(ISNUMBER(C107)),C107&lt;B107),"Check current dates",IF(OR(AND(ISNUMBER(G107),G107&lt;0),AND(ISNUMBER(H107),H107&lt;0),AND(ISNUMBER(I107),I107&lt;0),AND(ISNUMBER(J107),J107&lt;0),AND(ISNUMBER(M107),M107&lt;0),AND(ISNUMBER(N107),N107&lt;0),AND(ISNUMBER(O107),O107&lt;0),AND(ISNUMBER(P107),P107&lt;0),AND(ISNUMBER(Q107),Q107&lt;0),AND(ISNUMBER(R107),R107&lt;0)),"Check negative values",IF(AND(ISNUMBER(G107),ISNUMBER(I107),G107&gt;I107),"Clicks exceed impressions",IF(AND(OR(ISNUMBER(Q107),ISNUMBER(R107)),S107=""),"Add revenue currency",IF(AND(ISNUMBER(O107),T107=""),"Define conversions and session scope",IF(U107="","Add evidence source",IF(F107&lt;&gt;"Yes","Comparison not confirmed",IF(OR(NOT(ISNUMBER(D107)),NOT(ISNUMBER(E107)),E107&lt;D107,C107-B107&lt;&gt;E107-D107),"Check comparable date ranges",""))))))))))))</x:f>
      </x:c>
    </x:row>
    <x:row r="108" ht="44" customHeight="1">
      <x:c r="A108" s="19"/>
      <x:c r="B108" s="24"/>
      <x:c r="C108" s="21"/>
      <x:c r="D108" s="21"/>
      <x:c r="E108" s="21"/>
      <x:c r="F108" s="18"/>
      <x:c r="G108" s="26"/>
      <x:c r="H108" s="26"/>
      <x:c r="I108" s="26"/>
      <x:c r="J108" s="26"/>
      <x:c r="K108" s="25"/>
      <x:c r="L108" s="25"/>
      <x:c r="M108" s="26"/>
      <x:c r="N108" s="26"/>
      <x:c r="O108" s="26"/>
      <x:c r="P108" s="26"/>
      <x:c r="Q108" s="25"/>
      <x:c r="R108" s="25"/>
      <x:c r="S108" s="18"/>
      <x:c r="T108" s="18"/>
      <x:c r="U108" s="18"/>
      <x:c r="V108" s="28" t="str">
        <x:f>IF(A108="","",IF(AND(ISNUMBER(G108),ISNUMBER(I108),G108&gt;=0,I108&gt;0,G108&lt;=I108),G108/I108,"n.a."))</x:f>
      </x:c>
      <x:c r="W108" s="28" t="str">
        <x:f>IF(A108="","",IF(AND(F108="Yes",ISNUMBER(B108),ISNUMBER(C108),ISNUMBER(D108),ISNUMBER(E108),C108&gt;=B108,E108&gt;=D108,C108-B108=E108-D108,ISNUMBER(G108),ISNUMBER(H108),G108&gt;=0,H108&gt;0),(G108-H108)/H108,"n.a."))</x:f>
      </x:c>
      <x:c r="X108" s="28" t="str">
        <x:f>IF(A108="","",IF(AND(F108="Yes",ISNUMBER(B108),ISNUMBER(C108),ISNUMBER(D108),ISNUMBER(E108),C108&gt;=B108,E108&gt;=D108,C108-B108=E108-D108,ISNUMBER(M108),ISNUMBER(N108),M108&gt;=0,N108&gt;0),(M108-N108)/N108,"n.a."))</x:f>
      </x:c>
      <x:c r="Y108" s="28" t="str">
        <x:f>IF(A108="","",IF(AND(ISNUMBER(O108),ISNUMBER(M108),O108&gt;=0,M108&gt;0,T108&lt;&gt;""),O108/M108,"n.a."))</x:f>
      </x:c>
      <x:c r="Z108" s="23" t="str">
        <x:f>IF(A108="","",IF(COUNTIFS($A$6:$A$505,SUBSTITUTE(SUBSTITUTE(SUBSTITUTE(A108,"~","~~"),"*","~*"),"?","~?"))&gt;1,"Duplicate URL: use one row per period pair",IF(COUNTIFS(Audit!$A$6:$A$505,SUBSTITUTE(SUBSTITUTE(SUBSTITUTE(A108,"~","~~"),"*","~*"),"?","~?"))=0,"URL missing from Audit",IF(OR(B108="",C108=""),"Add current date range",IF(OR(NOT(ISNUMBER(B108)),NOT(ISNUMBER(C108)),C108&lt;B108),"Check current dates",IF(OR(AND(ISNUMBER(G108),G108&lt;0),AND(ISNUMBER(H108),H108&lt;0),AND(ISNUMBER(I108),I108&lt;0),AND(ISNUMBER(J108),J108&lt;0),AND(ISNUMBER(M108),M108&lt;0),AND(ISNUMBER(N108),N108&lt;0),AND(ISNUMBER(O108),O108&lt;0),AND(ISNUMBER(P108),P108&lt;0),AND(ISNUMBER(Q108),Q108&lt;0),AND(ISNUMBER(R108),R108&lt;0)),"Check negative values",IF(AND(ISNUMBER(G108),ISNUMBER(I108),G108&gt;I108),"Clicks exceed impressions",IF(AND(OR(ISNUMBER(Q108),ISNUMBER(R108)),S108=""),"Add revenue currency",IF(AND(ISNUMBER(O108),T108=""),"Define conversions and session scope",IF(U108="","Add evidence source",IF(F108&lt;&gt;"Yes","Comparison not confirmed",IF(OR(NOT(ISNUMBER(D108)),NOT(ISNUMBER(E108)),E108&lt;D108,C108-B108&lt;&gt;E108-D108),"Check comparable date ranges",""))))))))))))</x:f>
      </x:c>
    </x:row>
    <x:row r="109" ht="44" customHeight="1">
      <x:c r="A109" s="19"/>
      <x:c r="B109" s="24"/>
      <x:c r="C109" s="21"/>
      <x:c r="D109" s="21"/>
      <x:c r="E109" s="21"/>
      <x:c r="F109" s="18"/>
      <x:c r="G109" s="26"/>
      <x:c r="H109" s="26"/>
      <x:c r="I109" s="26"/>
      <x:c r="J109" s="26"/>
      <x:c r="K109" s="25"/>
      <x:c r="L109" s="25"/>
      <x:c r="M109" s="26"/>
      <x:c r="N109" s="26"/>
      <x:c r="O109" s="26"/>
      <x:c r="P109" s="26"/>
      <x:c r="Q109" s="25"/>
      <x:c r="R109" s="25"/>
      <x:c r="S109" s="18"/>
      <x:c r="T109" s="18"/>
      <x:c r="U109" s="18"/>
      <x:c r="V109" s="28" t="str">
        <x:f>IF(A109="","",IF(AND(ISNUMBER(G109),ISNUMBER(I109),G109&gt;=0,I109&gt;0,G109&lt;=I109),G109/I109,"n.a."))</x:f>
      </x:c>
      <x:c r="W109" s="28" t="str">
        <x:f>IF(A109="","",IF(AND(F109="Yes",ISNUMBER(B109),ISNUMBER(C109),ISNUMBER(D109),ISNUMBER(E109),C109&gt;=B109,E109&gt;=D109,C109-B109=E109-D109,ISNUMBER(G109),ISNUMBER(H109),G109&gt;=0,H109&gt;0),(G109-H109)/H109,"n.a."))</x:f>
      </x:c>
      <x:c r="X109" s="28" t="str">
        <x:f>IF(A109="","",IF(AND(F109="Yes",ISNUMBER(B109),ISNUMBER(C109),ISNUMBER(D109),ISNUMBER(E109),C109&gt;=B109,E109&gt;=D109,C109-B109=E109-D109,ISNUMBER(M109),ISNUMBER(N109),M109&gt;=0,N109&gt;0),(M109-N109)/N109,"n.a."))</x:f>
      </x:c>
      <x:c r="Y109" s="28" t="str">
        <x:f>IF(A109="","",IF(AND(ISNUMBER(O109),ISNUMBER(M109),O109&gt;=0,M109&gt;0,T109&lt;&gt;""),O109/M109,"n.a."))</x:f>
      </x:c>
      <x:c r="Z109" s="23" t="str">
        <x:f>IF(A109="","",IF(COUNTIFS($A$6:$A$505,SUBSTITUTE(SUBSTITUTE(SUBSTITUTE(A109,"~","~~"),"*","~*"),"?","~?"))&gt;1,"Duplicate URL: use one row per period pair",IF(COUNTIFS(Audit!$A$6:$A$505,SUBSTITUTE(SUBSTITUTE(SUBSTITUTE(A109,"~","~~"),"*","~*"),"?","~?"))=0,"URL missing from Audit",IF(OR(B109="",C109=""),"Add current date range",IF(OR(NOT(ISNUMBER(B109)),NOT(ISNUMBER(C109)),C109&lt;B109),"Check current dates",IF(OR(AND(ISNUMBER(G109),G109&lt;0),AND(ISNUMBER(H109),H109&lt;0),AND(ISNUMBER(I109),I109&lt;0),AND(ISNUMBER(J109),J109&lt;0),AND(ISNUMBER(M109),M109&lt;0),AND(ISNUMBER(N109),N109&lt;0),AND(ISNUMBER(O109),O109&lt;0),AND(ISNUMBER(P109),P109&lt;0),AND(ISNUMBER(Q109),Q109&lt;0),AND(ISNUMBER(R109),R109&lt;0)),"Check negative values",IF(AND(ISNUMBER(G109),ISNUMBER(I109),G109&gt;I109),"Clicks exceed impressions",IF(AND(OR(ISNUMBER(Q109),ISNUMBER(R109)),S109=""),"Add revenue currency",IF(AND(ISNUMBER(O109),T109=""),"Define conversions and session scope",IF(U109="","Add evidence source",IF(F109&lt;&gt;"Yes","Comparison not confirmed",IF(OR(NOT(ISNUMBER(D109)),NOT(ISNUMBER(E109)),E109&lt;D109,C109-B109&lt;&gt;E109-D109),"Check comparable date ranges",""))))))))))))</x:f>
      </x:c>
    </x:row>
    <x:row r="110" ht="44" customHeight="1">
      <x:c r="A110" s="19"/>
      <x:c r="B110" s="24"/>
      <x:c r="C110" s="21"/>
      <x:c r="D110" s="21"/>
      <x:c r="E110" s="21"/>
      <x:c r="F110" s="18"/>
      <x:c r="G110" s="26"/>
      <x:c r="H110" s="26"/>
      <x:c r="I110" s="26"/>
      <x:c r="J110" s="26"/>
      <x:c r="K110" s="25"/>
      <x:c r="L110" s="25"/>
      <x:c r="M110" s="26"/>
      <x:c r="N110" s="26"/>
      <x:c r="O110" s="26"/>
      <x:c r="P110" s="26"/>
      <x:c r="Q110" s="25"/>
      <x:c r="R110" s="25"/>
      <x:c r="S110" s="18"/>
      <x:c r="T110" s="18"/>
      <x:c r="U110" s="18"/>
      <x:c r="V110" s="28" t="str">
        <x:f>IF(A110="","",IF(AND(ISNUMBER(G110),ISNUMBER(I110),G110&gt;=0,I110&gt;0,G110&lt;=I110),G110/I110,"n.a."))</x:f>
      </x:c>
      <x:c r="W110" s="28" t="str">
        <x:f>IF(A110="","",IF(AND(F110="Yes",ISNUMBER(B110),ISNUMBER(C110),ISNUMBER(D110),ISNUMBER(E110),C110&gt;=B110,E110&gt;=D110,C110-B110=E110-D110,ISNUMBER(G110),ISNUMBER(H110),G110&gt;=0,H110&gt;0),(G110-H110)/H110,"n.a."))</x:f>
      </x:c>
      <x:c r="X110" s="28" t="str">
        <x:f>IF(A110="","",IF(AND(F110="Yes",ISNUMBER(B110),ISNUMBER(C110),ISNUMBER(D110),ISNUMBER(E110),C110&gt;=B110,E110&gt;=D110,C110-B110=E110-D110,ISNUMBER(M110),ISNUMBER(N110),M110&gt;=0,N110&gt;0),(M110-N110)/N110,"n.a."))</x:f>
      </x:c>
      <x:c r="Y110" s="28" t="str">
        <x:f>IF(A110="","",IF(AND(ISNUMBER(O110),ISNUMBER(M110),O110&gt;=0,M110&gt;0,T110&lt;&gt;""),O110/M110,"n.a."))</x:f>
      </x:c>
      <x:c r="Z110" s="23" t="str">
        <x:f>IF(A110="","",IF(COUNTIFS($A$6:$A$505,SUBSTITUTE(SUBSTITUTE(SUBSTITUTE(A110,"~","~~"),"*","~*"),"?","~?"))&gt;1,"Duplicate URL: use one row per period pair",IF(COUNTIFS(Audit!$A$6:$A$505,SUBSTITUTE(SUBSTITUTE(SUBSTITUTE(A110,"~","~~"),"*","~*"),"?","~?"))=0,"URL missing from Audit",IF(OR(B110="",C110=""),"Add current date range",IF(OR(NOT(ISNUMBER(B110)),NOT(ISNUMBER(C110)),C110&lt;B110),"Check current dates",IF(OR(AND(ISNUMBER(G110),G110&lt;0),AND(ISNUMBER(H110),H110&lt;0),AND(ISNUMBER(I110),I110&lt;0),AND(ISNUMBER(J110),J110&lt;0),AND(ISNUMBER(M110),M110&lt;0),AND(ISNUMBER(N110),N110&lt;0),AND(ISNUMBER(O110),O110&lt;0),AND(ISNUMBER(P110),P110&lt;0),AND(ISNUMBER(Q110),Q110&lt;0),AND(ISNUMBER(R110),R110&lt;0)),"Check negative values",IF(AND(ISNUMBER(G110),ISNUMBER(I110),G110&gt;I110),"Clicks exceed impressions",IF(AND(OR(ISNUMBER(Q110),ISNUMBER(R110)),S110=""),"Add revenue currency",IF(AND(ISNUMBER(O110),T110=""),"Define conversions and session scope",IF(U110="","Add evidence source",IF(F110&lt;&gt;"Yes","Comparison not confirmed",IF(OR(NOT(ISNUMBER(D110)),NOT(ISNUMBER(E110)),E110&lt;D110,C110-B110&lt;&gt;E110-D110),"Check comparable date ranges",""))))))))))))</x:f>
      </x:c>
    </x:row>
    <x:row r="111" ht="44" customHeight="1">
      <x:c r="A111" s="19"/>
      <x:c r="B111" s="24"/>
      <x:c r="C111" s="21"/>
      <x:c r="D111" s="21"/>
      <x:c r="E111" s="21"/>
      <x:c r="F111" s="18"/>
      <x:c r="G111" s="26"/>
      <x:c r="H111" s="26"/>
      <x:c r="I111" s="26"/>
      <x:c r="J111" s="26"/>
      <x:c r="K111" s="25"/>
      <x:c r="L111" s="25"/>
      <x:c r="M111" s="26"/>
      <x:c r="N111" s="26"/>
      <x:c r="O111" s="26"/>
      <x:c r="P111" s="26"/>
      <x:c r="Q111" s="25"/>
      <x:c r="R111" s="25"/>
      <x:c r="S111" s="18"/>
      <x:c r="T111" s="18"/>
      <x:c r="U111" s="18"/>
      <x:c r="V111" s="28" t="str">
        <x:f>IF(A111="","",IF(AND(ISNUMBER(G111),ISNUMBER(I111),G111&gt;=0,I111&gt;0,G111&lt;=I111),G111/I111,"n.a."))</x:f>
      </x:c>
      <x:c r="W111" s="28" t="str">
        <x:f>IF(A111="","",IF(AND(F111="Yes",ISNUMBER(B111),ISNUMBER(C111),ISNUMBER(D111),ISNUMBER(E111),C111&gt;=B111,E111&gt;=D111,C111-B111=E111-D111,ISNUMBER(G111),ISNUMBER(H111),G111&gt;=0,H111&gt;0),(G111-H111)/H111,"n.a."))</x:f>
      </x:c>
      <x:c r="X111" s="28" t="str">
        <x:f>IF(A111="","",IF(AND(F111="Yes",ISNUMBER(B111),ISNUMBER(C111),ISNUMBER(D111),ISNUMBER(E111),C111&gt;=B111,E111&gt;=D111,C111-B111=E111-D111,ISNUMBER(M111),ISNUMBER(N111),M111&gt;=0,N111&gt;0),(M111-N111)/N111,"n.a."))</x:f>
      </x:c>
      <x:c r="Y111" s="28" t="str">
        <x:f>IF(A111="","",IF(AND(ISNUMBER(O111),ISNUMBER(M111),O111&gt;=0,M111&gt;0,T111&lt;&gt;""),O111/M111,"n.a."))</x:f>
      </x:c>
      <x:c r="Z111" s="23" t="str">
        <x:f>IF(A111="","",IF(COUNTIFS($A$6:$A$505,SUBSTITUTE(SUBSTITUTE(SUBSTITUTE(A111,"~","~~"),"*","~*"),"?","~?"))&gt;1,"Duplicate URL: use one row per period pair",IF(COUNTIFS(Audit!$A$6:$A$505,SUBSTITUTE(SUBSTITUTE(SUBSTITUTE(A111,"~","~~"),"*","~*"),"?","~?"))=0,"URL missing from Audit",IF(OR(B111="",C111=""),"Add current date range",IF(OR(NOT(ISNUMBER(B111)),NOT(ISNUMBER(C111)),C111&lt;B111),"Check current dates",IF(OR(AND(ISNUMBER(G111),G111&lt;0),AND(ISNUMBER(H111),H111&lt;0),AND(ISNUMBER(I111),I111&lt;0),AND(ISNUMBER(J111),J111&lt;0),AND(ISNUMBER(M111),M111&lt;0),AND(ISNUMBER(N111),N111&lt;0),AND(ISNUMBER(O111),O111&lt;0),AND(ISNUMBER(P111),P111&lt;0),AND(ISNUMBER(Q111),Q111&lt;0),AND(ISNUMBER(R111),R111&lt;0)),"Check negative values",IF(AND(ISNUMBER(G111),ISNUMBER(I111),G111&gt;I111),"Clicks exceed impressions",IF(AND(OR(ISNUMBER(Q111),ISNUMBER(R111)),S111=""),"Add revenue currency",IF(AND(ISNUMBER(O111),T111=""),"Define conversions and session scope",IF(U111="","Add evidence source",IF(F111&lt;&gt;"Yes","Comparison not confirmed",IF(OR(NOT(ISNUMBER(D111)),NOT(ISNUMBER(E111)),E111&lt;D111,C111-B111&lt;&gt;E111-D111),"Check comparable date ranges",""))))))))))))</x:f>
      </x:c>
    </x:row>
    <x:row r="112" ht="44" customHeight="1">
      <x:c r="A112" s="19"/>
      <x:c r="B112" s="24"/>
      <x:c r="C112" s="21"/>
      <x:c r="D112" s="21"/>
      <x:c r="E112" s="21"/>
      <x:c r="F112" s="18"/>
      <x:c r="G112" s="26"/>
      <x:c r="H112" s="26"/>
      <x:c r="I112" s="26"/>
      <x:c r="J112" s="26"/>
      <x:c r="K112" s="25"/>
      <x:c r="L112" s="25"/>
      <x:c r="M112" s="26"/>
      <x:c r="N112" s="26"/>
      <x:c r="O112" s="26"/>
      <x:c r="P112" s="26"/>
      <x:c r="Q112" s="25"/>
      <x:c r="R112" s="25"/>
      <x:c r="S112" s="18"/>
      <x:c r="T112" s="18"/>
      <x:c r="U112" s="18"/>
      <x:c r="V112" s="28" t="str">
        <x:f>IF(A112="","",IF(AND(ISNUMBER(G112),ISNUMBER(I112),G112&gt;=0,I112&gt;0,G112&lt;=I112),G112/I112,"n.a."))</x:f>
      </x:c>
      <x:c r="W112" s="28" t="str">
        <x:f>IF(A112="","",IF(AND(F112="Yes",ISNUMBER(B112),ISNUMBER(C112),ISNUMBER(D112),ISNUMBER(E112),C112&gt;=B112,E112&gt;=D112,C112-B112=E112-D112,ISNUMBER(G112),ISNUMBER(H112),G112&gt;=0,H112&gt;0),(G112-H112)/H112,"n.a."))</x:f>
      </x:c>
      <x:c r="X112" s="28" t="str">
        <x:f>IF(A112="","",IF(AND(F112="Yes",ISNUMBER(B112),ISNUMBER(C112),ISNUMBER(D112),ISNUMBER(E112),C112&gt;=B112,E112&gt;=D112,C112-B112=E112-D112,ISNUMBER(M112),ISNUMBER(N112),M112&gt;=0,N112&gt;0),(M112-N112)/N112,"n.a."))</x:f>
      </x:c>
      <x:c r="Y112" s="28" t="str">
        <x:f>IF(A112="","",IF(AND(ISNUMBER(O112),ISNUMBER(M112),O112&gt;=0,M112&gt;0,T112&lt;&gt;""),O112/M112,"n.a."))</x:f>
      </x:c>
      <x:c r="Z112" s="23" t="str">
        <x:f>IF(A112="","",IF(COUNTIFS($A$6:$A$505,SUBSTITUTE(SUBSTITUTE(SUBSTITUTE(A112,"~","~~"),"*","~*"),"?","~?"))&gt;1,"Duplicate URL: use one row per period pair",IF(COUNTIFS(Audit!$A$6:$A$505,SUBSTITUTE(SUBSTITUTE(SUBSTITUTE(A112,"~","~~"),"*","~*"),"?","~?"))=0,"URL missing from Audit",IF(OR(B112="",C112=""),"Add current date range",IF(OR(NOT(ISNUMBER(B112)),NOT(ISNUMBER(C112)),C112&lt;B112),"Check current dates",IF(OR(AND(ISNUMBER(G112),G112&lt;0),AND(ISNUMBER(H112),H112&lt;0),AND(ISNUMBER(I112),I112&lt;0),AND(ISNUMBER(J112),J112&lt;0),AND(ISNUMBER(M112),M112&lt;0),AND(ISNUMBER(N112),N112&lt;0),AND(ISNUMBER(O112),O112&lt;0),AND(ISNUMBER(P112),P112&lt;0),AND(ISNUMBER(Q112),Q112&lt;0),AND(ISNUMBER(R112),R112&lt;0)),"Check negative values",IF(AND(ISNUMBER(G112),ISNUMBER(I112),G112&gt;I112),"Clicks exceed impressions",IF(AND(OR(ISNUMBER(Q112),ISNUMBER(R112)),S112=""),"Add revenue currency",IF(AND(ISNUMBER(O112),T112=""),"Define conversions and session scope",IF(U112="","Add evidence source",IF(F112&lt;&gt;"Yes","Comparison not confirmed",IF(OR(NOT(ISNUMBER(D112)),NOT(ISNUMBER(E112)),E112&lt;D112,C112-B112&lt;&gt;E112-D112),"Check comparable date ranges",""))))))))))))</x:f>
      </x:c>
    </x:row>
    <x:row r="113" ht="44" customHeight="1">
      <x:c r="A113" s="19"/>
      <x:c r="B113" s="24"/>
      <x:c r="C113" s="21"/>
      <x:c r="D113" s="21"/>
      <x:c r="E113" s="21"/>
      <x:c r="F113" s="18"/>
      <x:c r="G113" s="26"/>
      <x:c r="H113" s="26"/>
      <x:c r="I113" s="26"/>
      <x:c r="J113" s="26"/>
      <x:c r="K113" s="25"/>
      <x:c r="L113" s="25"/>
      <x:c r="M113" s="26"/>
      <x:c r="N113" s="26"/>
      <x:c r="O113" s="26"/>
      <x:c r="P113" s="26"/>
      <x:c r="Q113" s="25"/>
      <x:c r="R113" s="25"/>
      <x:c r="S113" s="18"/>
      <x:c r="T113" s="18"/>
      <x:c r="U113" s="18"/>
      <x:c r="V113" s="28" t="str">
        <x:f>IF(A113="","",IF(AND(ISNUMBER(G113),ISNUMBER(I113),G113&gt;=0,I113&gt;0,G113&lt;=I113),G113/I113,"n.a."))</x:f>
      </x:c>
      <x:c r="W113" s="28" t="str">
        <x:f>IF(A113="","",IF(AND(F113="Yes",ISNUMBER(B113),ISNUMBER(C113),ISNUMBER(D113),ISNUMBER(E113),C113&gt;=B113,E113&gt;=D113,C113-B113=E113-D113,ISNUMBER(G113),ISNUMBER(H113),G113&gt;=0,H113&gt;0),(G113-H113)/H113,"n.a."))</x:f>
      </x:c>
      <x:c r="X113" s="28" t="str">
        <x:f>IF(A113="","",IF(AND(F113="Yes",ISNUMBER(B113),ISNUMBER(C113),ISNUMBER(D113),ISNUMBER(E113),C113&gt;=B113,E113&gt;=D113,C113-B113=E113-D113,ISNUMBER(M113),ISNUMBER(N113),M113&gt;=0,N113&gt;0),(M113-N113)/N113,"n.a."))</x:f>
      </x:c>
      <x:c r="Y113" s="28" t="str">
        <x:f>IF(A113="","",IF(AND(ISNUMBER(O113),ISNUMBER(M113),O113&gt;=0,M113&gt;0,T113&lt;&gt;""),O113/M113,"n.a."))</x:f>
      </x:c>
      <x:c r="Z113" s="23" t="str">
        <x:f>IF(A113="","",IF(COUNTIFS($A$6:$A$505,SUBSTITUTE(SUBSTITUTE(SUBSTITUTE(A113,"~","~~"),"*","~*"),"?","~?"))&gt;1,"Duplicate URL: use one row per period pair",IF(COUNTIFS(Audit!$A$6:$A$505,SUBSTITUTE(SUBSTITUTE(SUBSTITUTE(A113,"~","~~"),"*","~*"),"?","~?"))=0,"URL missing from Audit",IF(OR(B113="",C113=""),"Add current date range",IF(OR(NOT(ISNUMBER(B113)),NOT(ISNUMBER(C113)),C113&lt;B113),"Check current dates",IF(OR(AND(ISNUMBER(G113),G113&lt;0),AND(ISNUMBER(H113),H113&lt;0),AND(ISNUMBER(I113),I113&lt;0),AND(ISNUMBER(J113),J113&lt;0),AND(ISNUMBER(M113),M113&lt;0),AND(ISNUMBER(N113),N113&lt;0),AND(ISNUMBER(O113),O113&lt;0),AND(ISNUMBER(P113),P113&lt;0),AND(ISNUMBER(Q113),Q113&lt;0),AND(ISNUMBER(R113),R113&lt;0)),"Check negative values",IF(AND(ISNUMBER(G113),ISNUMBER(I113),G113&gt;I113),"Clicks exceed impressions",IF(AND(OR(ISNUMBER(Q113),ISNUMBER(R113)),S113=""),"Add revenue currency",IF(AND(ISNUMBER(O113),T113=""),"Define conversions and session scope",IF(U113="","Add evidence source",IF(F113&lt;&gt;"Yes","Comparison not confirmed",IF(OR(NOT(ISNUMBER(D113)),NOT(ISNUMBER(E113)),E113&lt;D113,C113-B113&lt;&gt;E113-D113),"Check comparable date ranges",""))))))))))))</x:f>
      </x:c>
    </x:row>
    <x:row r="114" ht="44" customHeight="1">
      <x:c r="A114" s="19"/>
      <x:c r="B114" s="24"/>
      <x:c r="C114" s="21"/>
      <x:c r="D114" s="21"/>
      <x:c r="E114" s="21"/>
      <x:c r="F114" s="18"/>
      <x:c r="G114" s="26"/>
      <x:c r="H114" s="26"/>
      <x:c r="I114" s="26"/>
      <x:c r="J114" s="26"/>
      <x:c r="K114" s="25"/>
      <x:c r="L114" s="25"/>
      <x:c r="M114" s="26"/>
      <x:c r="N114" s="26"/>
      <x:c r="O114" s="26"/>
      <x:c r="P114" s="26"/>
      <x:c r="Q114" s="25"/>
      <x:c r="R114" s="25"/>
      <x:c r="S114" s="18"/>
      <x:c r="T114" s="18"/>
      <x:c r="U114" s="18"/>
      <x:c r="V114" s="28" t="str">
        <x:f>IF(A114="","",IF(AND(ISNUMBER(G114),ISNUMBER(I114),G114&gt;=0,I114&gt;0,G114&lt;=I114),G114/I114,"n.a."))</x:f>
      </x:c>
      <x:c r="W114" s="28" t="str">
        <x:f>IF(A114="","",IF(AND(F114="Yes",ISNUMBER(B114),ISNUMBER(C114),ISNUMBER(D114),ISNUMBER(E114),C114&gt;=B114,E114&gt;=D114,C114-B114=E114-D114,ISNUMBER(G114),ISNUMBER(H114),G114&gt;=0,H114&gt;0),(G114-H114)/H114,"n.a."))</x:f>
      </x:c>
      <x:c r="X114" s="28" t="str">
        <x:f>IF(A114="","",IF(AND(F114="Yes",ISNUMBER(B114),ISNUMBER(C114),ISNUMBER(D114),ISNUMBER(E114),C114&gt;=B114,E114&gt;=D114,C114-B114=E114-D114,ISNUMBER(M114),ISNUMBER(N114),M114&gt;=0,N114&gt;0),(M114-N114)/N114,"n.a."))</x:f>
      </x:c>
      <x:c r="Y114" s="28" t="str">
        <x:f>IF(A114="","",IF(AND(ISNUMBER(O114),ISNUMBER(M114),O114&gt;=0,M114&gt;0,T114&lt;&gt;""),O114/M114,"n.a."))</x:f>
      </x:c>
      <x:c r="Z114" s="23" t="str">
        <x:f>IF(A114="","",IF(COUNTIFS($A$6:$A$505,SUBSTITUTE(SUBSTITUTE(SUBSTITUTE(A114,"~","~~"),"*","~*"),"?","~?"))&gt;1,"Duplicate URL: use one row per period pair",IF(COUNTIFS(Audit!$A$6:$A$505,SUBSTITUTE(SUBSTITUTE(SUBSTITUTE(A114,"~","~~"),"*","~*"),"?","~?"))=0,"URL missing from Audit",IF(OR(B114="",C114=""),"Add current date range",IF(OR(NOT(ISNUMBER(B114)),NOT(ISNUMBER(C114)),C114&lt;B114),"Check current dates",IF(OR(AND(ISNUMBER(G114),G114&lt;0),AND(ISNUMBER(H114),H114&lt;0),AND(ISNUMBER(I114),I114&lt;0),AND(ISNUMBER(J114),J114&lt;0),AND(ISNUMBER(M114),M114&lt;0),AND(ISNUMBER(N114),N114&lt;0),AND(ISNUMBER(O114),O114&lt;0),AND(ISNUMBER(P114),P114&lt;0),AND(ISNUMBER(Q114),Q114&lt;0),AND(ISNUMBER(R114),R114&lt;0)),"Check negative values",IF(AND(ISNUMBER(G114),ISNUMBER(I114),G114&gt;I114),"Clicks exceed impressions",IF(AND(OR(ISNUMBER(Q114),ISNUMBER(R114)),S114=""),"Add revenue currency",IF(AND(ISNUMBER(O114),T114=""),"Define conversions and session scope",IF(U114="","Add evidence source",IF(F114&lt;&gt;"Yes","Comparison not confirmed",IF(OR(NOT(ISNUMBER(D114)),NOT(ISNUMBER(E114)),E114&lt;D114,C114-B114&lt;&gt;E114-D114),"Check comparable date ranges",""))))))))))))</x:f>
      </x:c>
    </x:row>
    <x:row r="115" ht="44" customHeight="1">
      <x:c r="A115" s="19"/>
      <x:c r="B115" s="24"/>
      <x:c r="C115" s="21"/>
      <x:c r="D115" s="21"/>
      <x:c r="E115" s="21"/>
      <x:c r="F115" s="18"/>
      <x:c r="G115" s="26"/>
      <x:c r="H115" s="26"/>
      <x:c r="I115" s="26"/>
      <x:c r="J115" s="26"/>
      <x:c r="K115" s="25"/>
      <x:c r="L115" s="25"/>
      <x:c r="M115" s="26"/>
      <x:c r="N115" s="26"/>
      <x:c r="O115" s="26"/>
      <x:c r="P115" s="26"/>
      <x:c r="Q115" s="25"/>
      <x:c r="R115" s="25"/>
      <x:c r="S115" s="18"/>
      <x:c r="T115" s="18"/>
      <x:c r="U115" s="18"/>
      <x:c r="V115" s="28" t="str">
        <x:f>IF(A115="","",IF(AND(ISNUMBER(G115),ISNUMBER(I115),G115&gt;=0,I115&gt;0,G115&lt;=I115),G115/I115,"n.a."))</x:f>
      </x:c>
      <x:c r="W115" s="28" t="str">
        <x:f>IF(A115="","",IF(AND(F115="Yes",ISNUMBER(B115),ISNUMBER(C115),ISNUMBER(D115),ISNUMBER(E115),C115&gt;=B115,E115&gt;=D115,C115-B115=E115-D115,ISNUMBER(G115),ISNUMBER(H115),G115&gt;=0,H115&gt;0),(G115-H115)/H115,"n.a."))</x:f>
      </x:c>
      <x:c r="X115" s="28" t="str">
        <x:f>IF(A115="","",IF(AND(F115="Yes",ISNUMBER(B115),ISNUMBER(C115),ISNUMBER(D115),ISNUMBER(E115),C115&gt;=B115,E115&gt;=D115,C115-B115=E115-D115,ISNUMBER(M115),ISNUMBER(N115),M115&gt;=0,N115&gt;0),(M115-N115)/N115,"n.a."))</x:f>
      </x:c>
      <x:c r="Y115" s="28" t="str">
        <x:f>IF(A115="","",IF(AND(ISNUMBER(O115),ISNUMBER(M115),O115&gt;=0,M115&gt;0,T115&lt;&gt;""),O115/M115,"n.a."))</x:f>
      </x:c>
      <x:c r="Z115" s="23" t="str">
        <x:f>IF(A115="","",IF(COUNTIFS($A$6:$A$505,SUBSTITUTE(SUBSTITUTE(SUBSTITUTE(A115,"~","~~"),"*","~*"),"?","~?"))&gt;1,"Duplicate URL: use one row per period pair",IF(COUNTIFS(Audit!$A$6:$A$505,SUBSTITUTE(SUBSTITUTE(SUBSTITUTE(A115,"~","~~"),"*","~*"),"?","~?"))=0,"URL missing from Audit",IF(OR(B115="",C115=""),"Add current date range",IF(OR(NOT(ISNUMBER(B115)),NOT(ISNUMBER(C115)),C115&lt;B115),"Check current dates",IF(OR(AND(ISNUMBER(G115),G115&lt;0),AND(ISNUMBER(H115),H115&lt;0),AND(ISNUMBER(I115),I115&lt;0),AND(ISNUMBER(J115),J115&lt;0),AND(ISNUMBER(M115),M115&lt;0),AND(ISNUMBER(N115),N115&lt;0),AND(ISNUMBER(O115),O115&lt;0),AND(ISNUMBER(P115),P115&lt;0),AND(ISNUMBER(Q115),Q115&lt;0),AND(ISNUMBER(R115),R115&lt;0)),"Check negative values",IF(AND(ISNUMBER(G115),ISNUMBER(I115),G115&gt;I115),"Clicks exceed impressions",IF(AND(OR(ISNUMBER(Q115),ISNUMBER(R115)),S115=""),"Add revenue currency",IF(AND(ISNUMBER(O115),T115=""),"Define conversions and session scope",IF(U115="","Add evidence source",IF(F115&lt;&gt;"Yes","Comparison not confirmed",IF(OR(NOT(ISNUMBER(D115)),NOT(ISNUMBER(E115)),E115&lt;D115,C115-B115&lt;&gt;E115-D115),"Check comparable date ranges",""))))))))))))</x:f>
      </x:c>
    </x:row>
    <x:row r="116" ht="44" customHeight="1">
      <x:c r="A116" s="19"/>
      <x:c r="B116" s="24"/>
      <x:c r="C116" s="21"/>
      <x:c r="D116" s="21"/>
      <x:c r="E116" s="21"/>
      <x:c r="F116" s="18"/>
      <x:c r="G116" s="26"/>
      <x:c r="H116" s="26"/>
      <x:c r="I116" s="26"/>
      <x:c r="J116" s="26"/>
      <x:c r="K116" s="25"/>
      <x:c r="L116" s="25"/>
      <x:c r="M116" s="26"/>
      <x:c r="N116" s="26"/>
      <x:c r="O116" s="26"/>
      <x:c r="P116" s="26"/>
      <x:c r="Q116" s="25"/>
      <x:c r="R116" s="25"/>
      <x:c r="S116" s="18"/>
      <x:c r="T116" s="18"/>
      <x:c r="U116" s="18"/>
      <x:c r="V116" s="28" t="str">
        <x:f>IF(A116="","",IF(AND(ISNUMBER(G116),ISNUMBER(I116),G116&gt;=0,I116&gt;0,G116&lt;=I116),G116/I116,"n.a."))</x:f>
      </x:c>
      <x:c r="W116" s="28" t="str">
        <x:f>IF(A116="","",IF(AND(F116="Yes",ISNUMBER(B116),ISNUMBER(C116),ISNUMBER(D116),ISNUMBER(E116),C116&gt;=B116,E116&gt;=D116,C116-B116=E116-D116,ISNUMBER(G116),ISNUMBER(H116),G116&gt;=0,H116&gt;0),(G116-H116)/H116,"n.a."))</x:f>
      </x:c>
      <x:c r="X116" s="28" t="str">
        <x:f>IF(A116="","",IF(AND(F116="Yes",ISNUMBER(B116),ISNUMBER(C116),ISNUMBER(D116),ISNUMBER(E116),C116&gt;=B116,E116&gt;=D116,C116-B116=E116-D116,ISNUMBER(M116),ISNUMBER(N116),M116&gt;=0,N116&gt;0),(M116-N116)/N116,"n.a."))</x:f>
      </x:c>
      <x:c r="Y116" s="28" t="str">
        <x:f>IF(A116="","",IF(AND(ISNUMBER(O116),ISNUMBER(M116),O116&gt;=0,M116&gt;0,T116&lt;&gt;""),O116/M116,"n.a."))</x:f>
      </x:c>
      <x:c r="Z116" s="23" t="str">
        <x:f>IF(A116="","",IF(COUNTIFS($A$6:$A$505,SUBSTITUTE(SUBSTITUTE(SUBSTITUTE(A116,"~","~~"),"*","~*"),"?","~?"))&gt;1,"Duplicate URL: use one row per period pair",IF(COUNTIFS(Audit!$A$6:$A$505,SUBSTITUTE(SUBSTITUTE(SUBSTITUTE(A116,"~","~~"),"*","~*"),"?","~?"))=0,"URL missing from Audit",IF(OR(B116="",C116=""),"Add current date range",IF(OR(NOT(ISNUMBER(B116)),NOT(ISNUMBER(C116)),C116&lt;B116),"Check current dates",IF(OR(AND(ISNUMBER(G116),G116&lt;0),AND(ISNUMBER(H116),H116&lt;0),AND(ISNUMBER(I116),I116&lt;0),AND(ISNUMBER(J116),J116&lt;0),AND(ISNUMBER(M116),M116&lt;0),AND(ISNUMBER(N116),N116&lt;0),AND(ISNUMBER(O116),O116&lt;0),AND(ISNUMBER(P116),P116&lt;0),AND(ISNUMBER(Q116),Q116&lt;0),AND(ISNUMBER(R116),R116&lt;0)),"Check negative values",IF(AND(ISNUMBER(G116),ISNUMBER(I116),G116&gt;I116),"Clicks exceed impressions",IF(AND(OR(ISNUMBER(Q116),ISNUMBER(R116)),S116=""),"Add revenue currency",IF(AND(ISNUMBER(O116),T116=""),"Define conversions and session scope",IF(U116="","Add evidence source",IF(F116&lt;&gt;"Yes","Comparison not confirmed",IF(OR(NOT(ISNUMBER(D116)),NOT(ISNUMBER(E116)),E116&lt;D116,C116-B116&lt;&gt;E116-D116),"Check comparable date ranges",""))))))))))))</x:f>
      </x:c>
    </x:row>
    <x:row r="117" ht="44" customHeight="1">
      <x:c r="A117" s="19"/>
      <x:c r="B117" s="24"/>
      <x:c r="C117" s="21"/>
      <x:c r="D117" s="21"/>
      <x:c r="E117" s="21"/>
      <x:c r="F117" s="18"/>
      <x:c r="G117" s="26"/>
      <x:c r="H117" s="26"/>
      <x:c r="I117" s="26"/>
      <x:c r="J117" s="26"/>
      <x:c r="K117" s="25"/>
      <x:c r="L117" s="25"/>
      <x:c r="M117" s="26"/>
      <x:c r="N117" s="26"/>
      <x:c r="O117" s="26"/>
      <x:c r="P117" s="26"/>
      <x:c r="Q117" s="25"/>
      <x:c r="R117" s="25"/>
      <x:c r="S117" s="18"/>
      <x:c r="T117" s="18"/>
      <x:c r="U117" s="18"/>
      <x:c r="V117" s="28" t="str">
        <x:f>IF(A117="","",IF(AND(ISNUMBER(G117),ISNUMBER(I117),G117&gt;=0,I117&gt;0,G117&lt;=I117),G117/I117,"n.a."))</x:f>
      </x:c>
      <x:c r="W117" s="28" t="str">
        <x:f>IF(A117="","",IF(AND(F117="Yes",ISNUMBER(B117),ISNUMBER(C117),ISNUMBER(D117),ISNUMBER(E117),C117&gt;=B117,E117&gt;=D117,C117-B117=E117-D117,ISNUMBER(G117),ISNUMBER(H117),G117&gt;=0,H117&gt;0),(G117-H117)/H117,"n.a."))</x:f>
      </x:c>
      <x:c r="X117" s="28" t="str">
        <x:f>IF(A117="","",IF(AND(F117="Yes",ISNUMBER(B117),ISNUMBER(C117),ISNUMBER(D117),ISNUMBER(E117),C117&gt;=B117,E117&gt;=D117,C117-B117=E117-D117,ISNUMBER(M117),ISNUMBER(N117),M117&gt;=0,N117&gt;0),(M117-N117)/N117,"n.a."))</x:f>
      </x:c>
      <x:c r="Y117" s="28" t="str">
        <x:f>IF(A117="","",IF(AND(ISNUMBER(O117),ISNUMBER(M117),O117&gt;=0,M117&gt;0,T117&lt;&gt;""),O117/M117,"n.a."))</x:f>
      </x:c>
      <x:c r="Z117" s="23" t="str">
        <x:f>IF(A117="","",IF(COUNTIFS($A$6:$A$505,SUBSTITUTE(SUBSTITUTE(SUBSTITUTE(A117,"~","~~"),"*","~*"),"?","~?"))&gt;1,"Duplicate URL: use one row per period pair",IF(COUNTIFS(Audit!$A$6:$A$505,SUBSTITUTE(SUBSTITUTE(SUBSTITUTE(A117,"~","~~"),"*","~*"),"?","~?"))=0,"URL missing from Audit",IF(OR(B117="",C117=""),"Add current date range",IF(OR(NOT(ISNUMBER(B117)),NOT(ISNUMBER(C117)),C117&lt;B117),"Check current dates",IF(OR(AND(ISNUMBER(G117),G117&lt;0),AND(ISNUMBER(H117),H117&lt;0),AND(ISNUMBER(I117),I117&lt;0),AND(ISNUMBER(J117),J117&lt;0),AND(ISNUMBER(M117),M117&lt;0),AND(ISNUMBER(N117),N117&lt;0),AND(ISNUMBER(O117),O117&lt;0),AND(ISNUMBER(P117),P117&lt;0),AND(ISNUMBER(Q117),Q117&lt;0),AND(ISNUMBER(R117),R117&lt;0)),"Check negative values",IF(AND(ISNUMBER(G117),ISNUMBER(I117),G117&gt;I117),"Clicks exceed impressions",IF(AND(OR(ISNUMBER(Q117),ISNUMBER(R117)),S117=""),"Add revenue currency",IF(AND(ISNUMBER(O117),T117=""),"Define conversions and session scope",IF(U117="","Add evidence source",IF(F117&lt;&gt;"Yes","Comparison not confirmed",IF(OR(NOT(ISNUMBER(D117)),NOT(ISNUMBER(E117)),E117&lt;D117,C117-B117&lt;&gt;E117-D117),"Check comparable date ranges",""))))))))))))</x:f>
      </x:c>
    </x:row>
    <x:row r="118" ht="44" customHeight="1">
      <x:c r="A118" s="19"/>
      <x:c r="B118" s="24"/>
      <x:c r="C118" s="21"/>
      <x:c r="D118" s="21"/>
      <x:c r="E118" s="21"/>
      <x:c r="F118" s="18"/>
      <x:c r="G118" s="26"/>
      <x:c r="H118" s="26"/>
      <x:c r="I118" s="26"/>
      <x:c r="J118" s="26"/>
      <x:c r="K118" s="25"/>
      <x:c r="L118" s="25"/>
      <x:c r="M118" s="26"/>
      <x:c r="N118" s="26"/>
      <x:c r="O118" s="26"/>
      <x:c r="P118" s="26"/>
      <x:c r="Q118" s="25"/>
      <x:c r="R118" s="25"/>
      <x:c r="S118" s="18"/>
      <x:c r="T118" s="18"/>
      <x:c r="U118" s="18"/>
      <x:c r="V118" s="28" t="str">
        <x:f>IF(A118="","",IF(AND(ISNUMBER(G118),ISNUMBER(I118),G118&gt;=0,I118&gt;0,G118&lt;=I118),G118/I118,"n.a."))</x:f>
      </x:c>
      <x:c r="W118" s="28" t="str">
        <x:f>IF(A118="","",IF(AND(F118="Yes",ISNUMBER(B118),ISNUMBER(C118),ISNUMBER(D118),ISNUMBER(E118),C118&gt;=B118,E118&gt;=D118,C118-B118=E118-D118,ISNUMBER(G118),ISNUMBER(H118),G118&gt;=0,H118&gt;0),(G118-H118)/H118,"n.a."))</x:f>
      </x:c>
      <x:c r="X118" s="28" t="str">
        <x:f>IF(A118="","",IF(AND(F118="Yes",ISNUMBER(B118),ISNUMBER(C118),ISNUMBER(D118),ISNUMBER(E118),C118&gt;=B118,E118&gt;=D118,C118-B118=E118-D118,ISNUMBER(M118),ISNUMBER(N118),M118&gt;=0,N118&gt;0),(M118-N118)/N118,"n.a."))</x:f>
      </x:c>
      <x:c r="Y118" s="28" t="str">
        <x:f>IF(A118="","",IF(AND(ISNUMBER(O118),ISNUMBER(M118),O118&gt;=0,M118&gt;0,T118&lt;&gt;""),O118/M118,"n.a."))</x:f>
      </x:c>
      <x:c r="Z118" s="23" t="str">
        <x:f>IF(A118="","",IF(COUNTIFS($A$6:$A$505,SUBSTITUTE(SUBSTITUTE(SUBSTITUTE(A118,"~","~~"),"*","~*"),"?","~?"))&gt;1,"Duplicate URL: use one row per period pair",IF(COUNTIFS(Audit!$A$6:$A$505,SUBSTITUTE(SUBSTITUTE(SUBSTITUTE(A118,"~","~~"),"*","~*"),"?","~?"))=0,"URL missing from Audit",IF(OR(B118="",C118=""),"Add current date range",IF(OR(NOT(ISNUMBER(B118)),NOT(ISNUMBER(C118)),C118&lt;B118),"Check current dates",IF(OR(AND(ISNUMBER(G118),G118&lt;0),AND(ISNUMBER(H118),H118&lt;0),AND(ISNUMBER(I118),I118&lt;0),AND(ISNUMBER(J118),J118&lt;0),AND(ISNUMBER(M118),M118&lt;0),AND(ISNUMBER(N118),N118&lt;0),AND(ISNUMBER(O118),O118&lt;0),AND(ISNUMBER(P118),P118&lt;0),AND(ISNUMBER(Q118),Q118&lt;0),AND(ISNUMBER(R118),R118&lt;0)),"Check negative values",IF(AND(ISNUMBER(G118),ISNUMBER(I118),G118&gt;I118),"Clicks exceed impressions",IF(AND(OR(ISNUMBER(Q118),ISNUMBER(R118)),S118=""),"Add revenue currency",IF(AND(ISNUMBER(O118),T118=""),"Define conversions and session scope",IF(U118="","Add evidence source",IF(F118&lt;&gt;"Yes","Comparison not confirmed",IF(OR(NOT(ISNUMBER(D118)),NOT(ISNUMBER(E118)),E118&lt;D118,C118-B118&lt;&gt;E118-D118),"Check comparable date ranges",""))))))))))))</x:f>
      </x:c>
    </x:row>
    <x:row r="119" ht="44" customHeight="1">
      <x:c r="A119" s="19"/>
      <x:c r="B119" s="24"/>
      <x:c r="C119" s="21"/>
      <x:c r="D119" s="21"/>
      <x:c r="E119" s="21"/>
      <x:c r="F119" s="18"/>
      <x:c r="G119" s="26"/>
      <x:c r="H119" s="26"/>
      <x:c r="I119" s="26"/>
      <x:c r="J119" s="26"/>
      <x:c r="K119" s="25"/>
      <x:c r="L119" s="25"/>
      <x:c r="M119" s="26"/>
      <x:c r="N119" s="26"/>
      <x:c r="O119" s="26"/>
      <x:c r="P119" s="26"/>
      <x:c r="Q119" s="25"/>
      <x:c r="R119" s="25"/>
      <x:c r="S119" s="18"/>
      <x:c r="T119" s="18"/>
      <x:c r="U119" s="18"/>
      <x:c r="V119" s="28" t="str">
        <x:f>IF(A119="","",IF(AND(ISNUMBER(G119),ISNUMBER(I119),G119&gt;=0,I119&gt;0,G119&lt;=I119),G119/I119,"n.a."))</x:f>
      </x:c>
      <x:c r="W119" s="28" t="str">
        <x:f>IF(A119="","",IF(AND(F119="Yes",ISNUMBER(B119),ISNUMBER(C119),ISNUMBER(D119),ISNUMBER(E119),C119&gt;=B119,E119&gt;=D119,C119-B119=E119-D119,ISNUMBER(G119),ISNUMBER(H119),G119&gt;=0,H119&gt;0),(G119-H119)/H119,"n.a."))</x:f>
      </x:c>
      <x:c r="X119" s="28" t="str">
        <x:f>IF(A119="","",IF(AND(F119="Yes",ISNUMBER(B119),ISNUMBER(C119),ISNUMBER(D119),ISNUMBER(E119),C119&gt;=B119,E119&gt;=D119,C119-B119=E119-D119,ISNUMBER(M119),ISNUMBER(N119),M119&gt;=0,N119&gt;0),(M119-N119)/N119,"n.a."))</x:f>
      </x:c>
      <x:c r="Y119" s="28" t="str">
        <x:f>IF(A119="","",IF(AND(ISNUMBER(O119),ISNUMBER(M119),O119&gt;=0,M119&gt;0,T119&lt;&gt;""),O119/M119,"n.a."))</x:f>
      </x:c>
      <x:c r="Z119" s="23" t="str">
        <x:f>IF(A119="","",IF(COUNTIFS($A$6:$A$505,SUBSTITUTE(SUBSTITUTE(SUBSTITUTE(A119,"~","~~"),"*","~*"),"?","~?"))&gt;1,"Duplicate URL: use one row per period pair",IF(COUNTIFS(Audit!$A$6:$A$505,SUBSTITUTE(SUBSTITUTE(SUBSTITUTE(A119,"~","~~"),"*","~*"),"?","~?"))=0,"URL missing from Audit",IF(OR(B119="",C119=""),"Add current date range",IF(OR(NOT(ISNUMBER(B119)),NOT(ISNUMBER(C119)),C119&lt;B119),"Check current dates",IF(OR(AND(ISNUMBER(G119),G119&lt;0),AND(ISNUMBER(H119),H119&lt;0),AND(ISNUMBER(I119),I119&lt;0),AND(ISNUMBER(J119),J119&lt;0),AND(ISNUMBER(M119),M119&lt;0),AND(ISNUMBER(N119),N119&lt;0),AND(ISNUMBER(O119),O119&lt;0),AND(ISNUMBER(P119),P119&lt;0),AND(ISNUMBER(Q119),Q119&lt;0),AND(ISNUMBER(R119),R119&lt;0)),"Check negative values",IF(AND(ISNUMBER(G119),ISNUMBER(I119),G119&gt;I119),"Clicks exceed impressions",IF(AND(OR(ISNUMBER(Q119),ISNUMBER(R119)),S119=""),"Add revenue currency",IF(AND(ISNUMBER(O119),T119=""),"Define conversions and session scope",IF(U119="","Add evidence source",IF(F119&lt;&gt;"Yes","Comparison not confirmed",IF(OR(NOT(ISNUMBER(D119)),NOT(ISNUMBER(E119)),E119&lt;D119,C119-B119&lt;&gt;E119-D119),"Check comparable date ranges",""))))))))))))</x:f>
      </x:c>
    </x:row>
    <x:row r="120" ht="44" customHeight="1">
      <x:c r="A120" s="19"/>
      <x:c r="B120" s="24"/>
      <x:c r="C120" s="21"/>
      <x:c r="D120" s="21"/>
      <x:c r="E120" s="21"/>
      <x:c r="F120" s="18"/>
      <x:c r="G120" s="26"/>
      <x:c r="H120" s="26"/>
      <x:c r="I120" s="26"/>
      <x:c r="J120" s="26"/>
      <x:c r="K120" s="25"/>
      <x:c r="L120" s="25"/>
      <x:c r="M120" s="26"/>
      <x:c r="N120" s="26"/>
      <x:c r="O120" s="26"/>
      <x:c r="P120" s="26"/>
      <x:c r="Q120" s="25"/>
      <x:c r="R120" s="25"/>
      <x:c r="S120" s="18"/>
      <x:c r="T120" s="18"/>
      <x:c r="U120" s="18"/>
      <x:c r="V120" s="28" t="str">
        <x:f>IF(A120="","",IF(AND(ISNUMBER(G120),ISNUMBER(I120),G120&gt;=0,I120&gt;0,G120&lt;=I120),G120/I120,"n.a."))</x:f>
      </x:c>
      <x:c r="W120" s="28" t="str">
        <x:f>IF(A120="","",IF(AND(F120="Yes",ISNUMBER(B120),ISNUMBER(C120),ISNUMBER(D120),ISNUMBER(E120),C120&gt;=B120,E120&gt;=D120,C120-B120=E120-D120,ISNUMBER(G120),ISNUMBER(H120),G120&gt;=0,H120&gt;0),(G120-H120)/H120,"n.a."))</x:f>
      </x:c>
      <x:c r="X120" s="28" t="str">
        <x:f>IF(A120="","",IF(AND(F120="Yes",ISNUMBER(B120),ISNUMBER(C120),ISNUMBER(D120),ISNUMBER(E120),C120&gt;=B120,E120&gt;=D120,C120-B120=E120-D120,ISNUMBER(M120),ISNUMBER(N120),M120&gt;=0,N120&gt;0),(M120-N120)/N120,"n.a."))</x:f>
      </x:c>
      <x:c r="Y120" s="28" t="str">
        <x:f>IF(A120="","",IF(AND(ISNUMBER(O120),ISNUMBER(M120),O120&gt;=0,M120&gt;0,T120&lt;&gt;""),O120/M120,"n.a."))</x:f>
      </x:c>
      <x:c r="Z120" s="23" t="str">
        <x:f>IF(A120="","",IF(COUNTIFS($A$6:$A$505,SUBSTITUTE(SUBSTITUTE(SUBSTITUTE(A120,"~","~~"),"*","~*"),"?","~?"))&gt;1,"Duplicate URL: use one row per period pair",IF(COUNTIFS(Audit!$A$6:$A$505,SUBSTITUTE(SUBSTITUTE(SUBSTITUTE(A120,"~","~~"),"*","~*"),"?","~?"))=0,"URL missing from Audit",IF(OR(B120="",C120=""),"Add current date range",IF(OR(NOT(ISNUMBER(B120)),NOT(ISNUMBER(C120)),C120&lt;B120),"Check current dates",IF(OR(AND(ISNUMBER(G120),G120&lt;0),AND(ISNUMBER(H120),H120&lt;0),AND(ISNUMBER(I120),I120&lt;0),AND(ISNUMBER(J120),J120&lt;0),AND(ISNUMBER(M120),M120&lt;0),AND(ISNUMBER(N120),N120&lt;0),AND(ISNUMBER(O120),O120&lt;0),AND(ISNUMBER(P120),P120&lt;0),AND(ISNUMBER(Q120),Q120&lt;0),AND(ISNUMBER(R120),R120&lt;0)),"Check negative values",IF(AND(ISNUMBER(G120),ISNUMBER(I120),G120&gt;I120),"Clicks exceed impressions",IF(AND(OR(ISNUMBER(Q120),ISNUMBER(R120)),S120=""),"Add revenue currency",IF(AND(ISNUMBER(O120),T120=""),"Define conversions and session scope",IF(U120="","Add evidence source",IF(F120&lt;&gt;"Yes","Comparison not confirmed",IF(OR(NOT(ISNUMBER(D120)),NOT(ISNUMBER(E120)),E120&lt;D120,C120-B120&lt;&gt;E120-D120),"Check comparable date ranges",""))))))))))))</x:f>
      </x:c>
    </x:row>
    <x:row r="121" ht="44" customHeight="1">
      <x:c r="A121" s="19"/>
      <x:c r="B121" s="24"/>
      <x:c r="C121" s="21"/>
      <x:c r="D121" s="21"/>
      <x:c r="E121" s="21"/>
      <x:c r="F121" s="18"/>
      <x:c r="G121" s="26"/>
      <x:c r="H121" s="26"/>
      <x:c r="I121" s="26"/>
      <x:c r="J121" s="26"/>
      <x:c r="K121" s="25"/>
      <x:c r="L121" s="25"/>
      <x:c r="M121" s="26"/>
      <x:c r="N121" s="26"/>
      <x:c r="O121" s="26"/>
      <x:c r="P121" s="26"/>
      <x:c r="Q121" s="25"/>
      <x:c r="R121" s="25"/>
      <x:c r="S121" s="18"/>
      <x:c r="T121" s="18"/>
      <x:c r="U121" s="18"/>
      <x:c r="V121" s="28" t="str">
        <x:f>IF(A121="","",IF(AND(ISNUMBER(G121),ISNUMBER(I121),G121&gt;=0,I121&gt;0,G121&lt;=I121),G121/I121,"n.a."))</x:f>
      </x:c>
      <x:c r="W121" s="28" t="str">
        <x:f>IF(A121="","",IF(AND(F121="Yes",ISNUMBER(B121),ISNUMBER(C121),ISNUMBER(D121),ISNUMBER(E121),C121&gt;=B121,E121&gt;=D121,C121-B121=E121-D121,ISNUMBER(G121),ISNUMBER(H121),G121&gt;=0,H121&gt;0),(G121-H121)/H121,"n.a."))</x:f>
      </x:c>
      <x:c r="X121" s="28" t="str">
        <x:f>IF(A121="","",IF(AND(F121="Yes",ISNUMBER(B121),ISNUMBER(C121),ISNUMBER(D121),ISNUMBER(E121),C121&gt;=B121,E121&gt;=D121,C121-B121=E121-D121,ISNUMBER(M121),ISNUMBER(N121),M121&gt;=0,N121&gt;0),(M121-N121)/N121,"n.a."))</x:f>
      </x:c>
      <x:c r="Y121" s="28" t="str">
        <x:f>IF(A121="","",IF(AND(ISNUMBER(O121),ISNUMBER(M121),O121&gt;=0,M121&gt;0,T121&lt;&gt;""),O121/M121,"n.a."))</x:f>
      </x:c>
      <x:c r="Z121" s="23" t="str">
        <x:f>IF(A121="","",IF(COUNTIFS($A$6:$A$505,SUBSTITUTE(SUBSTITUTE(SUBSTITUTE(A121,"~","~~"),"*","~*"),"?","~?"))&gt;1,"Duplicate URL: use one row per period pair",IF(COUNTIFS(Audit!$A$6:$A$505,SUBSTITUTE(SUBSTITUTE(SUBSTITUTE(A121,"~","~~"),"*","~*"),"?","~?"))=0,"URL missing from Audit",IF(OR(B121="",C121=""),"Add current date range",IF(OR(NOT(ISNUMBER(B121)),NOT(ISNUMBER(C121)),C121&lt;B121),"Check current dates",IF(OR(AND(ISNUMBER(G121),G121&lt;0),AND(ISNUMBER(H121),H121&lt;0),AND(ISNUMBER(I121),I121&lt;0),AND(ISNUMBER(J121),J121&lt;0),AND(ISNUMBER(M121),M121&lt;0),AND(ISNUMBER(N121),N121&lt;0),AND(ISNUMBER(O121),O121&lt;0),AND(ISNUMBER(P121),P121&lt;0),AND(ISNUMBER(Q121),Q121&lt;0),AND(ISNUMBER(R121),R121&lt;0)),"Check negative values",IF(AND(ISNUMBER(G121),ISNUMBER(I121),G121&gt;I121),"Clicks exceed impressions",IF(AND(OR(ISNUMBER(Q121),ISNUMBER(R121)),S121=""),"Add revenue currency",IF(AND(ISNUMBER(O121),T121=""),"Define conversions and session scope",IF(U121="","Add evidence source",IF(F121&lt;&gt;"Yes","Comparison not confirmed",IF(OR(NOT(ISNUMBER(D121)),NOT(ISNUMBER(E121)),E121&lt;D121,C121-B121&lt;&gt;E121-D121),"Check comparable date ranges",""))))))))))))</x:f>
      </x:c>
    </x:row>
    <x:row r="122" ht="44" customHeight="1">
      <x:c r="A122" s="19"/>
      <x:c r="B122" s="24"/>
      <x:c r="C122" s="21"/>
      <x:c r="D122" s="21"/>
      <x:c r="E122" s="21"/>
      <x:c r="F122" s="18"/>
      <x:c r="G122" s="26"/>
      <x:c r="H122" s="26"/>
      <x:c r="I122" s="26"/>
      <x:c r="J122" s="26"/>
      <x:c r="K122" s="25"/>
      <x:c r="L122" s="25"/>
      <x:c r="M122" s="26"/>
      <x:c r="N122" s="26"/>
      <x:c r="O122" s="26"/>
      <x:c r="P122" s="26"/>
      <x:c r="Q122" s="25"/>
      <x:c r="R122" s="25"/>
      <x:c r="S122" s="18"/>
      <x:c r="T122" s="18"/>
      <x:c r="U122" s="18"/>
      <x:c r="V122" s="28" t="str">
        <x:f>IF(A122="","",IF(AND(ISNUMBER(G122),ISNUMBER(I122),G122&gt;=0,I122&gt;0,G122&lt;=I122),G122/I122,"n.a."))</x:f>
      </x:c>
      <x:c r="W122" s="28" t="str">
        <x:f>IF(A122="","",IF(AND(F122="Yes",ISNUMBER(B122),ISNUMBER(C122),ISNUMBER(D122),ISNUMBER(E122),C122&gt;=B122,E122&gt;=D122,C122-B122=E122-D122,ISNUMBER(G122),ISNUMBER(H122),G122&gt;=0,H122&gt;0),(G122-H122)/H122,"n.a."))</x:f>
      </x:c>
      <x:c r="X122" s="28" t="str">
        <x:f>IF(A122="","",IF(AND(F122="Yes",ISNUMBER(B122),ISNUMBER(C122),ISNUMBER(D122),ISNUMBER(E122),C122&gt;=B122,E122&gt;=D122,C122-B122=E122-D122,ISNUMBER(M122),ISNUMBER(N122),M122&gt;=0,N122&gt;0),(M122-N122)/N122,"n.a."))</x:f>
      </x:c>
      <x:c r="Y122" s="28" t="str">
        <x:f>IF(A122="","",IF(AND(ISNUMBER(O122),ISNUMBER(M122),O122&gt;=0,M122&gt;0,T122&lt;&gt;""),O122/M122,"n.a."))</x:f>
      </x:c>
      <x:c r="Z122" s="23" t="str">
        <x:f>IF(A122="","",IF(COUNTIFS($A$6:$A$505,SUBSTITUTE(SUBSTITUTE(SUBSTITUTE(A122,"~","~~"),"*","~*"),"?","~?"))&gt;1,"Duplicate URL: use one row per period pair",IF(COUNTIFS(Audit!$A$6:$A$505,SUBSTITUTE(SUBSTITUTE(SUBSTITUTE(A122,"~","~~"),"*","~*"),"?","~?"))=0,"URL missing from Audit",IF(OR(B122="",C122=""),"Add current date range",IF(OR(NOT(ISNUMBER(B122)),NOT(ISNUMBER(C122)),C122&lt;B122),"Check current dates",IF(OR(AND(ISNUMBER(G122),G122&lt;0),AND(ISNUMBER(H122),H122&lt;0),AND(ISNUMBER(I122),I122&lt;0),AND(ISNUMBER(J122),J122&lt;0),AND(ISNUMBER(M122),M122&lt;0),AND(ISNUMBER(N122),N122&lt;0),AND(ISNUMBER(O122),O122&lt;0),AND(ISNUMBER(P122),P122&lt;0),AND(ISNUMBER(Q122),Q122&lt;0),AND(ISNUMBER(R122),R122&lt;0)),"Check negative values",IF(AND(ISNUMBER(G122),ISNUMBER(I122),G122&gt;I122),"Clicks exceed impressions",IF(AND(OR(ISNUMBER(Q122),ISNUMBER(R122)),S122=""),"Add revenue currency",IF(AND(ISNUMBER(O122),T122=""),"Define conversions and session scope",IF(U122="","Add evidence source",IF(F122&lt;&gt;"Yes","Comparison not confirmed",IF(OR(NOT(ISNUMBER(D122)),NOT(ISNUMBER(E122)),E122&lt;D122,C122-B122&lt;&gt;E122-D122),"Check comparable date ranges",""))))))))))))</x:f>
      </x:c>
    </x:row>
    <x:row r="123" ht="44" customHeight="1">
      <x:c r="A123" s="19"/>
      <x:c r="B123" s="24"/>
      <x:c r="C123" s="21"/>
      <x:c r="D123" s="21"/>
      <x:c r="E123" s="21"/>
      <x:c r="F123" s="18"/>
      <x:c r="G123" s="26"/>
      <x:c r="H123" s="26"/>
      <x:c r="I123" s="26"/>
      <x:c r="J123" s="26"/>
      <x:c r="K123" s="25"/>
      <x:c r="L123" s="25"/>
      <x:c r="M123" s="26"/>
      <x:c r="N123" s="26"/>
      <x:c r="O123" s="26"/>
      <x:c r="P123" s="26"/>
      <x:c r="Q123" s="25"/>
      <x:c r="R123" s="25"/>
      <x:c r="S123" s="18"/>
      <x:c r="T123" s="18"/>
      <x:c r="U123" s="18"/>
      <x:c r="V123" s="28" t="str">
        <x:f>IF(A123="","",IF(AND(ISNUMBER(G123),ISNUMBER(I123),G123&gt;=0,I123&gt;0,G123&lt;=I123),G123/I123,"n.a."))</x:f>
      </x:c>
      <x:c r="W123" s="28" t="str">
        <x:f>IF(A123="","",IF(AND(F123="Yes",ISNUMBER(B123),ISNUMBER(C123),ISNUMBER(D123),ISNUMBER(E123),C123&gt;=B123,E123&gt;=D123,C123-B123=E123-D123,ISNUMBER(G123),ISNUMBER(H123),G123&gt;=0,H123&gt;0),(G123-H123)/H123,"n.a."))</x:f>
      </x:c>
      <x:c r="X123" s="28" t="str">
        <x:f>IF(A123="","",IF(AND(F123="Yes",ISNUMBER(B123),ISNUMBER(C123),ISNUMBER(D123),ISNUMBER(E123),C123&gt;=B123,E123&gt;=D123,C123-B123=E123-D123,ISNUMBER(M123),ISNUMBER(N123),M123&gt;=0,N123&gt;0),(M123-N123)/N123,"n.a."))</x:f>
      </x:c>
      <x:c r="Y123" s="28" t="str">
        <x:f>IF(A123="","",IF(AND(ISNUMBER(O123),ISNUMBER(M123),O123&gt;=0,M123&gt;0,T123&lt;&gt;""),O123/M123,"n.a."))</x:f>
      </x:c>
      <x:c r="Z123" s="23" t="str">
        <x:f>IF(A123="","",IF(COUNTIFS($A$6:$A$505,SUBSTITUTE(SUBSTITUTE(SUBSTITUTE(A123,"~","~~"),"*","~*"),"?","~?"))&gt;1,"Duplicate URL: use one row per period pair",IF(COUNTIFS(Audit!$A$6:$A$505,SUBSTITUTE(SUBSTITUTE(SUBSTITUTE(A123,"~","~~"),"*","~*"),"?","~?"))=0,"URL missing from Audit",IF(OR(B123="",C123=""),"Add current date range",IF(OR(NOT(ISNUMBER(B123)),NOT(ISNUMBER(C123)),C123&lt;B123),"Check current dates",IF(OR(AND(ISNUMBER(G123),G123&lt;0),AND(ISNUMBER(H123),H123&lt;0),AND(ISNUMBER(I123),I123&lt;0),AND(ISNUMBER(J123),J123&lt;0),AND(ISNUMBER(M123),M123&lt;0),AND(ISNUMBER(N123),N123&lt;0),AND(ISNUMBER(O123),O123&lt;0),AND(ISNUMBER(P123),P123&lt;0),AND(ISNUMBER(Q123),Q123&lt;0),AND(ISNUMBER(R123),R123&lt;0)),"Check negative values",IF(AND(ISNUMBER(G123),ISNUMBER(I123),G123&gt;I123),"Clicks exceed impressions",IF(AND(OR(ISNUMBER(Q123),ISNUMBER(R123)),S123=""),"Add revenue currency",IF(AND(ISNUMBER(O123),T123=""),"Define conversions and session scope",IF(U123="","Add evidence source",IF(F123&lt;&gt;"Yes","Comparison not confirmed",IF(OR(NOT(ISNUMBER(D123)),NOT(ISNUMBER(E123)),E123&lt;D123,C123-B123&lt;&gt;E123-D123),"Check comparable date ranges",""))))))))))))</x:f>
      </x:c>
    </x:row>
    <x:row r="124" ht="44" customHeight="1">
      <x:c r="A124" s="19"/>
      <x:c r="B124" s="24"/>
      <x:c r="C124" s="21"/>
      <x:c r="D124" s="21"/>
      <x:c r="E124" s="21"/>
      <x:c r="F124" s="18"/>
      <x:c r="G124" s="26"/>
      <x:c r="H124" s="26"/>
      <x:c r="I124" s="26"/>
      <x:c r="J124" s="26"/>
      <x:c r="K124" s="25"/>
      <x:c r="L124" s="25"/>
      <x:c r="M124" s="26"/>
      <x:c r="N124" s="26"/>
      <x:c r="O124" s="26"/>
      <x:c r="P124" s="26"/>
      <x:c r="Q124" s="25"/>
      <x:c r="R124" s="25"/>
      <x:c r="S124" s="18"/>
      <x:c r="T124" s="18"/>
      <x:c r="U124" s="18"/>
      <x:c r="V124" s="28" t="str">
        <x:f>IF(A124="","",IF(AND(ISNUMBER(G124),ISNUMBER(I124),G124&gt;=0,I124&gt;0,G124&lt;=I124),G124/I124,"n.a."))</x:f>
      </x:c>
      <x:c r="W124" s="28" t="str">
        <x:f>IF(A124="","",IF(AND(F124="Yes",ISNUMBER(B124),ISNUMBER(C124),ISNUMBER(D124),ISNUMBER(E124),C124&gt;=B124,E124&gt;=D124,C124-B124=E124-D124,ISNUMBER(G124),ISNUMBER(H124),G124&gt;=0,H124&gt;0),(G124-H124)/H124,"n.a."))</x:f>
      </x:c>
      <x:c r="X124" s="28" t="str">
        <x:f>IF(A124="","",IF(AND(F124="Yes",ISNUMBER(B124),ISNUMBER(C124),ISNUMBER(D124),ISNUMBER(E124),C124&gt;=B124,E124&gt;=D124,C124-B124=E124-D124,ISNUMBER(M124),ISNUMBER(N124),M124&gt;=0,N124&gt;0),(M124-N124)/N124,"n.a."))</x:f>
      </x:c>
      <x:c r="Y124" s="28" t="str">
        <x:f>IF(A124="","",IF(AND(ISNUMBER(O124),ISNUMBER(M124),O124&gt;=0,M124&gt;0,T124&lt;&gt;""),O124/M124,"n.a."))</x:f>
      </x:c>
      <x:c r="Z124" s="23" t="str">
        <x:f>IF(A124="","",IF(COUNTIFS($A$6:$A$505,SUBSTITUTE(SUBSTITUTE(SUBSTITUTE(A124,"~","~~"),"*","~*"),"?","~?"))&gt;1,"Duplicate URL: use one row per period pair",IF(COUNTIFS(Audit!$A$6:$A$505,SUBSTITUTE(SUBSTITUTE(SUBSTITUTE(A124,"~","~~"),"*","~*"),"?","~?"))=0,"URL missing from Audit",IF(OR(B124="",C124=""),"Add current date range",IF(OR(NOT(ISNUMBER(B124)),NOT(ISNUMBER(C124)),C124&lt;B124),"Check current dates",IF(OR(AND(ISNUMBER(G124),G124&lt;0),AND(ISNUMBER(H124),H124&lt;0),AND(ISNUMBER(I124),I124&lt;0),AND(ISNUMBER(J124),J124&lt;0),AND(ISNUMBER(M124),M124&lt;0),AND(ISNUMBER(N124),N124&lt;0),AND(ISNUMBER(O124),O124&lt;0),AND(ISNUMBER(P124),P124&lt;0),AND(ISNUMBER(Q124),Q124&lt;0),AND(ISNUMBER(R124),R124&lt;0)),"Check negative values",IF(AND(ISNUMBER(G124),ISNUMBER(I124),G124&gt;I124),"Clicks exceed impressions",IF(AND(OR(ISNUMBER(Q124),ISNUMBER(R124)),S124=""),"Add revenue currency",IF(AND(ISNUMBER(O124),T124=""),"Define conversions and session scope",IF(U124="","Add evidence source",IF(F124&lt;&gt;"Yes","Comparison not confirmed",IF(OR(NOT(ISNUMBER(D124)),NOT(ISNUMBER(E124)),E124&lt;D124,C124-B124&lt;&gt;E124-D124),"Check comparable date ranges",""))))))))))))</x:f>
      </x:c>
    </x:row>
    <x:row r="125" ht="44" customHeight="1">
      <x:c r="A125" s="19"/>
      <x:c r="B125" s="24"/>
      <x:c r="C125" s="21"/>
      <x:c r="D125" s="21"/>
      <x:c r="E125" s="21"/>
      <x:c r="F125" s="18"/>
      <x:c r="G125" s="26"/>
      <x:c r="H125" s="26"/>
      <x:c r="I125" s="26"/>
      <x:c r="J125" s="26"/>
      <x:c r="K125" s="25"/>
      <x:c r="L125" s="25"/>
      <x:c r="M125" s="26"/>
      <x:c r="N125" s="26"/>
      <x:c r="O125" s="26"/>
      <x:c r="P125" s="26"/>
      <x:c r="Q125" s="25"/>
      <x:c r="R125" s="25"/>
      <x:c r="S125" s="18"/>
      <x:c r="T125" s="18"/>
      <x:c r="U125" s="18"/>
      <x:c r="V125" s="28" t="str">
        <x:f>IF(A125="","",IF(AND(ISNUMBER(G125),ISNUMBER(I125),G125&gt;=0,I125&gt;0,G125&lt;=I125),G125/I125,"n.a."))</x:f>
      </x:c>
      <x:c r="W125" s="28" t="str">
        <x:f>IF(A125="","",IF(AND(F125="Yes",ISNUMBER(B125),ISNUMBER(C125),ISNUMBER(D125),ISNUMBER(E125),C125&gt;=B125,E125&gt;=D125,C125-B125=E125-D125,ISNUMBER(G125),ISNUMBER(H125),G125&gt;=0,H125&gt;0),(G125-H125)/H125,"n.a."))</x:f>
      </x:c>
      <x:c r="X125" s="28" t="str">
        <x:f>IF(A125="","",IF(AND(F125="Yes",ISNUMBER(B125),ISNUMBER(C125),ISNUMBER(D125),ISNUMBER(E125),C125&gt;=B125,E125&gt;=D125,C125-B125=E125-D125,ISNUMBER(M125),ISNUMBER(N125),M125&gt;=0,N125&gt;0),(M125-N125)/N125,"n.a."))</x:f>
      </x:c>
      <x:c r="Y125" s="28" t="str">
        <x:f>IF(A125="","",IF(AND(ISNUMBER(O125),ISNUMBER(M125),O125&gt;=0,M125&gt;0,T125&lt;&gt;""),O125/M125,"n.a."))</x:f>
      </x:c>
      <x:c r="Z125" s="23" t="str">
        <x:f>IF(A125="","",IF(COUNTIFS($A$6:$A$505,SUBSTITUTE(SUBSTITUTE(SUBSTITUTE(A125,"~","~~"),"*","~*"),"?","~?"))&gt;1,"Duplicate URL: use one row per period pair",IF(COUNTIFS(Audit!$A$6:$A$505,SUBSTITUTE(SUBSTITUTE(SUBSTITUTE(A125,"~","~~"),"*","~*"),"?","~?"))=0,"URL missing from Audit",IF(OR(B125="",C125=""),"Add current date range",IF(OR(NOT(ISNUMBER(B125)),NOT(ISNUMBER(C125)),C125&lt;B125),"Check current dates",IF(OR(AND(ISNUMBER(G125),G125&lt;0),AND(ISNUMBER(H125),H125&lt;0),AND(ISNUMBER(I125),I125&lt;0),AND(ISNUMBER(J125),J125&lt;0),AND(ISNUMBER(M125),M125&lt;0),AND(ISNUMBER(N125),N125&lt;0),AND(ISNUMBER(O125),O125&lt;0),AND(ISNUMBER(P125),P125&lt;0),AND(ISNUMBER(Q125),Q125&lt;0),AND(ISNUMBER(R125),R125&lt;0)),"Check negative values",IF(AND(ISNUMBER(G125),ISNUMBER(I125),G125&gt;I125),"Clicks exceed impressions",IF(AND(OR(ISNUMBER(Q125),ISNUMBER(R125)),S125=""),"Add revenue currency",IF(AND(ISNUMBER(O125),T125=""),"Define conversions and session scope",IF(U125="","Add evidence source",IF(F125&lt;&gt;"Yes","Comparison not confirmed",IF(OR(NOT(ISNUMBER(D125)),NOT(ISNUMBER(E125)),E125&lt;D125,C125-B125&lt;&gt;E125-D125),"Check comparable date ranges",""))))))))))))</x:f>
      </x:c>
    </x:row>
    <x:row r="126" ht="44" customHeight="1">
      <x:c r="A126" s="19"/>
      <x:c r="B126" s="24"/>
      <x:c r="C126" s="21"/>
      <x:c r="D126" s="21"/>
      <x:c r="E126" s="21"/>
      <x:c r="F126" s="18"/>
      <x:c r="G126" s="26"/>
      <x:c r="H126" s="26"/>
      <x:c r="I126" s="26"/>
      <x:c r="J126" s="26"/>
      <x:c r="K126" s="25"/>
      <x:c r="L126" s="25"/>
      <x:c r="M126" s="26"/>
      <x:c r="N126" s="26"/>
      <x:c r="O126" s="26"/>
      <x:c r="P126" s="26"/>
      <x:c r="Q126" s="25"/>
      <x:c r="R126" s="25"/>
      <x:c r="S126" s="18"/>
      <x:c r="T126" s="18"/>
      <x:c r="U126" s="18"/>
      <x:c r="V126" s="28" t="str">
        <x:f>IF(A126="","",IF(AND(ISNUMBER(G126),ISNUMBER(I126),G126&gt;=0,I126&gt;0,G126&lt;=I126),G126/I126,"n.a."))</x:f>
      </x:c>
      <x:c r="W126" s="28" t="str">
        <x:f>IF(A126="","",IF(AND(F126="Yes",ISNUMBER(B126),ISNUMBER(C126),ISNUMBER(D126),ISNUMBER(E126),C126&gt;=B126,E126&gt;=D126,C126-B126=E126-D126,ISNUMBER(G126),ISNUMBER(H126),G126&gt;=0,H126&gt;0),(G126-H126)/H126,"n.a."))</x:f>
      </x:c>
      <x:c r="X126" s="28" t="str">
        <x:f>IF(A126="","",IF(AND(F126="Yes",ISNUMBER(B126),ISNUMBER(C126),ISNUMBER(D126),ISNUMBER(E126),C126&gt;=B126,E126&gt;=D126,C126-B126=E126-D126,ISNUMBER(M126),ISNUMBER(N126),M126&gt;=0,N126&gt;0),(M126-N126)/N126,"n.a."))</x:f>
      </x:c>
      <x:c r="Y126" s="28" t="str">
        <x:f>IF(A126="","",IF(AND(ISNUMBER(O126),ISNUMBER(M126),O126&gt;=0,M126&gt;0,T126&lt;&gt;""),O126/M126,"n.a."))</x:f>
      </x:c>
      <x:c r="Z126" s="23" t="str">
        <x:f>IF(A126="","",IF(COUNTIFS($A$6:$A$505,SUBSTITUTE(SUBSTITUTE(SUBSTITUTE(A126,"~","~~"),"*","~*"),"?","~?"))&gt;1,"Duplicate URL: use one row per period pair",IF(COUNTIFS(Audit!$A$6:$A$505,SUBSTITUTE(SUBSTITUTE(SUBSTITUTE(A126,"~","~~"),"*","~*"),"?","~?"))=0,"URL missing from Audit",IF(OR(B126="",C126=""),"Add current date range",IF(OR(NOT(ISNUMBER(B126)),NOT(ISNUMBER(C126)),C126&lt;B126),"Check current dates",IF(OR(AND(ISNUMBER(G126),G126&lt;0),AND(ISNUMBER(H126),H126&lt;0),AND(ISNUMBER(I126),I126&lt;0),AND(ISNUMBER(J126),J126&lt;0),AND(ISNUMBER(M126),M126&lt;0),AND(ISNUMBER(N126),N126&lt;0),AND(ISNUMBER(O126),O126&lt;0),AND(ISNUMBER(P126),P126&lt;0),AND(ISNUMBER(Q126),Q126&lt;0),AND(ISNUMBER(R126),R126&lt;0)),"Check negative values",IF(AND(ISNUMBER(G126),ISNUMBER(I126),G126&gt;I126),"Clicks exceed impressions",IF(AND(OR(ISNUMBER(Q126),ISNUMBER(R126)),S126=""),"Add revenue currency",IF(AND(ISNUMBER(O126),T126=""),"Define conversions and session scope",IF(U126="","Add evidence source",IF(F126&lt;&gt;"Yes","Comparison not confirmed",IF(OR(NOT(ISNUMBER(D126)),NOT(ISNUMBER(E126)),E126&lt;D126,C126-B126&lt;&gt;E126-D126),"Check comparable date ranges",""))))))))))))</x:f>
      </x:c>
    </x:row>
    <x:row r="127" ht="44" customHeight="1">
      <x:c r="A127" s="19"/>
      <x:c r="B127" s="24"/>
      <x:c r="C127" s="21"/>
      <x:c r="D127" s="21"/>
      <x:c r="E127" s="21"/>
      <x:c r="F127" s="18"/>
      <x:c r="G127" s="26"/>
      <x:c r="H127" s="26"/>
      <x:c r="I127" s="26"/>
      <x:c r="J127" s="26"/>
      <x:c r="K127" s="25"/>
      <x:c r="L127" s="25"/>
      <x:c r="M127" s="26"/>
      <x:c r="N127" s="26"/>
      <x:c r="O127" s="26"/>
      <x:c r="P127" s="26"/>
      <x:c r="Q127" s="25"/>
      <x:c r="R127" s="25"/>
      <x:c r="S127" s="18"/>
      <x:c r="T127" s="18"/>
      <x:c r="U127" s="18"/>
      <x:c r="V127" s="28" t="str">
        <x:f>IF(A127="","",IF(AND(ISNUMBER(G127),ISNUMBER(I127),G127&gt;=0,I127&gt;0,G127&lt;=I127),G127/I127,"n.a."))</x:f>
      </x:c>
      <x:c r="W127" s="28" t="str">
        <x:f>IF(A127="","",IF(AND(F127="Yes",ISNUMBER(B127),ISNUMBER(C127),ISNUMBER(D127),ISNUMBER(E127),C127&gt;=B127,E127&gt;=D127,C127-B127=E127-D127,ISNUMBER(G127),ISNUMBER(H127),G127&gt;=0,H127&gt;0),(G127-H127)/H127,"n.a."))</x:f>
      </x:c>
      <x:c r="X127" s="28" t="str">
        <x:f>IF(A127="","",IF(AND(F127="Yes",ISNUMBER(B127),ISNUMBER(C127),ISNUMBER(D127),ISNUMBER(E127),C127&gt;=B127,E127&gt;=D127,C127-B127=E127-D127,ISNUMBER(M127),ISNUMBER(N127),M127&gt;=0,N127&gt;0),(M127-N127)/N127,"n.a."))</x:f>
      </x:c>
      <x:c r="Y127" s="28" t="str">
        <x:f>IF(A127="","",IF(AND(ISNUMBER(O127),ISNUMBER(M127),O127&gt;=0,M127&gt;0,T127&lt;&gt;""),O127/M127,"n.a."))</x:f>
      </x:c>
      <x:c r="Z127" s="23" t="str">
        <x:f>IF(A127="","",IF(COUNTIFS($A$6:$A$505,SUBSTITUTE(SUBSTITUTE(SUBSTITUTE(A127,"~","~~"),"*","~*"),"?","~?"))&gt;1,"Duplicate URL: use one row per period pair",IF(COUNTIFS(Audit!$A$6:$A$505,SUBSTITUTE(SUBSTITUTE(SUBSTITUTE(A127,"~","~~"),"*","~*"),"?","~?"))=0,"URL missing from Audit",IF(OR(B127="",C127=""),"Add current date range",IF(OR(NOT(ISNUMBER(B127)),NOT(ISNUMBER(C127)),C127&lt;B127),"Check current dates",IF(OR(AND(ISNUMBER(G127),G127&lt;0),AND(ISNUMBER(H127),H127&lt;0),AND(ISNUMBER(I127),I127&lt;0),AND(ISNUMBER(J127),J127&lt;0),AND(ISNUMBER(M127),M127&lt;0),AND(ISNUMBER(N127),N127&lt;0),AND(ISNUMBER(O127),O127&lt;0),AND(ISNUMBER(P127),P127&lt;0),AND(ISNUMBER(Q127),Q127&lt;0),AND(ISNUMBER(R127),R127&lt;0)),"Check negative values",IF(AND(ISNUMBER(G127),ISNUMBER(I127),G127&gt;I127),"Clicks exceed impressions",IF(AND(OR(ISNUMBER(Q127),ISNUMBER(R127)),S127=""),"Add revenue currency",IF(AND(ISNUMBER(O127),T127=""),"Define conversions and session scope",IF(U127="","Add evidence source",IF(F127&lt;&gt;"Yes","Comparison not confirmed",IF(OR(NOT(ISNUMBER(D127)),NOT(ISNUMBER(E127)),E127&lt;D127,C127-B127&lt;&gt;E127-D127),"Check comparable date ranges",""))))))))))))</x:f>
      </x:c>
    </x:row>
    <x:row r="128" ht="44" customHeight="1">
      <x:c r="A128" s="19"/>
      <x:c r="B128" s="24"/>
      <x:c r="C128" s="21"/>
      <x:c r="D128" s="21"/>
      <x:c r="E128" s="21"/>
      <x:c r="F128" s="18"/>
      <x:c r="G128" s="26"/>
      <x:c r="H128" s="26"/>
      <x:c r="I128" s="26"/>
      <x:c r="J128" s="26"/>
      <x:c r="K128" s="25"/>
      <x:c r="L128" s="25"/>
      <x:c r="M128" s="26"/>
      <x:c r="N128" s="26"/>
      <x:c r="O128" s="26"/>
      <x:c r="P128" s="26"/>
      <x:c r="Q128" s="25"/>
      <x:c r="R128" s="25"/>
      <x:c r="S128" s="18"/>
      <x:c r="T128" s="18"/>
      <x:c r="U128" s="18"/>
      <x:c r="V128" s="28" t="str">
        <x:f>IF(A128="","",IF(AND(ISNUMBER(G128),ISNUMBER(I128),G128&gt;=0,I128&gt;0,G128&lt;=I128),G128/I128,"n.a."))</x:f>
      </x:c>
      <x:c r="W128" s="28" t="str">
        <x:f>IF(A128="","",IF(AND(F128="Yes",ISNUMBER(B128),ISNUMBER(C128),ISNUMBER(D128),ISNUMBER(E128),C128&gt;=B128,E128&gt;=D128,C128-B128=E128-D128,ISNUMBER(G128),ISNUMBER(H128),G128&gt;=0,H128&gt;0),(G128-H128)/H128,"n.a."))</x:f>
      </x:c>
      <x:c r="X128" s="28" t="str">
        <x:f>IF(A128="","",IF(AND(F128="Yes",ISNUMBER(B128),ISNUMBER(C128),ISNUMBER(D128),ISNUMBER(E128),C128&gt;=B128,E128&gt;=D128,C128-B128=E128-D128,ISNUMBER(M128),ISNUMBER(N128),M128&gt;=0,N128&gt;0),(M128-N128)/N128,"n.a."))</x:f>
      </x:c>
      <x:c r="Y128" s="28" t="str">
        <x:f>IF(A128="","",IF(AND(ISNUMBER(O128),ISNUMBER(M128),O128&gt;=0,M128&gt;0,T128&lt;&gt;""),O128/M128,"n.a."))</x:f>
      </x:c>
      <x:c r="Z128" s="23" t="str">
        <x:f>IF(A128="","",IF(COUNTIFS($A$6:$A$505,SUBSTITUTE(SUBSTITUTE(SUBSTITUTE(A128,"~","~~"),"*","~*"),"?","~?"))&gt;1,"Duplicate URL: use one row per period pair",IF(COUNTIFS(Audit!$A$6:$A$505,SUBSTITUTE(SUBSTITUTE(SUBSTITUTE(A128,"~","~~"),"*","~*"),"?","~?"))=0,"URL missing from Audit",IF(OR(B128="",C128=""),"Add current date range",IF(OR(NOT(ISNUMBER(B128)),NOT(ISNUMBER(C128)),C128&lt;B128),"Check current dates",IF(OR(AND(ISNUMBER(G128),G128&lt;0),AND(ISNUMBER(H128),H128&lt;0),AND(ISNUMBER(I128),I128&lt;0),AND(ISNUMBER(J128),J128&lt;0),AND(ISNUMBER(M128),M128&lt;0),AND(ISNUMBER(N128),N128&lt;0),AND(ISNUMBER(O128),O128&lt;0),AND(ISNUMBER(P128),P128&lt;0),AND(ISNUMBER(Q128),Q128&lt;0),AND(ISNUMBER(R128),R128&lt;0)),"Check negative values",IF(AND(ISNUMBER(G128),ISNUMBER(I128),G128&gt;I128),"Clicks exceed impressions",IF(AND(OR(ISNUMBER(Q128),ISNUMBER(R128)),S128=""),"Add revenue currency",IF(AND(ISNUMBER(O128),T128=""),"Define conversions and session scope",IF(U128="","Add evidence source",IF(F128&lt;&gt;"Yes","Comparison not confirmed",IF(OR(NOT(ISNUMBER(D128)),NOT(ISNUMBER(E128)),E128&lt;D128,C128-B128&lt;&gt;E128-D128),"Check comparable date ranges",""))))))))))))</x:f>
      </x:c>
    </x:row>
    <x:row r="129" ht="44" customHeight="1">
      <x:c r="A129" s="19"/>
      <x:c r="B129" s="24"/>
      <x:c r="C129" s="21"/>
      <x:c r="D129" s="21"/>
      <x:c r="E129" s="21"/>
      <x:c r="F129" s="18"/>
      <x:c r="G129" s="26"/>
      <x:c r="H129" s="26"/>
      <x:c r="I129" s="26"/>
      <x:c r="J129" s="26"/>
      <x:c r="K129" s="25"/>
      <x:c r="L129" s="25"/>
      <x:c r="M129" s="26"/>
      <x:c r="N129" s="26"/>
      <x:c r="O129" s="26"/>
      <x:c r="P129" s="26"/>
      <x:c r="Q129" s="25"/>
      <x:c r="R129" s="25"/>
      <x:c r="S129" s="18"/>
      <x:c r="T129" s="18"/>
      <x:c r="U129" s="18"/>
      <x:c r="V129" s="28" t="str">
        <x:f>IF(A129="","",IF(AND(ISNUMBER(G129),ISNUMBER(I129),G129&gt;=0,I129&gt;0,G129&lt;=I129),G129/I129,"n.a."))</x:f>
      </x:c>
      <x:c r="W129" s="28" t="str">
        <x:f>IF(A129="","",IF(AND(F129="Yes",ISNUMBER(B129),ISNUMBER(C129),ISNUMBER(D129),ISNUMBER(E129),C129&gt;=B129,E129&gt;=D129,C129-B129=E129-D129,ISNUMBER(G129),ISNUMBER(H129),G129&gt;=0,H129&gt;0),(G129-H129)/H129,"n.a."))</x:f>
      </x:c>
      <x:c r="X129" s="28" t="str">
        <x:f>IF(A129="","",IF(AND(F129="Yes",ISNUMBER(B129),ISNUMBER(C129),ISNUMBER(D129),ISNUMBER(E129),C129&gt;=B129,E129&gt;=D129,C129-B129=E129-D129,ISNUMBER(M129),ISNUMBER(N129),M129&gt;=0,N129&gt;0),(M129-N129)/N129,"n.a."))</x:f>
      </x:c>
      <x:c r="Y129" s="28" t="str">
        <x:f>IF(A129="","",IF(AND(ISNUMBER(O129),ISNUMBER(M129),O129&gt;=0,M129&gt;0,T129&lt;&gt;""),O129/M129,"n.a."))</x:f>
      </x:c>
      <x:c r="Z129" s="23" t="str">
        <x:f>IF(A129="","",IF(COUNTIFS($A$6:$A$505,SUBSTITUTE(SUBSTITUTE(SUBSTITUTE(A129,"~","~~"),"*","~*"),"?","~?"))&gt;1,"Duplicate URL: use one row per period pair",IF(COUNTIFS(Audit!$A$6:$A$505,SUBSTITUTE(SUBSTITUTE(SUBSTITUTE(A129,"~","~~"),"*","~*"),"?","~?"))=0,"URL missing from Audit",IF(OR(B129="",C129=""),"Add current date range",IF(OR(NOT(ISNUMBER(B129)),NOT(ISNUMBER(C129)),C129&lt;B129),"Check current dates",IF(OR(AND(ISNUMBER(G129),G129&lt;0),AND(ISNUMBER(H129),H129&lt;0),AND(ISNUMBER(I129),I129&lt;0),AND(ISNUMBER(J129),J129&lt;0),AND(ISNUMBER(M129),M129&lt;0),AND(ISNUMBER(N129),N129&lt;0),AND(ISNUMBER(O129),O129&lt;0),AND(ISNUMBER(P129),P129&lt;0),AND(ISNUMBER(Q129),Q129&lt;0),AND(ISNUMBER(R129),R129&lt;0)),"Check negative values",IF(AND(ISNUMBER(G129),ISNUMBER(I129),G129&gt;I129),"Clicks exceed impressions",IF(AND(OR(ISNUMBER(Q129),ISNUMBER(R129)),S129=""),"Add revenue currency",IF(AND(ISNUMBER(O129),T129=""),"Define conversions and session scope",IF(U129="","Add evidence source",IF(F129&lt;&gt;"Yes","Comparison not confirmed",IF(OR(NOT(ISNUMBER(D129)),NOT(ISNUMBER(E129)),E129&lt;D129,C129-B129&lt;&gt;E129-D129),"Check comparable date ranges",""))))))))))))</x:f>
      </x:c>
    </x:row>
    <x:row r="130" ht="44" customHeight="1">
      <x:c r="A130" s="19"/>
      <x:c r="B130" s="24"/>
      <x:c r="C130" s="21"/>
      <x:c r="D130" s="21"/>
      <x:c r="E130" s="21"/>
      <x:c r="F130" s="18"/>
      <x:c r="G130" s="26"/>
      <x:c r="H130" s="26"/>
      <x:c r="I130" s="26"/>
      <x:c r="J130" s="26"/>
      <x:c r="K130" s="25"/>
      <x:c r="L130" s="25"/>
      <x:c r="M130" s="26"/>
      <x:c r="N130" s="26"/>
      <x:c r="O130" s="26"/>
      <x:c r="P130" s="26"/>
      <x:c r="Q130" s="25"/>
      <x:c r="R130" s="25"/>
      <x:c r="S130" s="18"/>
      <x:c r="T130" s="18"/>
      <x:c r="U130" s="18"/>
      <x:c r="V130" s="28" t="str">
        <x:f>IF(A130="","",IF(AND(ISNUMBER(G130),ISNUMBER(I130),G130&gt;=0,I130&gt;0,G130&lt;=I130),G130/I130,"n.a."))</x:f>
      </x:c>
      <x:c r="W130" s="28" t="str">
        <x:f>IF(A130="","",IF(AND(F130="Yes",ISNUMBER(B130),ISNUMBER(C130),ISNUMBER(D130),ISNUMBER(E130),C130&gt;=B130,E130&gt;=D130,C130-B130=E130-D130,ISNUMBER(G130),ISNUMBER(H130),G130&gt;=0,H130&gt;0),(G130-H130)/H130,"n.a."))</x:f>
      </x:c>
      <x:c r="X130" s="28" t="str">
        <x:f>IF(A130="","",IF(AND(F130="Yes",ISNUMBER(B130),ISNUMBER(C130),ISNUMBER(D130),ISNUMBER(E130),C130&gt;=B130,E130&gt;=D130,C130-B130=E130-D130,ISNUMBER(M130),ISNUMBER(N130),M130&gt;=0,N130&gt;0),(M130-N130)/N130,"n.a."))</x:f>
      </x:c>
      <x:c r="Y130" s="28" t="str">
        <x:f>IF(A130="","",IF(AND(ISNUMBER(O130),ISNUMBER(M130),O130&gt;=0,M130&gt;0,T130&lt;&gt;""),O130/M130,"n.a."))</x:f>
      </x:c>
      <x:c r="Z130" s="23" t="str">
        <x:f>IF(A130="","",IF(COUNTIFS($A$6:$A$505,SUBSTITUTE(SUBSTITUTE(SUBSTITUTE(A130,"~","~~"),"*","~*"),"?","~?"))&gt;1,"Duplicate URL: use one row per period pair",IF(COUNTIFS(Audit!$A$6:$A$505,SUBSTITUTE(SUBSTITUTE(SUBSTITUTE(A130,"~","~~"),"*","~*"),"?","~?"))=0,"URL missing from Audit",IF(OR(B130="",C130=""),"Add current date range",IF(OR(NOT(ISNUMBER(B130)),NOT(ISNUMBER(C130)),C130&lt;B130),"Check current dates",IF(OR(AND(ISNUMBER(G130),G130&lt;0),AND(ISNUMBER(H130),H130&lt;0),AND(ISNUMBER(I130),I130&lt;0),AND(ISNUMBER(J130),J130&lt;0),AND(ISNUMBER(M130),M130&lt;0),AND(ISNUMBER(N130),N130&lt;0),AND(ISNUMBER(O130),O130&lt;0),AND(ISNUMBER(P130),P130&lt;0),AND(ISNUMBER(Q130),Q130&lt;0),AND(ISNUMBER(R130),R130&lt;0)),"Check negative values",IF(AND(ISNUMBER(G130),ISNUMBER(I130),G130&gt;I130),"Clicks exceed impressions",IF(AND(OR(ISNUMBER(Q130),ISNUMBER(R130)),S130=""),"Add revenue currency",IF(AND(ISNUMBER(O130),T130=""),"Define conversions and session scope",IF(U130="","Add evidence source",IF(F130&lt;&gt;"Yes","Comparison not confirmed",IF(OR(NOT(ISNUMBER(D130)),NOT(ISNUMBER(E130)),E130&lt;D130,C130-B130&lt;&gt;E130-D130),"Check comparable date ranges",""))))))))))))</x:f>
      </x:c>
    </x:row>
    <x:row r="131" ht="44" customHeight="1">
      <x:c r="A131" s="19"/>
      <x:c r="B131" s="24"/>
      <x:c r="C131" s="21"/>
      <x:c r="D131" s="21"/>
      <x:c r="E131" s="21"/>
      <x:c r="F131" s="18"/>
      <x:c r="G131" s="26"/>
      <x:c r="H131" s="26"/>
      <x:c r="I131" s="26"/>
      <x:c r="J131" s="26"/>
      <x:c r="K131" s="25"/>
      <x:c r="L131" s="25"/>
      <x:c r="M131" s="26"/>
      <x:c r="N131" s="26"/>
      <x:c r="O131" s="26"/>
      <x:c r="P131" s="26"/>
      <x:c r="Q131" s="25"/>
      <x:c r="R131" s="25"/>
      <x:c r="S131" s="18"/>
      <x:c r="T131" s="18"/>
      <x:c r="U131" s="18"/>
      <x:c r="V131" s="28" t="str">
        <x:f>IF(A131="","",IF(AND(ISNUMBER(G131),ISNUMBER(I131),G131&gt;=0,I131&gt;0,G131&lt;=I131),G131/I131,"n.a."))</x:f>
      </x:c>
      <x:c r="W131" s="28" t="str">
        <x:f>IF(A131="","",IF(AND(F131="Yes",ISNUMBER(B131),ISNUMBER(C131),ISNUMBER(D131),ISNUMBER(E131),C131&gt;=B131,E131&gt;=D131,C131-B131=E131-D131,ISNUMBER(G131),ISNUMBER(H131),G131&gt;=0,H131&gt;0),(G131-H131)/H131,"n.a."))</x:f>
      </x:c>
      <x:c r="X131" s="28" t="str">
        <x:f>IF(A131="","",IF(AND(F131="Yes",ISNUMBER(B131),ISNUMBER(C131),ISNUMBER(D131),ISNUMBER(E131),C131&gt;=B131,E131&gt;=D131,C131-B131=E131-D131,ISNUMBER(M131),ISNUMBER(N131),M131&gt;=0,N131&gt;0),(M131-N131)/N131,"n.a."))</x:f>
      </x:c>
      <x:c r="Y131" s="28" t="str">
        <x:f>IF(A131="","",IF(AND(ISNUMBER(O131),ISNUMBER(M131),O131&gt;=0,M131&gt;0,T131&lt;&gt;""),O131/M131,"n.a."))</x:f>
      </x:c>
      <x:c r="Z131" s="23" t="str">
        <x:f>IF(A131="","",IF(COUNTIFS($A$6:$A$505,SUBSTITUTE(SUBSTITUTE(SUBSTITUTE(A131,"~","~~"),"*","~*"),"?","~?"))&gt;1,"Duplicate URL: use one row per period pair",IF(COUNTIFS(Audit!$A$6:$A$505,SUBSTITUTE(SUBSTITUTE(SUBSTITUTE(A131,"~","~~"),"*","~*"),"?","~?"))=0,"URL missing from Audit",IF(OR(B131="",C131=""),"Add current date range",IF(OR(NOT(ISNUMBER(B131)),NOT(ISNUMBER(C131)),C131&lt;B131),"Check current dates",IF(OR(AND(ISNUMBER(G131),G131&lt;0),AND(ISNUMBER(H131),H131&lt;0),AND(ISNUMBER(I131),I131&lt;0),AND(ISNUMBER(J131),J131&lt;0),AND(ISNUMBER(M131),M131&lt;0),AND(ISNUMBER(N131),N131&lt;0),AND(ISNUMBER(O131),O131&lt;0),AND(ISNUMBER(P131),P131&lt;0),AND(ISNUMBER(Q131),Q131&lt;0),AND(ISNUMBER(R131),R131&lt;0)),"Check negative values",IF(AND(ISNUMBER(G131),ISNUMBER(I131),G131&gt;I131),"Clicks exceed impressions",IF(AND(OR(ISNUMBER(Q131),ISNUMBER(R131)),S131=""),"Add revenue currency",IF(AND(ISNUMBER(O131),T131=""),"Define conversions and session scope",IF(U131="","Add evidence source",IF(F131&lt;&gt;"Yes","Comparison not confirmed",IF(OR(NOT(ISNUMBER(D131)),NOT(ISNUMBER(E131)),E131&lt;D131,C131-B131&lt;&gt;E131-D131),"Check comparable date ranges",""))))))))))))</x:f>
      </x:c>
    </x:row>
    <x:row r="132" ht="44" customHeight="1">
      <x:c r="A132" s="19"/>
      <x:c r="B132" s="24"/>
      <x:c r="C132" s="21"/>
      <x:c r="D132" s="21"/>
      <x:c r="E132" s="21"/>
      <x:c r="F132" s="18"/>
      <x:c r="G132" s="26"/>
      <x:c r="H132" s="26"/>
      <x:c r="I132" s="26"/>
      <x:c r="J132" s="26"/>
      <x:c r="K132" s="25"/>
      <x:c r="L132" s="25"/>
      <x:c r="M132" s="26"/>
      <x:c r="N132" s="26"/>
      <x:c r="O132" s="26"/>
      <x:c r="P132" s="26"/>
      <x:c r="Q132" s="25"/>
      <x:c r="R132" s="25"/>
      <x:c r="S132" s="18"/>
      <x:c r="T132" s="18"/>
      <x:c r="U132" s="18"/>
      <x:c r="V132" s="28" t="str">
        <x:f>IF(A132="","",IF(AND(ISNUMBER(G132),ISNUMBER(I132),G132&gt;=0,I132&gt;0,G132&lt;=I132),G132/I132,"n.a."))</x:f>
      </x:c>
      <x:c r="W132" s="28" t="str">
        <x:f>IF(A132="","",IF(AND(F132="Yes",ISNUMBER(B132),ISNUMBER(C132),ISNUMBER(D132),ISNUMBER(E132),C132&gt;=B132,E132&gt;=D132,C132-B132=E132-D132,ISNUMBER(G132),ISNUMBER(H132),G132&gt;=0,H132&gt;0),(G132-H132)/H132,"n.a."))</x:f>
      </x:c>
      <x:c r="X132" s="28" t="str">
        <x:f>IF(A132="","",IF(AND(F132="Yes",ISNUMBER(B132),ISNUMBER(C132),ISNUMBER(D132),ISNUMBER(E132),C132&gt;=B132,E132&gt;=D132,C132-B132=E132-D132,ISNUMBER(M132),ISNUMBER(N132),M132&gt;=0,N132&gt;0),(M132-N132)/N132,"n.a."))</x:f>
      </x:c>
      <x:c r="Y132" s="28" t="str">
        <x:f>IF(A132="","",IF(AND(ISNUMBER(O132),ISNUMBER(M132),O132&gt;=0,M132&gt;0,T132&lt;&gt;""),O132/M132,"n.a."))</x:f>
      </x:c>
      <x:c r="Z132" s="23" t="str">
        <x:f>IF(A132="","",IF(COUNTIFS($A$6:$A$505,SUBSTITUTE(SUBSTITUTE(SUBSTITUTE(A132,"~","~~"),"*","~*"),"?","~?"))&gt;1,"Duplicate URL: use one row per period pair",IF(COUNTIFS(Audit!$A$6:$A$505,SUBSTITUTE(SUBSTITUTE(SUBSTITUTE(A132,"~","~~"),"*","~*"),"?","~?"))=0,"URL missing from Audit",IF(OR(B132="",C132=""),"Add current date range",IF(OR(NOT(ISNUMBER(B132)),NOT(ISNUMBER(C132)),C132&lt;B132),"Check current dates",IF(OR(AND(ISNUMBER(G132),G132&lt;0),AND(ISNUMBER(H132),H132&lt;0),AND(ISNUMBER(I132),I132&lt;0),AND(ISNUMBER(J132),J132&lt;0),AND(ISNUMBER(M132),M132&lt;0),AND(ISNUMBER(N132),N132&lt;0),AND(ISNUMBER(O132),O132&lt;0),AND(ISNUMBER(P132),P132&lt;0),AND(ISNUMBER(Q132),Q132&lt;0),AND(ISNUMBER(R132),R132&lt;0)),"Check negative values",IF(AND(ISNUMBER(G132),ISNUMBER(I132),G132&gt;I132),"Clicks exceed impressions",IF(AND(OR(ISNUMBER(Q132),ISNUMBER(R132)),S132=""),"Add revenue currency",IF(AND(ISNUMBER(O132),T132=""),"Define conversions and session scope",IF(U132="","Add evidence source",IF(F132&lt;&gt;"Yes","Comparison not confirmed",IF(OR(NOT(ISNUMBER(D132)),NOT(ISNUMBER(E132)),E132&lt;D132,C132-B132&lt;&gt;E132-D132),"Check comparable date ranges",""))))))))))))</x:f>
      </x:c>
    </x:row>
    <x:row r="133" ht="44" customHeight="1">
      <x:c r="A133" s="19"/>
      <x:c r="B133" s="24"/>
      <x:c r="C133" s="21"/>
      <x:c r="D133" s="21"/>
      <x:c r="E133" s="21"/>
      <x:c r="F133" s="18"/>
      <x:c r="G133" s="26"/>
      <x:c r="H133" s="26"/>
      <x:c r="I133" s="26"/>
      <x:c r="J133" s="26"/>
      <x:c r="K133" s="25"/>
      <x:c r="L133" s="25"/>
      <x:c r="M133" s="26"/>
      <x:c r="N133" s="26"/>
      <x:c r="O133" s="26"/>
      <x:c r="P133" s="26"/>
      <x:c r="Q133" s="25"/>
      <x:c r="R133" s="25"/>
      <x:c r="S133" s="18"/>
      <x:c r="T133" s="18"/>
      <x:c r="U133" s="18"/>
      <x:c r="V133" s="28" t="str">
        <x:f>IF(A133="","",IF(AND(ISNUMBER(G133),ISNUMBER(I133),G133&gt;=0,I133&gt;0,G133&lt;=I133),G133/I133,"n.a."))</x:f>
      </x:c>
      <x:c r="W133" s="28" t="str">
        <x:f>IF(A133="","",IF(AND(F133="Yes",ISNUMBER(B133),ISNUMBER(C133),ISNUMBER(D133),ISNUMBER(E133),C133&gt;=B133,E133&gt;=D133,C133-B133=E133-D133,ISNUMBER(G133),ISNUMBER(H133),G133&gt;=0,H133&gt;0),(G133-H133)/H133,"n.a."))</x:f>
      </x:c>
      <x:c r="X133" s="28" t="str">
        <x:f>IF(A133="","",IF(AND(F133="Yes",ISNUMBER(B133),ISNUMBER(C133),ISNUMBER(D133),ISNUMBER(E133),C133&gt;=B133,E133&gt;=D133,C133-B133=E133-D133,ISNUMBER(M133),ISNUMBER(N133),M133&gt;=0,N133&gt;0),(M133-N133)/N133,"n.a."))</x:f>
      </x:c>
      <x:c r="Y133" s="28" t="str">
        <x:f>IF(A133="","",IF(AND(ISNUMBER(O133),ISNUMBER(M133),O133&gt;=0,M133&gt;0,T133&lt;&gt;""),O133/M133,"n.a."))</x:f>
      </x:c>
      <x:c r="Z133" s="23" t="str">
        <x:f>IF(A133="","",IF(COUNTIFS($A$6:$A$505,SUBSTITUTE(SUBSTITUTE(SUBSTITUTE(A133,"~","~~"),"*","~*"),"?","~?"))&gt;1,"Duplicate URL: use one row per period pair",IF(COUNTIFS(Audit!$A$6:$A$505,SUBSTITUTE(SUBSTITUTE(SUBSTITUTE(A133,"~","~~"),"*","~*"),"?","~?"))=0,"URL missing from Audit",IF(OR(B133="",C133=""),"Add current date range",IF(OR(NOT(ISNUMBER(B133)),NOT(ISNUMBER(C133)),C133&lt;B133),"Check current dates",IF(OR(AND(ISNUMBER(G133),G133&lt;0),AND(ISNUMBER(H133),H133&lt;0),AND(ISNUMBER(I133),I133&lt;0),AND(ISNUMBER(J133),J133&lt;0),AND(ISNUMBER(M133),M133&lt;0),AND(ISNUMBER(N133),N133&lt;0),AND(ISNUMBER(O133),O133&lt;0),AND(ISNUMBER(P133),P133&lt;0),AND(ISNUMBER(Q133),Q133&lt;0),AND(ISNUMBER(R133),R133&lt;0)),"Check negative values",IF(AND(ISNUMBER(G133),ISNUMBER(I133),G133&gt;I133),"Clicks exceed impressions",IF(AND(OR(ISNUMBER(Q133),ISNUMBER(R133)),S133=""),"Add revenue currency",IF(AND(ISNUMBER(O133),T133=""),"Define conversions and session scope",IF(U133="","Add evidence source",IF(F133&lt;&gt;"Yes","Comparison not confirmed",IF(OR(NOT(ISNUMBER(D133)),NOT(ISNUMBER(E133)),E133&lt;D133,C133-B133&lt;&gt;E133-D133),"Check comparable date ranges",""))))))))))))</x:f>
      </x:c>
    </x:row>
    <x:row r="134" ht="44" customHeight="1">
      <x:c r="A134" s="19"/>
      <x:c r="B134" s="24"/>
      <x:c r="C134" s="21"/>
      <x:c r="D134" s="21"/>
      <x:c r="E134" s="21"/>
      <x:c r="F134" s="18"/>
      <x:c r="G134" s="26"/>
      <x:c r="H134" s="26"/>
      <x:c r="I134" s="26"/>
      <x:c r="J134" s="26"/>
      <x:c r="K134" s="25"/>
      <x:c r="L134" s="25"/>
      <x:c r="M134" s="26"/>
      <x:c r="N134" s="26"/>
      <x:c r="O134" s="26"/>
      <x:c r="P134" s="26"/>
      <x:c r="Q134" s="25"/>
      <x:c r="R134" s="25"/>
      <x:c r="S134" s="18"/>
      <x:c r="T134" s="18"/>
      <x:c r="U134" s="18"/>
      <x:c r="V134" s="28" t="str">
        <x:f>IF(A134="","",IF(AND(ISNUMBER(G134),ISNUMBER(I134),G134&gt;=0,I134&gt;0,G134&lt;=I134),G134/I134,"n.a."))</x:f>
      </x:c>
      <x:c r="W134" s="28" t="str">
        <x:f>IF(A134="","",IF(AND(F134="Yes",ISNUMBER(B134),ISNUMBER(C134),ISNUMBER(D134),ISNUMBER(E134),C134&gt;=B134,E134&gt;=D134,C134-B134=E134-D134,ISNUMBER(G134),ISNUMBER(H134),G134&gt;=0,H134&gt;0),(G134-H134)/H134,"n.a."))</x:f>
      </x:c>
      <x:c r="X134" s="28" t="str">
        <x:f>IF(A134="","",IF(AND(F134="Yes",ISNUMBER(B134),ISNUMBER(C134),ISNUMBER(D134),ISNUMBER(E134),C134&gt;=B134,E134&gt;=D134,C134-B134=E134-D134,ISNUMBER(M134),ISNUMBER(N134),M134&gt;=0,N134&gt;0),(M134-N134)/N134,"n.a."))</x:f>
      </x:c>
      <x:c r="Y134" s="28" t="str">
        <x:f>IF(A134="","",IF(AND(ISNUMBER(O134),ISNUMBER(M134),O134&gt;=0,M134&gt;0,T134&lt;&gt;""),O134/M134,"n.a."))</x:f>
      </x:c>
      <x:c r="Z134" s="23" t="str">
        <x:f>IF(A134="","",IF(COUNTIFS($A$6:$A$505,SUBSTITUTE(SUBSTITUTE(SUBSTITUTE(A134,"~","~~"),"*","~*"),"?","~?"))&gt;1,"Duplicate URL: use one row per period pair",IF(COUNTIFS(Audit!$A$6:$A$505,SUBSTITUTE(SUBSTITUTE(SUBSTITUTE(A134,"~","~~"),"*","~*"),"?","~?"))=0,"URL missing from Audit",IF(OR(B134="",C134=""),"Add current date range",IF(OR(NOT(ISNUMBER(B134)),NOT(ISNUMBER(C134)),C134&lt;B134),"Check current dates",IF(OR(AND(ISNUMBER(G134),G134&lt;0),AND(ISNUMBER(H134),H134&lt;0),AND(ISNUMBER(I134),I134&lt;0),AND(ISNUMBER(J134),J134&lt;0),AND(ISNUMBER(M134),M134&lt;0),AND(ISNUMBER(N134),N134&lt;0),AND(ISNUMBER(O134),O134&lt;0),AND(ISNUMBER(P134),P134&lt;0),AND(ISNUMBER(Q134),Q134&lt;0),AND(ISNUMBER(R134),R134&lt;0)),"Check negative values",IF(AND(ISNUMBER(G134),ISNUMBER(I134),G134&gt;I134),"Clicks exceed impressions",IF(AND(OR(ISNUMBER(Q134),ISNUMBER(R134)),S134=""),"Add revenue currency",IF(AND(ISNUMBER(O134),T134=""),"Define conversions and session scope",IF(U134="","Add evidence source",IF(F134&lt;&gt;"Yes","Comparison not confirmed",IF(OR(NOT(ISNUMBER(D134)),NOT(ISNUMBER(E134)),E134&lt;D134,C134-B134&lt;&gt;E134-D134),"Check comparable date ranges",""))))))))))))</x:f>
      </x:c>
    </x:row>
    <x:row r="135" ht="44" customHeight="1">
      <x:c r="A135" s="19"/>
      <x:c r="B135" s="24"/>
      <x:c r="C135" s="21"/>
      <x:c r="D135" s="21"/>
      <x:c r="E135" s="21"/>
      <x:c r="F135" s="18"/>
      <x:c r="G135" s="26"/>
      <x:c r="H135" s="26"/>
      <x:c r="I135" s="26"/>
      <x:c r="J135" s="26"/>
      <x:c r="K135" s="25"/>
      <x:c r="L135" s="25"/>
      <x:c r="M135" s="26"/>
      <x:c r="N135" s="26"/>
      <x:c r="O135" s="26"/>
      <x:c r="P135" s="26"/>
      <x:c r="Q135" s="25"/>
      <x:c r="R135" s="25"/>
      <x:c r="S135" s="18"/>
      <x:c r="T135" s="18"/>
      <x:c r="U135" s="18"/>
      <x:c r="V135" s="28" t="str">
        <x:f>IF(A135="","",IF(AND(ISNUMBER(G135),ISNUMBER(I135),G135&gt;=0,I135&gt;0,G135&lt;=I135),G135/I135,"n.a."))</x:f>
      </x:c>
      <x:c r="W135" s="28" t="str">
        <x:f>IF(A135="","",IF(AND(F135="Yes",ISNUMBER(B135),ISNUMBER(C135),ISNUMBER(D135),ISNUMBER(E135),C135&gt;=B135,E135&gt;=D135,C135-B135=E135-D135,ISNUMBER(G135),ISNUMBER(H135),G135&gt;=0,H135&gt;0),(G135-H135)/H135,"n.a."))</x:f>
      </x:c>
      <x:c r="X135" s="28" t="str">
        <x:f>IF(A135="","",IF(AND(F135="Yes",ISNUMBER(B135),ISNUMBER(C135),ISNUMBER(D135),ISNUMBER(E135),C135&gt;=B135,E135&gt;=D135,C135-B135=E135-D135,ISNUMBER(M135),ISNUMBER(N135),M135&gt;=0,N135&gt;0),(M135-N135)/N135,"n.a."))</x:f>
      </x:c>
      <x:c r="Y135" s="28" t="str">
        <x:f>IF(A135="","",IF(AND(ISNUMBER(O135),ISNUMBER(M135),O135&gt;=0,M135&gt;0,T135&lt;&gt;""),O135/M135,"n.a."))</x:f>
      </x:c>
      <x:c r="Z135" s="23" t="str">
        <x:f>IF(A135="","",IF(COUNTIFS($A$6:$A$505,SUBSTITUTE(SUBSTITUTE(SUBSTITUTE(A135,"~","~~"),"*","~*"),"?","~?"))&gt;1,"Duplicate URL: use one row per period pair",IF(COUNTIFS(Audit!$A$6:$A$505,SUBSTITUTE(SUBSTITUTE(SUBSTITUTE(A135,"~","~~"),"*","~*"),"?","~?"))=0,"URL missing from Audit",IF(OR(B135="",C135=""),"Add current date range",IF(OR(NOT(ISNUMBER(B135)),NOT(ISNUMBER(C135)),C135&lt;B135),"Check current dates",IF(OR(AND(ISNUMBER(G135),G135&lt;0),AND(ISNUMBER(H135),H135&lt;0),AND(ISNUMBER(I135),I135&lt;0),AND(ISNUMBER(J135),J135&lt;0),AND(ISNUMBER(M135),M135&lt;0),AND(ISNUMBER(N135),N135&lt;0),AND(ISNUMBER(O135),O135&lt;0),AND(ISNUMBER(P135),P135&lt;0),AND(ISNUMBER(Q135),Q135&lt;0),AND(ISNUMBER(R135),R135&lt;0)),"Check negative values",IF(AND(ISNUMBER(G135),ISNUMBER(I135),G135&gt;I135),"Clicks exceed impressions",IF(AND(OR(ISNUMBER(Q135),ISNUMBER(R135)),S135=""),"Add revenue currency",IF(AND(ISNUMBER(O135),T135=""),"Define conversions and session scope",IF(U135="","Add evidence source",IF(F135&lt;&gt;"Yes","Comparison not confirmed",IF(OR(NOT(ISNUMBER(D135)),NOT(ISNUMBER(E135)),E135&lt;D135,C135-B135&lt;&gt;E135-D135),"Check comparable date ranges",""))))))))))))</x:f>
      </x:c>
    </x:row>
    <x:row r="136" ht="44" customHeight="1">
      <x:c r="A136" s="19"/>
      <x:c r="B136" s="24"/>
      <x:c r="C136" s="21"/>
      <x:c r="D136" s="21"/>
      <x:c r="E136" s="21"/>
      <x:c r="F136" s="18"/>
      <x:c r="G136" s="26"/>
      <x:c r="H136" s="26"/>
      <x:c r="I136" s="26"/>
      <x:c r="J136" s="26"/>
      <x:c r="K136" s="25"/>
      <x:c r="L136" s="25"/>
      <x:c r="M136" s="26"/>
      <x:c r="N136" s="26"/>
      <x:c r="O136" s="26"/>
      <x:c r="P136" s="26"/>
      <x:c r="Q136" s="25"/>
      <x:c r="R136" s="25"/>
      <x:c r="S136" s="18"/>
      <x:c r="T136" s="18"/>
      <x:c r="U136" s="18"/>
      <x:c r="V136" s="28" t="str">
        <x:f>IF(A136="","",IF(AND(ISNUMBER(G136),ISNUMBER(I136),G136&gt;=0,I136&gt;0,G136&lt;=I136),G136/I136,"n.a."))</x:f>
      </x:c>
      <x:c r="W136" s="28" t="str">
        <x:f>IF(A136="","",IF(AND(F136="Yes",ISNUMBER(B136),ISNUMBER(C136),ISNUMBER(D136),ISNUMBER(E136),C136&gt;=B136,E136&gt;=D136,C136-B136=E136-D136,ISNUMBER(G136),ISNUMBER(H136),G136&gt;=0,H136&gt;0),(G136-H136)/H136,"n.a."))</x:f>
      </x:c>
      <x:c r="X136" s="28" t="str">
        <x:f>IF(A136="","",IF(AND(F136="Yes",ISNUMBER(B136),ISNUMBER(C136),ISNUMBER(D136),ISNUMBER(E136),C136&gt;=B136,E136&gt;=D136,C136-B136=E136-D136,ISNUMBER(M136),ISNUMBER(N136),M136&gt;=0,N136&gt;0),(M136-N136)/N136,"n.a."))</x:f>
      </x:c>
      <x:c r="Y136" s="28" t="str">
        <x:f>IF(A136="","",IF(AND(ISNUMBER(O136),ISNUMBER(M136),O136&gt;=0,M136&gt;0,T136&lt;&gt;""),O136/M136,"n.a."))</x:f>
      </x:c>
      <x:c r="Z136" s="23" t="str">
        <x:f>IF(A136="","",IF(COUNTIFS($A$6:$A$505,SUBSTITUTE(SUBSTITUTE(SUBSTITUTE(A136,"~","~~"),"*","~*"),"?","~?"))&gt;1,"Duplicate URL: use one row per period pair",IF(COUNTIFS(Audit!$A$6:$A$505,SUBSTITUTE(SUBSTITUTE(SUBSTITUTE(A136,"~","~~"),"*","~*"),"?","~?"))=0,"URL missing from Audit",IF(OR(B136="",C136=""),"Add current date range",IF(OR(NOT(ISNUMBER(B136)),NOT(ISNUMBER(C136)),C136&lt;B136),"Check current dates",IF(OR(AND(ISNUMBER(G136),G136&lt;0),AND(ISNUMBER(H136),H136&lt;0),AND(ISNUMBER(I136),I136&lt;0),AND(ISNUMBER(J136),J136&lt;0),AND(ISNUMBER(M136),M136&lt;0),AND(ISNUMBER(N136),N136&lt;0),AND(ISNUMBER(O136),O136&lt;0),AND(ISNUMBER(P136),P136&lt;0),AND(ISNUMBER(Q136),Q136&lt;0),AND(ISNUMBER(R136),R136&lt;0)),"Check negative values",IF(AND(ISNUMBER(G136),ISNUMBER(I136),G136&gt;I136),"Clicks exceed impressions",IF(AND(OR(ISNUMBER(Q136),ISNUMBER(R136)),S136=""),"Add revenue currency",IF(AND(ISNUMBER(O136),T136=""),"Define conversions and session scope",IF(U136="","Add evidence source",IF(F136&lt;&gt;"Yes","Comparison not confirmed",IF(OR(NOT(ISNUMBER(D136)),NOT(ISNUMBER(E136)),E136&lt;D136,C136-B136&lt;&gt;E136-D136),"Check comparable date ranges",""))))))))))))</x:f>
      </x:c>
    </x:row>
    <x:row r="137" ht="44" customHeight="1">
      <x:c r="A137" s="19"/>
      <x:c r="B137" s="24"/>
      <x:c r="C137" s="21"/>
      <x:c r="D137" s="21"/>
      <x:c r="E137" s="21"/>
      <x:c r="F137" s="18"/>
      <x:c r="G137" s="26"/>
      <x:c r="H137" s="26"/>
      <x:c r="I137" s="26"/>
      <x:c r="J137" s="26"/>
      <x:c r="K137" s="25"/>
      <x:c r="L137" s="25"/>
      <x:c r="M137" s="26"/>
      <x:c r="N137" s="26"/>
      <x:c r="O137" s="26"/>
      <x:c r="P137" s="26"/>
      <x:c r="Q137" s="25"/>
      <x:c r="R137" s="25"/>
      <x:c r="S137" s="18"/>
      <x:c r="T137" s="18"/>
      <x:c r="U137" s="18"/>
      <x:c r="V137" s="28" t="str">
        <x:f>IF(A137="","",IF(AND(ISNUMBER(G137),ISNUMBER(I137),G137&gt;=0,I137&gt;0,G137&lt;=I137),G137/I137,"n.a."))</x:f>
      </x:c>
      <x:c r="W137" s="28" t="str">
        <x:f>IF(A137="","",IF(AND(F137="Yes",ISNUMBER(B137),ISNUMBER(C137),ISNUMBER(D137),ISNUMBER(E137),C137&gt;=B137,E137&gt;=D137,C137-B137=E137-D137,ISNUMBER(G137),ISNUMBER(H137),G137&gt;=0,H137&gt;0),(G137-H137)/H137,"n.a."))</x:f>
      </x:c>
      <x:c r="X137" s="28" t="str">
        <x:f>IF(A137="","",IF(AND(F137="Yes",ISNUMBER(B137),ISNUMBER(C137),ISNUMBER(D137),ISNUMBER(E137),C137&gt;=B137,E137&gt;=D137,C137-B137=E137-D137,ISNUMBER(M137),ISNUMBER(N137),M137&gt;=0,N137&gt;0),(M137-N137)/N137,"n.a."))</x:f>
      </x:c>
      <x:c r="Y137" s="28" t="str">
        <x:f>IF(A137="","",IF(AND(ISNUMBER(O137),ISNUMBER(M137),O137&gt;=0,M137&gt;0,T137&lt;&gt;""),O137/M137,"n.a."))</x:f>
      </x:c>
      <x:c r="Z137" s="23" t="str">
        <x:f>IF(A137="","",IF(COUNTIFS($A$6:$A$505,SUBSTITUTE(SUBSTITUTE(SUBSTITUTE(A137,"~","~~"),"*","~*"),"?","~?"))&gt;1,"Duplicate URL: use one row per period pair",IF(COUNTIFS(Audit!$A$6:$A$505,SUBSTITUTE(SUBSTITUTE(SUBSTITUTE(A137,"~","~~"),"*","~*"),"?","~?"))=0,"URL missing from Audit",IF(OR(B137="",C137=""),"Add current date range",IF(OR(NOT(ISNUMBER(B137)),NOT(ISNUMBER(C137)),C137&lt;B137),"Check current dates",IF(OR(AND(ISNUMBER(G137),G137&lt;0),AND(ISNUMBER(H137),H137&lt;0),AND(ISNUMBER(I137),I137&lt;0),AND(ISNUMBER(J137),J137&lt;0),AND(ISNUMBER(M137),M137&lt;0),AND(ISNUMBER(N137),N137&lt;0),AND(ISNUMBER(O137),O137&lt;0),AND(ISNUMBER(P137),P137&lt;0),AND(ISNUMBER(Q137),Q137&lt;0),AND(ISNUMBER(R137),R137&lt;0)),"Check negative values",IF(AND(ISNUMBER(G137),ISNUMBER(I137),G137&gt;I137),"Clicks exceed impressions",IF(AND(OR(ISNUMBER(Q137),ISNUMBER(R137)),S137=""),"Add revenue currency",IF(AND(ISNUMBER(O137),T137=""),"Define conversions and session scope",IF(U137="","Add evidence source",IF(F137&lt;&gt;"Yes","Comparison not confirmed",IF(OR(NOT(ISNUMBER(D137)),NOT(ISNUMBER(E137)),E137&lt;D137,C137-B137&lt;&gt;E137-D137),"Check comparable date ranges",""))))))))))))</x:f>
      </x:c>
    </x:row>
    <x:row r="138" ht="44" customHeight="1">
      <x:c r="A138" s="19"/>
      <x:c r="B138" s="24"/>
      <x:c r="C138" s="21"/>
      <x:c r="D138" s="21"/>
      <x:c r="E138" s="21"/>
      <x:c r="F138" s="18"/>
      <x:c r="G138" s="26"/>
      <x:c r="H138" s="26"/>
      <x:c r="I138" s="26"/>
      <x:c r="J138" s="26"/>
      <x:c r="K138" s="25"/>
      <x:c r="L138" s="25"/>
      <x:c r="M138" s="26"/>
      <x:c r="N138" s="26"/>
      <x:c r="O138" s="26"/>
      <x:c r="P138" s="26"/>
      <x:c r="Q138" s="25"/>
      <x:c r="R138" s="25"/>
      <x:c r="S138" s="18"/>
      <x:c r="T138" s="18"/>
      <x:c r="U138" s="18"/>
      <x:c r="V138" s="28" t="str">
        <x:f>IF(A138="","",IF(AND(ISNUMBER(G138),ISNUMBER(I138),G138&gt;=0,I138&gt;0,G138&lt;=I138),G138/I138,"n.a."))</x:f>
      </x:c>
      <x:c r="W138" s="28" t="str">
        <x:f>IF(A138="","",IF(AND(F138="Yes",ISNUMBER(B138),ISNUMBER(C138),ISNUMBER(D138),ISNUMBER(E138),C138&gt;=B138,E138&gt;=D138,C138-B138=E138-D138,ISNUMBER(G138),ISNUMBER(H138),G138&gt;=0,H138&gt;0),(G138-H138)/H138,"n.a."))</x:f>
      </x:c>
      <x:c r="X138" s="28" t="str">
        <x:f>IF(A138="","",IF(AND(F138="Yes",ISNUMBER(B138),ISNUMBER(C138),ISNUMBER(D138),ISNUMBER(E138),C138&gt;=B138,E138&gt;=D138,C138-B138=E138-D138,ISNUMBER(M138),ISNUMBER(N138),M138&gt;=0,N138&gt;0),(M138-N138)/N138,"n.a."))</x:f>
      </x:c>
      <x:c r="Y138" s="28" t="str">
        <x:f>IF(A138="","",IF(AND(ISNUMBER(O138),ISNUMBER(M138),O138&gt;=0,M138&gt;0,T138&lt;&gt;""),O138/M138,"n.a."))</x:f>
      </x:c>
      <x:c r="Z138" s="23" t="str">
        <x:f>IF(A138="","",IF(COUNTIFS($A$6:$A$505,SUBSTITUTE(SUBSTITUTE(SUBSTITUTE(A138,"~","~~"),"*","~*"),"?","~?"))&gt;1,"Duplicate URL: use one row per period pair",IF(COUNTIFS(Audit!$A$6:$A$505,SUBSTITUTE(SUBSTITUTE(SUBSTITUTE(A138,"~","~~"),"*","~*"),"?","~?"))=0,"URL missing from Audit",IF(OR(B138="",C138=""),"Add current date range",IF(OR(NOT(ISNUMBER(B138)),NOT(ISNUMBER(C138)),C138&lt;B138),"Check current dates",IF(OR(AND(ISNUMBER(G138),G138&lt;0),AND(ISNUMBER(H138),H138&lt;0),AND(ISNUMBER(I138),I138&lt;0),AND(ISNUMBER(J138),J138&lt;0),AND(ISNUMBER(M138),M138&lt;0),AND(ISNUMBER(N138),N138&lt;0),AND(ISNUMBER(O138),O138&lt;0),AND(ISNUMBER(P138),P138&lt;0),AND(ISNUMBER(Q138),Q138&lt;0),AND(ISNUMBER(R138),R138&lt;0)),"Check negative values",IF(AND(ISNUMBER(G138),ISNUMBER(I138),G138&gt;I138),"Clicks exceed impressions",IF(AND(OR(ISNUMBER(Q138),ISNUMBER(R138)),S138=""),"Add revenue currency",IF(AND(ISNUMBER(O138),T138=""),"Define conversions and session scope",IF(U138="","Add evidence source",IF(F138&lt;&gt;"Yes","Comparison not confirmed",IF(OR(NOT(ISNUMBER(D138)),NOT(ISNUMBER(E138)),E138&lt;D138,C138-B138&lt;&gt;E138-D138),"Check comparable date ranges",""))))))))))))</x:f>
      </x:c>
    </x:row>
    <x:row r="139" ht="44" customHeight="1">
      <x:c r="A139" s="19"/>
      <x:c r="B139" s="24"/>
      <x:c r="C139" s="21"/>
      <x:c r="D139" s="21"/>
      <x:c r="E139" s="21"/>
      <x:c r="F139" s="18"/>
      <x:c r="G139" s="26"/>
      <x:c r="H139" s="26"/>
      <x:c r="I139" s="26"/>
      <x:c r="J139" s="26"/>
      <x:c r="K139" s="25"/>
      <x:c r="L139" s="25"/>
      <x:c r="M139" s="26"/>
      <x:c r="N139" s="26"/>
      <x:c r="O139" s="26"/>
      <x:c r="P139" s="26"/>
      <x:c r="Q139" s="25"/>
      <x:c r="R139" s="25"/>
      <x:c r="S139" s="18"/>
      <x:c r="T139" s="18"/>
      <x:c r="U139" s="18"/>
      <x:c r="V139" s="28" t="str">
        <x:f>IF(A139="","",IF(AND(ISNUMBER(G139),ISNUMBER(I139),G139&gt;=0,I139&gt;0,G139&lt;=I139),G139/I139,"n.a."))</x:f>
      </x:c>
      <x:c r="W139" s="28" t="str">
        <x:f>IF(A139="","",IF(AND(F139="Yes",ISNUMBER(B139),ISNUMBER(C139),ISNUMBER(D139),ISNUMBER(E139),C139&gt;=B139,E139&gt;=D139,C139-B139=E139-D139,ISNUMBER(G139),ISNUMBER(H139),G139&gt;=0,H139&gt;0),(G139-H139)/H139,"n.a."))</x:f>
      </x:c>
      <x:c r="X139" s="28" t="str">
        <x:f>IF(A139="","",IF(AND(F139="Yes",ISNUMBER(B139),ISNUMBER(C139),ISNUMBER(D139),ISNUMBER(E139),C139&gt;=B139,E139&gt;=D139,C139-B139=E139-D139,ISNUMBER(M139),ISNUMBER(N139),M139&gt;=0,N139&gt;0),(M139-N139)/N139,"n.a."))</x:f>
      </x:c>
      <x:c r="Y139" s="28" t="str">
        <x:f>IF(A139="","",IF(AND(ISNUMBER(O139),ISNUMBER(M139),O139&gt;=0,M139&gt;0,T139&lt;&gt;""),O139/M139,"n.a."))</x:f>
      </x:c>
      <x:c r="Z139" s="23" t="str">
        <x:f>IF(A139="","",IF(COUNTIFS($A$6:$A$505,SUBSTITUTE(SUBSTITUTE(SUBSTITUTE(A139,"~","~~"),"*","~*"),"?","~?"))&gt;1,"Duplicate URL: use one row per period pair",IF(COUNTIFS(Audit!$A$6:$A$505,SUBSTITUTE(SUBSTITUTE(SUBSTITUTE(A139,"~","~~"),"*","~*"),"?","~?"))=0,"URL missing from Audit",IF(OR(B139="",C139=""),"Add current date range",IF(OR(NOT(ISNUMBER(B139)),NOT(ISNUMBER(C139)),C139&lt;B139),"Check current dates",IF(OR(AND(ISNUMBER(G139),G139&lt;0),AND(ISNUMBER(H139),H139&lt;0),AND(ISNUMBER(I139),I139&lt;0),AND(ISNUMBER(J139),J139&lt;0),AND(ISNUMBER(M139),M139&lt;0),AND(ISNUMBER(N139),N139&lt;0),AND(ISNUMBER(O139),O139&lt;0),AND(ISNUMBER(P139),P139&lt;0),AND(ISNUMBER(Q139),Q139&lt;0),AND(ISNUMBER(R139),R139&lt;0)),"Check negative values",IF(AND(ISNUMBER(G139),ISNUMBER(I139),G139&gt;I139),"Clicks exceed impressions",IF(AND(OR(ISNUMBER(Q139),ISNUMBER(R139)),S139=""),"Add revenue currency",IF(AND(ISNUMBER(O139),T139=""),"Define conversions and session scope",IF(U139="","Add evidence source",IF(F139&lt;&gt;"Yes","Comparison not confirmed",IF(OR(NOT(ISNUMBER(D139)),NOT(ISNUMBER(E139)),E139&lt;D139,C139-B139&lt;&gt;E139-D139),"Check comparable date ranges",""))))))))))))</x:f>
      </x:c>
    </x:row>
    <x:row r="140" ht="44" customHeight="1">
      <x:c r="A140" s="19"/>
      <x:c r="B140" s="24"/>
      <x:c r="C140" s="21"/>
      <x:c r="D140" s="21"/>
      <x:c r="E140" s="21"/>
      <x:c r="F140" s="18"/>
      <x:c r="G140" s="26"/>
      <x:c r="H140" s="26"/>
      <x:c r="I140" s="26"/>
      <x:c r="J140" s="26"/>
      <x:c r="K140" s="25"/>
      <x:c r="L140" s="25"/>
      <x:c r="M140" s="26"/>
      <x:c r="N140" s="26"/>
      <x:c r="O140" s="26"/>
      <x:c r="P140" s="26"/>
      <x:c r="Q140" s="25"/>
      <x:c r="R140" s="25"/>
      <x:c r="S140" s="18"/>
      <x:c r="T140" s="18"/>
      <x:c r="U140" s="18"/>
      <x:c r="V140" s="28" t="str">
        <x:f>IF(A140="","",IF(AND(ISNUMBER(G140),ISNUMBER(I140),G140&gt;=0,I140&gt;0,G140&lt;=I140),G140/I140,"n.a."))</x:f>
      </x:c>
      <x:c r="W140" s="28" t="str">
        <x:f>IF(A140="","",IF(AND(F140="Yes",ISNUMBER(B140),ISNUMBER(C140),ISNUMBER(D140),ISNUMBER(E140),C140&gt;=B140,E140&gt;=D140,C140-B140=E140-D140,ISNUMBER(G140),ISNUMBER(H140),G140&gt;=0,H140&gt;0),(G140-H140)/H140,"n.a."))</x:f>
      </x:c>
      <x:c r="X140" s="28" t="str">
        <x:f>IF(A140="","",IF(AND(F140="Yes",ISNUMBER(B140),ISNUMBER(C140),ISNUMBER(D140),ISNUMBER(E140),C140&gt;=B140,E140&gt;=D140,C140-B140=E140-D140,ISNUMBER(M140),ISNUMBER(N140),M140&gt;=0,N140&gt;0),(M140-N140)/N140,"n.a."))</x:f>
      </x:c>
      <x:c r="Y140" s="28" t="str">
        <x:f>IF(A140="","",IF(AND(ISNUMBER(O140),ISNUMBER(M140),O140&gt;=0,M140&gt;0,T140&lt;&gt;""),O140/M140,"n.a."))</x:f>
      </x:c>
      <x:c r="Z140" s="23" t="str">
        <x:f>IF(A140="","",IF(COUNTIFS($A$6:$A$505,SUBSTITUTE(SUBSTITUTE(SUBSTITUTE(A140,"~","~~"),"*","~*"),"?","~?"))&gt;1,"Duplicate URL: use one row per period pair",IF(COUNTIFS(Audit!$A$6:$A$505,SUBSTITUTE(SUBSTITUTE(SUBSTITUTE(A140,"~","~~"),"*","~*"),"?","~?"))=0,"URL missing from Audit",IF(OR(B140="",C140=""),"Add current date range",IF(OR(NOT(ISNUMBER(B140)),NOT(ISNUMBER(C140)),C140&lt;B140),"Check current dates",IF(OR(AND(ISNUMBER(G140),G140&lt;0),AND(ISNUMBER(H140),H140&lt;0),AND(ISNUMBER(I140),I140&lt;0),AND(ISNUMBER(J140),J140&lt;0),AND(ISNUMBER(M140),M140&lt;0),AND(ISNUMBER(N140),N140&lt;0),AND(ISNUMBER(O140),O140&lt;0),AND(ISNUMBER(P140),P140&lt;0),AND(ISNUMBER(Q140),Q140&lt;0),AND(ISNUMBER(R140),R140&lt;0)),"Check negative values",IF(AND(ISNUMBER(G140),ISNUMBER(I140),G140&gt;I140),"Clicks exceed impressions",IF(AND(OR(ISNUMBER(Q140),ISNUMBER(R140)),S140=""),"Add revenue currency",IF(AND(ISNUMBER(O140),T140=""),"Define conversions and session scope",IF(U140="","Add evidence source",IF(F140&lt;&gt;"Yes","Comparison not confirmed",IF(OR(NOT(ISNUMBER(D140)),NOT(ISNUMBER(E140)),E140&lt;D140,C140-B140&lt;&gt;E140-D140),"Check comparable date ranges",""))))))))))))</x:f>
      </x:c>
    </x:row>
    <x:row r="141" ht="44" customHeight="1">
      <x:c r="A141" s="19"/>
      <x:c r="B141" s="24"/>
      <x:c r="C141" s="21"/>
      <x:c r="D141" s="21"/>
      <x:c r="E141" s="21"/>
      <x:c r="F141" s="18"/>
      <x:c r="G141" s="26"/>
      <x:c r="H141" s="26"/>
      <x:c r="I141" s="26"/>
      <x:c r="J141" s="26"/>
      <x:c r="K141" s="25"/>
      <x:c r="L141" s="25"/>
      <x:c r="M141" s="26"/>
      <x:c r="N141" s="26"/>
      <x:c r="O141" s="26"/>
      <x:c r="P141" s="26"/>
      <x:c r="Q141" s="25"/>
      <x:c r="R141" s="25"/>
      <x:c r="S141" s="18"/>
      <x:c r="T141" s="18"/>
      <x:c r="U141" s="18"/>
      <x:c r="V141" s="28" t="str">
        <x:f>IF(A141="","",IF(AND(ISNUMBER(G141),ISNUMBER(I141),G141&gt;=0,I141&gt;0,G141&lt;=I141),G141/I141,"n.a."))</x:f>
      </x:c>
      <x:c r="W141" s="28" t="str">
        <x:f>IF(A141="","",IF(AND(F141="Yes",ISNUMBER(B141),ISNUMBER(C141),ISNUMBER(D141),ISNUMBER(E141),C141&gt;=B141,E141&gt;=D141,C141-B141=E141-D141,ISNUMBER(G141),ISNUMBER(H141),G141&gt;=0,H141&gt;0),(G141-H141)/H141,"n.a."))</x:f>
      </x:c>
      <x:c r="X141" s="28" t="str">
        <x:f>IF(A141="","",IF(AND(F141="Yes",ISNUMBER(B141),ISNUMBER(C141),ISNUMBER(D141),ISNUMBER(E141),C141&gt;=B141,E141&gt;=D141,C141-B141=E141-D141,ISNUMBER(M141),ISNUMBER(N141),M141&gt;=0,N141&gt;0),(M141-N141)/N141,"n.a."))</x:f>
      </x:c>
      <x:c r="Y141" s="28" t="str">
        <x:f>IF(A141="","",IF(AND(ISNUMBER(O141),ISNUMBER(M141),O141&gt;=0,M141&gt;0,T141&lt;&gt;""),O141/M141,"n.a."))</x:f>
      </x:c>
      <x:c r="Z141" s="23" t="str">
        <x:f>IF(A141="","",IF(COUNTIFS($A$6:$A$505,SUBSTITUTE(SUBSTITUTE(SUBSTITUTE(A141,"~","~~"),"*","~*"),"?","~?"))&gt;1,"Duplicate URL: use one row per period pair",IF(COUNTIFS(Audit!$A$6:$A$505,SUBSTITUTE(SUBSTITUTE(SUBSTITUTE(A141,"~","~~"),"*","~*"),"?","~?"))=0,"URL missing from Audit",IF(OR(B141="",C141=""),"Add current date range",IF(OR(NOT(ISNUMBER(B141)),NOT(ISNUMBER(C141)),C141&lt;B141),"Check current dates",IF(OR(AND(ISNUMBER(G141),G141&lt;0),AND(ISNUMBER(H141),H141&lt;0),AND(ISNUMBER(I141),I141&lt;0),AND(ISNUMBER(J141),J141&lt;0),AND(ISNUMBER(M141),M141&lt;0),AND(ISNUMBER(N141),N141&lt;0),AND(ISNUMBER(O141),O141&lt;0),AND(ISNUMBER(P141),P141&lt;0),AND(ISNUMBER(Q141),Q141&lt;0),AND(ISNUMBER(R141),R141&lt;0)),"Check negative values",IF(AND(ISNUMBER(G141),ISNUMBER(I141),G141&gt;I141),"Clicks exceed impressions",IF(AND(OR(ISNUMBER(Q141),ISNUMBER(R141)),S141=""),"Add revenue currency",IF(AND(ISNUMBER(O141),T141=""),"Define conversions and session scope",IF(U141="","Add evidence source",IF(F141&lt;&gt;"Yes","Comparison not confirmed",IF(OR(NOT(ISNUMBER(D141)),NOT(ISNUMBER(E141)),E141&lt;D141,C141-B141&lt;&gt;E141-D141),"Check comparable date ranges",""))))))))))))</x:f>
      </x:c>
    </x:row>
    <x:row r="142" ht="44" customHeight="1">
      <x:c r="A142" s="19"/>
      <x:c r="B142" s="24"/>
      <x:c r="C142" s="21"/>
      <x:c r="D142" s="21"/>
      <x:c r="E142" s="21"/>
      <x:c r="F142" s="18"/>
      <x:c r="G142" s="26"/>
      <x:c r="H142" s="26"/>
      <x:c r="I142" s="26"/>
      <x:c r="J142" s="26"/>
      <x:c r="K142" s="25"/>
      <x:c r="L142" s="25"/>
      <x:c r="M142" s="26"/>
      <x:c r="N142" s="26"/>
      <x:c r="O142" s="26"/>
      <x:c r="P142" s="26"/>
      <x:c r="Q142" s="25"/>
      <x:c r="R142" s="25"/>
      <x:c r="S142" s="18"/>
      <x:c r="T142" s="18"/>
      <x:c r="U142" s="18"/>
      <x:c r="V142" s="28" t="str">
        <x:f>IF(A142="","",IF(AND(ISNUMBER(G142),ISNUMBER(I142),G142&gt;=0,I142&gt;0,G142&lt;=I142),G142/I142,"n.a."))</x:f>
      </x:c>
      <x:c r="W142" s="28" t="str">
        <x:f>IF(A142="","",IF(AND(F142="Yes",ISNUMBER(B142),ISNUMBER(C142),ISNUMBER(D142),ISNUMBER(E142),C142&gt;=B142,E142&gt;=D142,C142-B142=E142-D142,ISNUMBER(G142),ISNUMBER(H142),G142&gt;=0,H142&gt;0),(G142-H142)/H142,"n.a."))</x:f>
      </x:c>
      <x:c r="X142" s="28" t="str">
        <x:f>IF(A142="","",IF(AND(F142="Yes",ISNUMBER(B142),ISNUMBER(C142),ISNUMBER(D142),ISNUMBER(E142),C142&gt;=B142,E142&gt;=D142,C142-B142=E142-D142,ISNUMBER(M142),ISNUMBER(N142),M142&gt;=0,N142&gt;0),(M142-N142)/N142,"n.a."))</x:f>
      </x:c>
      <x:c r="Y142" s="28" t="str">
        <x:f>IF(A142="","",IF(AND(ISNUMBER(O142),ISNUMBER(M142),O142&gt;=0,M142&gt;0,T142&lt;&gt;""),O142/M142,"n.a."))</x:f>
      </x:c>
      <x:c r="Z142" s="23" t="str">
        <x:f>IF(A142="","",IF(COUNTIFS($A$6:$A$505,SUBSTITUTE(SUBSTITUTE(SUBSTITUTE(A142,"~","~~"),"*","~*"),"?","~?"))&gt;1,"Duplicate URL: use one row per period pair",IF(COUNTIFS(Audit!$A$6:$A$505,SUBSTITUTE(SUBSTITUTE(SUBSTITUTE(A142,"~","~~"),"*","~*"),"?","~?"))=0,"URL missing from Audit",IF(OR(B142="",C142=""),"Add current date range",IF(OR(NOT(ISNUMBER(B142)),NOT(ISNUMBER(C142)),C142&lt;B142),"Check current dates",IF(OR(AND(ISNUMBER(G142),G142&lt;0),AND(ISNUMBER(H142),H142&lt;0),AND(ISNUMBER(I142),I142&lt;0),AND(ISNUMBER(J142),J142&lt;0),AND(ISNUMBER(M142),M142&lt;0),AND(ISNUMBER(N142),N142&lt;0),AND(ISNUMBER(O142),O142&lt;0),AND(ISNUMBER(P142),P142&lt;0),AND(ISNUMBER(Q142),Q142&lt;0),AND(ISNUMBER(R142),R142&lt;0)),"Check negative values",IF(AND(ISNUMBER(G142),ISNUMBER(I142),G142&gt;I142),"Clicks exceed impressions",IF(AND(OR(ISNUMBER(Q142),ISNUMBER(R142)),S142=""),"Add revenue currency",IF(AND(ISNUMBER(O142),T142=""),"Define conversions and session scope",IF(U142="","Add evidence source",IF(F142&lt;&gt;"Yes","Comparison not confirmed",IF(OR(NOT(ISNUMBER(D142)),NOT(ISNUMBER(E142)),E142&lt;D142,C142-B142&lt;&gt;E142-D142),"Check comparable date ranges",""))))))))))))</x:f>
      </x:c>
    </x:row>
    <x:row r="143" ht="44" customHeight="1">
      <x:c r="A143" s="19"/>
      <x:c r="B143" s="24"/>
      <x:c r="C143" s="21"/>
      <x:c r="D143" s="21"/>
      <x:c r="E143" s="21"/>
      <x:c r="F143" s="18"/>
      <x:c r="G143" s="26"/>
      <x:c r="H143" s="26"/>
      <x:c r="I143" s="26"/>
      <x:c r="J143" s="26"/>
      <x:c r="K143" s="25"/>
      <x:c r="L143" s="25"/>
      <x:c r="M143" s="26"/>
      <x:c r="N143" s="26"/>
      <x:c r="O143" s="26"/>
      <x:c r="P143" s="26"/>
      <x:c r="Q143" s="25"/>
      <x:c r="R143" s="25"/>
      <x:c r="S143" s="18"/>
      <x:c r="T143" s="18"/>
      <x:c r="U143" s="18"/>
      <x:c r="V143" s="28" t="str">
        <x:f>IF(A143="","",IF(AND(ISNUMBER(G143),ISNUMBER(I143),G143&gt;=0,I143&gt;0,G143&lt;=I143),G143/I143,"n.a."))</x:f>
      </x:c>
      <x:c r="W143" s="28" t="str">
        <x:f>IF(A143="","",IF(AND(F143="Yes",ISNUMBER(B143),ISNUMBER(C143),ISNUMBER(D143),ISNUMBER(E143),C143&gt;=B143,E143&gt;=D143,C143-B143=E143-D143,ISNUMBER(G143),ISNUMBER(H143),G143&gt;=0,H143&gt;0),(G143-H143)/H143,"n.a."))</x:f>
      </x:c>
      <x:c r="X143" s="28" t="str">
        <x:f>IF(A143="","",IF(AND(F143="Yes",ISNUMBER(B143),ISNUMBER(C143),ISNUMBER(D143),ISNUMBER(E143),C143&gt;=B143,E143&gt;=D143,C143-B143=E143-D143,ISNUMBER(M143),ISNUMBER(N143),M143&gt;=0,N143&gt;0),(M143-N143)/N143,"n.a."))</x:f>
      </x:c>
      <x:c r="Y143" s="28" t="str">
        <x:f>IF(A143="","",IF(AND(ISNUMBER(O143),ISNUMBER(M143),O143&gt;=0,M143&gt;0,T143&lt;&gt;""),O143/M143,"n.a."))</x:f>
      </x:c>
      <x:c r="Z143" s="23" t="str">
        <x:f>IF(A143="","",IF(COUNTIFS($A$6:$A$505,SUBSTITUTE(SUBSTITUTE(SUBSTITUTE(A143,"~","~~"),"*","~*"),"?","~?"))&gt;1,"Duplicate URL: use one row per period pair",IF(COUNTIFS(Audit!$A$6:$A$505,SUBSTITUTE(SUBSTITUTE(SUBSTITUTE(A143,"~","~~"),"*","~*"),"?","~?"))=0,"URL missing from Audit",IF(OR(B143="",C143=""),"Add current date range",IF(OR(NOT(ISNUMBER(B143)),NOT(ISNUMBER(C143)),C143&lt;B143),"Check current dates",IF(OR(AND(ISNUMBER(G143),G143&lt;0),AND(ISNUMBER(H143),H143&lt;0),AND(ISNUMBER(I143),I143&lt;0),AND(ISNUMBER(J143),J143&lt;0),AND(ISNUMBER(M143),M143&lt;0),AND(ISNUMBER(N143),N143&lt;0),AND(ISNUMBER(O143),O143&lt;0),AND(ISNUMBER(P143),P143&lt;0),AND(ISNUMBER(Q143),Q143&lt;0),AND(ISNUMBER(R143),R143&lt;0)),"Check negative values",IF(AND(ISNUMBER(G143),ISNUMBER(I143),G143&gt;I143),"Clicks exceed impressions",IF(AND(OR(ISNUMBER(Q143),ISNUMBER(R143)),S143=""),"Add revenue currency",IF(AND(ISNUMBER(O143),T143=""),"Define conversions and session scope",IF(U143="","Add evidence source",IF(F143&lt;&gt;"Yes","Comparison not confirmed",IF(OR(NOT(ISNUMBER(D143)),NOT(ISNUMBER(E143)),E143&lt;D143,C143-B143&lt;&gt;E143-D143),"Check comparable date ranges",""))))))))))))</x:f>
      </x:c>
    </x:row>
    <x:row r="144" ht="44" customHeight="1">
      <x:c r="A144" s="19"/>
      <x:c r="B144" s="24"/>
      <x:c r="C144" s="21"/>
      <x:c r="D144" s="21"/>
      <x:c r="E144" s="21"/>
      <x:c r="F144" s="18"/>
      <x:c r="G144" s="26"/>
      <x:c r="H144" s="26"/>
      <x:c r="I144" s="26"/>
      <x:c r="J144" s="26"/>
      <x:c r="K144" s="25"/>
      <x:c r="L144" s="25"/>
      <x:c r="M144" s="26"/>
      <x:c r="N144" s="26"/>
      <x:c r="O144" s="26"/>
      <x:c r="P144" s="26"/>
      <x:c r="Q144" s="25"/>
      <x:c r="R144" s="25"/>
      <x:c r="S144" s="18"/>
      <x:c r="T144" s="18"/>
      <x:c r="U144" s="18"/>
      <x:c r="V144" s="28" t="str">
        <x:f>IF(A144="","",IF(AND(ISNUMBER(G144),ISNUMBER(I144),G144&gt;=0,I144&gt;0,G144&lt;=I144),G144/I144,"n.a."))</x:f>
      </x:c>
      <x:c r="W144" s="28" t="str">
        <x:f>IF(A144="","",IF(AND(F144="Yes",ISNUMBER(B144),ISNUMBER(C144),ISNUMBER(D144),ISNUMBER(E144),C144&gt;=B144,E144&gt;=D144,C144-B144=E144-D144,ISNUMBER(G144),ISNUMBER(H144),G144&gt;=0,H144&gt;0),(G144-H144)/H144,"n.a."))</x:f>
      </x:c>
      <x:c r="X144" s="28" t="str">
        <x:f>IF(A144="","",IF(AND(F144="Yes",ISNUMBER(B144),ISNUMBER(C144),ISNUMBER(D144),ISNUMBER(E144),C144&gt;=B144,E144&gt;=D144,C144-B144=E144-D144,ISNUMBER(M144),ISNUMBER(N144),M144&gt;=0,N144&gt;0),(M144-N144)/N144,"n.a."))</x:f>
      </x:c>
      <x:c r="Y144" s="28" t="str">
        <x:f>IF(A144="","",IF(AND(ISNUMBER(O144),ISNUMBER(M144),O144&gt;=0,M144&gt;0,T144&lt;&gt;""),O144/M144,"n.a."))</x:f>
      </x:c>
      <x:c r="Z144" s="23" t="str">
        <x:f>IF(A144="","",IF(COUNTIFS($A$6:$A$505,SUBSTITUTE(SUBSTITUTE(SUBSTITUTE(A144,"~","~~"),"*","~*"),"?","~?"))&gt;1,"Duplicate URL: use one row per period pair",IF(COUNTIFS(Audit!$A$6:$A$505,SUBSTITUTE(SUBSTITUTE(SUBSTITUTE(A144,"~","~~"),"*","~*"),"?","~?"))=0,"URL missing from Audit",IF(OR(B144="",C144=""),"Add current date range",IF(OR(NOT(ISNUMBER(B144)),NOT(ISNUMBER(C144)),C144&lt;B144),"Check current dates",IF(OR(AND(ISNUMBER(G144),G144&lt;0),AND(ISNUMBER(H144),H144&lt;0),AND(ISNUMBER(I144),I144&lt;0),AND(ISNUMBER(J144),J144&lt;0),AND(ISNUMBER(M144),M144&lt;0),AND(ISNUMBER(N144),N144&lt;0),AND(ISNUMBER(O144),O144&lt;0),AND(ISNUMBER(P144),P144&lt;0),AND(ISNUMBER(Q144),Q144&lt;0),AND(ISNUMBER(R144),R144&lt;0)),"Check negative values",IF(AND(ISNUMBER(G144),ISNUMBER(I144),G144&gt;I144),"Clicks exceed impressions",IF(AND(OR(ISNUMBER(Q144),ISNUMBER(R144)),S144=""),"Add revenue currency",IF(AND(ISNUMBER(O144),T144=""),"Define conversions and session scope",IF(U144="","Add evidence source",IF(F144&lt;&gt;"Yes","Comparison not confirmed",IF(OR(NOT(ISNUMBER(D144)),NOT(ISNUMBER(E144)),E144&lt;D144,C144-B144&lt;&gt;E144-D144),"Check comparable date ranges",""))))))))))))</x:f>
      </x:c>
    </x:row>
    <x:row r="145" ht="44" customHeight="1">
      <x:c r="A145" s="19"/>
      <x:c r="B145" s="24"/>
      <x:c r="C145" s="21"/>
      <x:c r="D145" s="21"/>
      <x:c r="E145" s="21"/>
      <x:c r="F145" s="18"/>
      <x:c r="G145" s="26"/>
      <x:c r="H145" s="26"/>
      <x:c r="I145" s="26"/>
      <x:c r="J145" s="26"/>
      <x:c r="K145" s="25"/>
      <x:c r="L145" s="25"/>
      <x:c r="M145" s="26"/>
      <x:c r="N145" s="26"/>
      <x:c r="O145" s="26"/>
      <x:c r="P145" s="26"/>
      <x:c r="Q145" s="25"/>
      <x:c r="R145" s="25"/>
      <x:c r="S145" s="18"/>
      <x:c r="T145" s="18"/>
      <x:c r="U145" s="18"/>
      <x:c r="V145" s="28" t="str">
        <x:f>IF(A145="","",IF(AND(ISNUMBER(G145),ISNUMBER(I145),G145&gt;=0,I145&gt;0,G145&lt;=I145),G145/I145,"n.a."))</x:f>
      </x:c>
      <x:c r="W145" s="28" t="str">
        <x:f>IF(A145="","",IF(AND(F145="Yes",ISNUMBER(B145),ISNUMBER(C145),ISNUMBER(D145),ISNUMBER(E145),C145&gt;=B145,E145&gt;=D145,C145-B145=E145-D145,ISNUMBER(G145),ISNUMBER(H145),G145&gt;=0,H145&gt;0),(G145-H145)/H145,"n.a."))</x:f>
      </x:c>
      <x:c r="X145" s="28" t="str">
        <x:f>IF(A145="","",IF(AND(F145="Yes",ISNUMBER(B145),ISNUMBER(C145),ISNUMBER(D145),ISNUMBER(E145),C145&gt;=B145,E145&gt;=D145,C145-B145=E145-D145,ISNUMBER(M145),ISNUMBER(N145),M145&gt;=0,N145&gt;0),(M145-N145)/N145,"n.a."))</x:f>
      </x:c>
      <x:c r="Y145" s="28" t="str">
        <x:f>IF(A145="","",IF(AND(ISNUMBER(O145),ISNUMBER(M145),O145&gt;=0,M145&gt;0,T145&lt;&gt;""),O145/M145,"n.a."))</x:f>
      </x:c>
      <x:c r="Z145" s="23" t="str">
        <x:f>IF(A145="","",IF(COUNTIFS($A$6:$A$505,SUBSTITUTE(SUBSTITUTE(SUBSTITUTE(A145,"~","~~"),"*","~*"),"?","~?"))&gt;1,"Duplicate URL: use one row per period pair",IF(COUNTIFS(Audit!$A$6:$A$505,SUBSTITUTE(SUBSTITUTE(SUBSTITUTE(A145,"~","~~"),"*","~*"),"?","~?"))=0,"URL missing from Audit",IF(OR(B145="",C145=""),"Add current date range",IF(OR(NOT(ISNUMBER(B145)),NOT(ISNUMBER(C145)),C145&lt;B145),"Check current dates",IF(OR(AND(ISNUMBER(G145),G145&lt;0),AND(ISNUMBER(H145),H145&lt;0),AND(ISNUMBER(I145),I145&lt;0),AND(ISNUMBER(J145),J145&lt;0),AND(ISNUMBER(M145),M145&lt;0),AND(ISNUMBER(N145),N145&lt;0),AND(ISNUMBER(O145),O145&lt;0),AND(ISNUMBER(P145),P145&lt;0),AND(ISNUMBER(Q145),Q145&lt;0),AND(ISNUMBER(R145),R145&lt;0)),"Check negative values",IF(AND(ISNUMBER(G145),ISNUMBER(I145),G145&gt;I145),"Clicks exceed impressions",IF(AND(OR(ISNUMBER(Q145),ISNUMBER(R145)),S145=""),"Add revenue currency",IF(AND(ISNUMBER(O145),T145=""),"Define conversions and session scope",IF(U145="","Add evidence source",IF(F145&lt;&gt;"Yes","Comparison not confirmed",IF(OR(NOT(ISNUMBER(D145)),NOT(ISNUMBER(E145)),E145&lt;D145,C145-B145&lt;&gt;E145-D145),"Check comparable date ranges",""))))))))))))</x:f>
      </x:c>
    </x:row>
    <x:row r="146" ht="44" customHeight="1">
      <x:c r="A146" s="19"/>
      <x:c r="B146" s="24"/>
      <x:c r="C146" s="21"/>
      <x:c r="D146" s="21"/>
      <x:c r="E146" s="21"/>
      <x:c r="F146" s="18"/>
      <x:c r="G146" s="26"/>
      <x:c r="H146" s="26"/>
      <x:c r="I146" s="26"/>
      <x:c r="J146" s="26"/>
      <x:c r="K146" s="25"/>
      <x:c r="L146" s="25"/>
      <x:c r="M146" s="26"/>
      <x:c r="N146" s="26"/>
      <x:c r="O146" s="26"/>
      <x:c r="P146" s="26"/>
      <x:c r="Q146" s="25"/>
      <x:c r="R146" s="25"/>
      <x:c r="S146" s="18"/>
      <x:c r="T146" s="18"/>
      <x:c r="U146" s="18"/>
      <x:c r="V146" s="28" t="str">
        <x:f>IF(A146="","",IF(AND(ISNUMBER(G146),ISNUMBER(I146),G146&gt;=0,I146&gt;0,G146&lt;=I146),G146/I146,"n.a."))</x:f>
      </x:c>
      <x:c r="W146" s="28" t="str">
        <x:f>IF(A146="","",IF(AND(F146="Yes",ISNUMBER(B146),ISNUMBER(C146),ISNUMBER(D146),ISNUMBER(E146),C146&gt;=B146,E146&gt;=D146,C146-B146=E146-D146,ISNUMBER(G146),ISNUMBER(H146),G146&gt;=0,H146&gt;0),(G146-H146)/H146,"n.a."))</x:f>
      </x:c>
      <x:c r="X146" s="28" t="str">
        <x:f>IF(A146="","",IF(AND(F146="Yes",ISNUMBER(B146),ISNUMBER(C146),ISNUMBER(D146),ISNUMBER(E146),C146&gt;=B146,E146&gt;=D146,C146-B146=E146-D146,ISNUMBER(M146),ISNUMBER(N146),M146&gt;=0,N146&gt;0),(M146-N146)/N146,"n.a."))</x:f>
      </x:c>
      <x:c r="Y146" s="28" t="str">
        <x:f>IF(A146="","",IF(AND(ISNUMBER(O146),ISNUMBER(M146),O146&gt;=0,M146&gt;0,T146&lt;&gt;""),O146/M146,"n.a."))</x:f>
      </x:c>
      <x:c r="Z146" s="23" t="str">
        <x:f>IF(A146="","",IF(COUNTIFS($A$6:$A$505,SUBSTITUTE(SUBSTITUTE(SUBSTITUTE(A146,"~","~~"),"*","~*"),"?","~?"))&gt;1,"Duplicate URL: use one row per period pair",IF(COUNTIFS(Audit!$A$6:$A$505,SUBSTITUTE(SUBSTITUTE(SUBSTITUTE(A146,"~","~~"),"*","~*"),"?","~?"))=0,"URL missing from Audit",IF(OR(B146="",C146=""),"Add current date range",IF(OR(NOT(ISNUMBER(B146)),NOT(ISNUMBER(C146)),C146&lt;B146),"Check current dates",IF(OR(AND(ISNUMBER(G146),G146&lt;0),AND(ISNUMBER(H146),H146&lt;0),AND(ISNUMBER(I146),I146&lt;0),AND(ISNUMBER(J146),J146&lt;0),AND(ISNUMBER(M146),M146&lt;0),AND(ISNUMBER(N146),N146&lt;0),AND(ISNUMBER(O146),O146&lt;0),AND(ISNUMBER(P146),P146&lt;0),AND(ISNUMBER(Q146),Q146&lt;0),AND(ISNUMBER(R146),R146&lt;0)),"Check negative values",IF(AND(ISNUMBER(G146),ISNUMBER(I146),G146&gt;I146),"Clicks exceed impressions",IF(AND(OR(ISNUMBER(Q146),ISNUMBER(R146)),S146=""),"Add revenue currency",IF(AND(ISNUMBER(O146),T146=""),"Define conversions and session scope",IF(U146="","Add evidence source",IF(F146&lt;&gt;"Yes","Comparison not confirmed",IF(OR(NOT(ISNUMBER(D146)),NOT(ISNUMBER(E146)),E146&lt;D146,C146-B146&lt;&gt;E146-D146),"Check comparable date ranges",""))))))))))))</x:f>
      </x:c>
    </x:row>
    <x:row r="147" ht="44" customHeight="1">
      <x:c r="A147" s="19"/>
      <x:c r="B147" s="24"/>
      <x:c r="C147" s="21"/>
      <x:c r="D147" s="21"/>
      <x:c r="E147" s="21"/>
      <x:c r="F147" s="18"/>
      <x:c r="G147" s="26"/>
      <x:c r="H147" s="26"/>
      <x:c r="I147" s="26"/>
      <x:c r="J147" s="26"/>
      <x:c r="K147" s="25"/>
      <x:c r="L147" s="25"/>
      <x:c r="M147" s="26"/>
      <x:c r="N147" s="26"/>
      <x:c r="O147" s="26"/>
      <x:c r="P147" s="26"/>
      <x:c r="Q147" s="25"/>
      <x:c r="R147" s="25"/>
      <x:c r="S147" s="18"/>
      <x:c r="T147" s="18"/>
      <x:c r="U147" s="18"/>
      <x:c r="V147" s="28" t="str">
        <x:f>IF(A147="","",IF(AND(ISNUMBER(G147),ISNUMBER(I147),G147&gt;=0,I147&gt;0,G147&lt;=I147),G147/I147,"n.a."))</x:f>
      </x:c>
      <x:c r="W147" s="28" t="str">
        <x:f>IF(A147="","",IF(AND(F147="Yes",ISNUMBER(B147),ISNUMBER(C147),ISNUMBER(D147),ISNUMBER(E147),C147&gt;=B147,E147&gt;=D147,C147-B147=E147-D147,ISNUMBER(G147),ISNUMBER(H147),G147&gt;=0,H147&gt;0),(G147-H147)/H147,"n.a."))</x:f>
      </x:c>
      <x:c r="X147" s="28" t="str">
        <x:f>IF(A147="","",IF(AND(F147="Yes",ISNUMBER(B147),ISNUMBER(C147),ISNUMBER(D147),ISNUMBER(E147),C147&gt;=B147,E147&gt;=D147,C147-B147=E147-D147,ISNUMBER(M147),ISNUMBER(N147),M147&gt;=0,N147&gt;0),(M147-N147)/N147,"n.a."))</x:f>
      </x:c>
      <x:c r="Y147" s="28" t="str">
        <x:f>IF(A147="","",IF(AND(ISNUMBER(O147),ISNUMBER(M147),O147&gt;=0,M147&gt;0,T147&lt;&gt;""),O147/M147,"n.a."))</x:f>
      </x:c>
      <x:c r="Z147" s="23" t="str">
        <x:f>IF(A147="","",IF(COUNTIFS($A$6:$A$505,SUBSTITUTE(SUBSTITUTE(SUBSTITUTE(A147,"~","~~"),"*","~*"),"?","~?"))&gt;1,"Duplicate URL: use one row per period pair",IF(COUNTIFS(Audit!$A$6:$A$505,SUBSTITUTE(SUBSTITUTE(SUBSTITUTE(A147,"~","~~"),"*","~*"),"?","~?"))=0,"URL missing from Audit",IF(OR(B147="",C147=""),"Add current date range",IF(OR(NOT(ISNUMBER(B147)),NOT(ISNUMBER(C147)),C147&lt;B147),"Check current dates",IF(OR(AND(ISNUMBER(G147),G147&lt;0),AND(ISNUMBER(H147),H147&lt;0),AND(ISNUMBER(I147),I147&lt;0),AND(ISNUMBER(J147),J147&lt;0),AND(ISNUMBER(M147),M147&lt;0),AND(ISNUMBER(N147),N147&lt;0),AND(ISNUMBER(O147),O147&lt;0),AND(ISNUMBER(P147),P147&lt;0),AND(ISNUMBER(Q147),Q147&lt;0),AND(ISNUMBER(R147),R147&lt;0)),"Check negative values",IF(AND(ISNUMBER(G147),ISNUMBER(I147),G147&gt;I147),"Clicks exceed impressions",IF(AND(OR(ISNUMBER(Q147),ISNUMBER(R147)),S147=""),"Add revenue currency",IF(AND(ISNUMBER(O147),T147=""),"Define conversions and session scope",IF(U147="","Add evidence source",IF(F147&lt;&gt;"Yes","Comparison not confirmed",IF(OR(NOT(ISNUMBER(D147)),NOT(ISNUMBER(E147)),E147&lt;D147,C147-B147&lt;&gt;E147-D147),"Check comparable date ranges",""))))))))))))</x:f>
      </x:c>
    </x:row>
    <x:row r="148" ht="44" customHeight="1">
      <x:c r="A148" s="19"/>
      <x:c r="B148" s="24"/>
      <x:c r="C148" s="21"/>
      <x:c r="D148" s="21"/>
      <x:c r="E148" s="21"/>
      <x:c r="F148" s="18"/>
      <x:c r="G148" s="26"/>
      <x:c r="H148" s="26"/>
      <x:c r="I148" s="26"/>
      <x:c r="J148" s="26"/>
      <x:c r="K148" s="25"/>
      <x:c r="L148" s="25"/>
      <x:c r="M148" s="26"/>
      <x:c r="N148" s="26"/>
      <x:c r="O148" s="26"/>
      <x:c r="P148" s="26"/>
      <x:c r="Q148" s="25"/>
      <x:c r="R148" s="25"/>
      <x:c r="S148" s="18"/>
      <x:c r="T148" s="18"/>
      <x:c r="U148" s="18"/>
      <x:c r="V148" s="28" t="str">
        <x:f>IF(A148="","",IF(AND(ISNUMBER(G148),ISNUMBER(I148),G148&gt;=0,I148&gt;0,G148&lt;=I148),G148/I148,"n.a."))</x:f>
      </x:c>
      <x:c r="W148" s="28" t="str">
        <x:f>IF(A148="","",IF(AND(F148="Yes",ISNUMBER(B148),ISNUMBER(C148),ISNUMBER(D148),ISNUMBER(E148),C148&gt;=B148,E148&gt;=D148,C148-B148=E148-D148,ISNUMBER(G148),ISNUMBER(H148),G148&gt;=0,H148&gt;0),(G148-H148)/H148,"n.a."))</x:f>
      </x:c>
      <x:c r="X148" s="28" t="str">
        <x:f>IF(A148="","",IF(AND(F148="Yes",ISNUMBER(B148),ISNUMBER(C148),ISNUMBER(D148),ISNUMBER(E148),C148&gt;=B148,E148&gt;=D148,C148-B148=E148-D148,ISNUMBER(M148),ISNUMBER(N148),M148&gt;=0,N148&gt;0),(M148-N148)/N148,"n.a."))</x:f>
      </x:c>
      <x:c r="Y148" s="28" t="str">
        <x:f>IF(A148="","",IF(AND(ISNUMBER(O148),ISNUMBER(M148),O148&gt;=0,M148&gt;0,T148&lt;&gt;""),O148/M148,"n.a."))</x:f>
      </x:c>
      <x:c r="Z148" s="23" t="str">
        <x:f>IF(A148="","",IF(COUNTIFS($A$6:$A$505,SUBSTITUTE(SUBSTITUTE(SUBSTITUTE(A148,"~","~~"),"*","~*"),"?","~?"))&gt;1,"Duplicate URL: use one row per period pair",IF(COUNTIFS(Audit!$A$6:$A$505,SUBSTITUTE(SUBSTITUTE(SUBSTITUTE(A148,"~","~~"),"*","~*"),"?","~?"))=0,"URL missing from Audit",IF(OR(B148="",C148=""),"Add current date range",IF(OR(NOT(ISNUMBER(B148)),NOT(ISNUMBER(C148)),C148&lt;B148),"Check current dates",IF(OR(AND(ISNUMBER(G148),G148&lt;0),AND(ISNUMBER(H148),H148&lt;0),AND(ISNUMBER(I148),I148&lt;0),AND(ISNUMBER(J148),J148&lt;0),AND(ISNUMBER(M148),M148&lt;0),AND(ISNUMBER(N148),N148&lt;0),AND(ISNUMBER(O148),O148&lt;0),AND(ISNUMBER(P148),P148&lt;0),AND(ISNUMBER(Q148),Q148&lt;0),AND(ISNUMBER(R148),R148&lt;0)),"Check negative values",IF(AND(ISNUMBER(G148),ISNUMBER(I148),G148&gt;I148),"Clicks exceed impressions",IF(AND(OR(ISNUMBER(Q148),ISNUMBER(R148)),S148=""),"Add revenue currency",IF(AND(ISNUMBER(O148),T148=""),"Define conversions and session scope",IF(U148="","Add evidence source",IF(F148&lt;&gt;"Yes","Comparison not confirmed",IF(OR(NOT(ISNUMBER(D148)),NOT(ISNUMBER(E148)),E148&lt;D148,C148-B148&lt;&gt;E148-D148),"Check comparable date ranges",""))))))))))))</x:f>
      </x:c>
    </x:row>
    <x:row r="149" ht="44" customHeight="1">
      <x:c r="A149" s="19"/>
      <x:c r="B149" s="24"/>
      <x:c r="C149" s="21"/>
      <x:c r="D149" s="21"/>
      <x:c r="E149" s="21"/>
      <x:c r="F149" s="18"/>
      <x:c r="G149" s="26"/>
      <x:c r="H149" s="26"/>
      <x:c r="I149" s="26"/>
      <x:c r="J149" s="26"/>
      <x:c r="K149" s="25"/>
      <x:c r="L149" s="25"/>
      <x:c r="M149" s="26"/>
      <x:c r="N149" s="26"/>
      <x:c r="O149" s="26"/>
      <x:c r="P149" s="26"/>
      <x:c r="Q149" s="25"/>
      <x:c r="R149" s="25"/>
      <x:c r="S149" s="18"/>
      <x:c r="T149" s="18"/>
      <x:c r="U149" s="18"/>
      <x:c r="V149" s="28" t="str">
        <x:f>IF(A149="","",IF(AND(ISNUMBER(G149),ISNUMBER(I149),G149&gt;=0,I149&gt;0,G149&lt;=I149),G149/I149,"n.a."))</x:f>
      </x:c>
      <x:c r="W149" s="28" t="str">
        <x:f>IF(A149="","",IF(AND(F149="Yes",ISNUMBER(B149),ISNUMBER(C149),ISNUMBER(D149),ISNUMBER(E149),C149&gt;=B149,E149&gt;=D149,C149-B149=E149-D149,ISNUMBER(G149),ISNUMBER(H149),G149&gt;=0,H149&gt;0),(G149-H149)/H149,"n.a."))</x:f>
      </x:c>
      <x:c r="X149" s="28" t="str">
        <x:f>IF(A149="","",IF(AND(F149="Yes",ISNUMBER(B149),ISNUMBER(C149),ISNUMBER(D149),ISNUMBER(E149),C149&gt;=B149,E149&gt;=D149,C149-B149=E149-D149,ISNUMBER(M149),ISNUMBER(N149),M149&gt;=0,N149&gt;0),(M149-N149)/N149,"n.a."))</x:f>
      </x:c>
      <x:c r="Y149" s="28" t="str">
        <x:f>IF(A149="","",IF(AND(ISNUMBER(O149),ISNUMBER(M149),O149&gt;=0,M149&gt;0,T149&lt;&gt;""),O149/M149,"n.a."))</x:f>
      </x:c>
      <x:c r="Z149" s="23" t="str">
        <x:f>IF(A149="","",IF(COUNTIFS($A$6:$A$505,SUBSTITUTE(SUBSTITUTE(SUBSTITUTE(A149,"~","~~"),"*","~*"),"?","~?"))&gt;1,"Duplicate URL: use one row per period pair",IF(COUNTIFS(Audit!$A$6:$A$505,SUBSTITUTE(SUBSTITUTE(SUBSTITUTE(A149,"~","~~"),"*","~*"),"?","~?"))=0,"URL missing from Audit",IF(OR(B149="",C149=""),"Add current date range",IF(OR(NOT(ISNUMBER(B149)),NOT(ISNUMBER(C149)),C149&lt;B149),"Check current dates",IF(OR(AND(ISNUMBER(G149),G149&lt;0),AND(ISNUMBER(H149),H149&lt;0),AND(ISNUMBER(I149),I149&lt;0),AND(ISNUMBER(J149),J149&lt;0),AND(ISNUMBER(M149),M149&lt;0),AND(ISNUMBER(N149),N149&lt;0),AND(ISNUMBER(O149),O149&lt;0),AND(ISNUMBER(P149),P149&lt;0),AND(ISNUMBER(Q149),Q149&lt;0),AND(ISNUMBER(R149),R149&lt;0)),"Check negative values",IF(AND(ISNUMBER(G149),ISNUMBER(I149),G149&gt;I149),"Clicks exceed impressions",IF(AND(OR(ISNUMBER(Q149),ISNUMBER(R149)),S149=""),"Add revenue currency",IF(AND(ISNUMBER(O149),T149=""),"Define conversions and session scope",IF(U149="","Add evidence source",IF(F149&lt;&gt;"Yes","Comparison not confirmed",IF(OR(NOT(ISNUMBER(D149)),NOT(ISNUMBER(E149)),E149&lt;D149,C149-B149&lt;&gt;E149-D149),"Check comparable date ranges",""))))))))))))</x:f>
      </x:c>
    </x:row>
    <x:row r="150" ht="44" customHeight="1">
      <x:c r="A150" s="19"/>
      <x:c r="B150" s="24"/>
      <x:c r="C150" s="21"/>
      <x:c r="D150" s="21"/>
      <x:c r="E150" s="21"/>
      <x:c r="F150" s="18"/>
      <x:c r="G150" s="26"/>
      <x:c r="H150" s="26"/>
      <x:c r="I150" s="26"/>
      <x:c r="J150" s="26"/>
      <x:c r="K150" s="25"/>
      <x:c r="L150" s="25"/>
      <x:c r="M150" s="26"/>
      <x:c r="N150" s="26"/>
      <x:c r="O150" s="26"/>
      <x:c r="P150" s="26"/>
      <x:c r="Q150" s="25"/>
      <x:c r="R150" s="25"/>
      <x:c r="S150" s="18"/>
      <x:c r="T150" s="18"/>
      <x:c r="U150" s="18"/>
      <x:c r="V150" s="28" t="str">
        <x:f>IF(A150="","",IF(AND(ISNUMBER(G150),ISNUMBER(I150),G150&gt;=0,I150&gt;0,G150&lt;=I150),G150/I150,"n.a."))</x:f>
      </x:c>
      <x:c r="W150" s="28" t="str">
        <x:f>IF(A150="","",IF(AND(F150="Yes",ISNUMBER(B150),ISNUMBER(C150),ISNUMBER(D150),ISNUMBER(E150),C150&gt;=B150,E150&gt;=D150,C150-B150=E150-D150,ISNUMBER(G150),ISNUMBER(H150),G150&gt;=0,H150&gt;0),(G150-H150)/H150,"n.a."))</x:f>
      </x:c>
      <x:c r="X150" s="28" t="str">
        <x:f>IF(A150="","",IF(AND(F150="Yes",ISNUMBER(B150),ISNUMBER(C150),ISNUMBER(D150),ISNUMBER(E150),C150&gt;=B150,E150&gt;=D150,C150-B150=E150-D150,ISNUMBER(M150),ISNUMBER(N150),M150&gt;=0,N150&gt;0),(M150-N150)/N150,"n.a."))</x:f>
      </x:c>
      <x:c r="Y150" s="28" t="str">
        <x:f>IF(A150="","",IF(AND(ISNUMBER(O150),ISNUMBER(M150),O150&gt;=0,M150&gt;0,T150&lt;&gt;""),O150/M150,"n.a."))</x:f>
      </x:c>
      <x:c r="Z150" s="23" t="str">
        <x:f>IF(A150="","",IF(COUNTIFS($A$6:$A$505,SUBSTITUTE(SUBSTITUTE(SUBSTITUTE(A150,"~","~~"),"*","~*"),"?","~?"))&gt;1,"Duplicate URL: use one row per period pair",IF(COUNTIFS(Audit!$A$6:$A$505,SUBSTITUTE(SUBSTITUTE(SUBSTITUTE(A150,"~","~~"),"*","~*"),"?","~?"))=0,"URL missing from Audit",IF(OR(B150="",C150=""),"Add current date range",IF(OR(NOT(ISNUMBER(B150)),NOT(ISNUMBER(C150)),C150&lt;B150),"Check current dates",IF(OR(AND(ISNUMBER(G150),G150&lt;0),AND(ISNUMBER(H150),H150&lt;0),AND(ISNUMBER(I150),I150&lt;0),AND(ISNUMBER(J150),J150&lt;0),AND(ISNUMBER(M150),M150&lt;0),AND(ISNUMBER(N150),N150&lt;0),AND(ISNUMBER(O150),O150&lt;0),AND(ISNUMBER(P150),P150&lt;0),AND(ISNUMBER(Q150),Q150&lt;0),AND(ISNUMBER(R150),R150&lt;0)),"Check negative values",IF(AND(ISNUMBER(G150),ISNUMBER(I150),G150&gt;I150),"Clicks exceed impressions",IF(AND(OR(ISNUMBER(Q150),ISNUMBER(R150)),S150=""),"Add revenue currency",IF(AND(ISNUMBER(O150),T150=""),"Define conversions and session scope",IF(U150="","Add evidence source",IF(F150&lt;&gt;"Yes","Comparison not confirmed",IF(OR(NOT(ISNUMBER(D150)),NOT(ISNUMBER(E150)),E150&lt;D150,C150-B150&lt;&gt;E150-D150),"Check comparable date ranges",""))))))))))))</x:f>
      </x:c>
    </x:row>
    <x:row r="151" ht="44" customHeight="1">
      <x:c r="A151" s="19"/>
      <x:c r="B151" s="24"/>
      <x:c r="C151" s="21"/>
      <x:c r="D151" s="21"/>
      <x:c r="E151" s="21"/>
      <x:c r="F151" s="18"/>
      <x:c r="G151" s="26"/>
      <x:c r="H151" s="26"/>
      <x:c r="I151" s="26"/>
      <x:c r="J151" s="26"/>
      <x:c r="K151" s="25"/>
      <x:c r="L151" s="25"/>
      <x:c r="M151" s="26"/>
      <x:c r="N151" s="26"/>
      <x:c r="O151" s="26"/>
      <x:c r="P151" s="26"/>
      <x:c r="Q151" s="25"/>
      <x:c r="R151" s="25"/>
      <x:c r="S151" s="18"/>
      <x:c r="T151" s="18"/>
      <x:c r="U151" s="18"/>
      <x:c r="V151" s="28" t="str">
        <x:f>IF(A151="","",IF(AND(ISNUMBER(G151),ISNUMBER(I151),G151&gt;=0,I151&gt;0,G151&lt;=I151),G151/I151,"n.a."))</x:f>
      </x:c>
      <x:c r="W151" s="28" t="str">
        <x:f>IF(A151="","",IF(AND(F151="Yes",ISNUMBER(B151),ISNUMBER(C151),ISNUMBER(D151),ISNUMBER(E151),C151&gt;=B151,E151&gt;=D151,C151-B151=E151-D151,ISNUMBER(G151),ISNUMBER(H151),G151&gt;=0,H151&gt;0),(G151-H151)/H151,"n.a."))</x:f>
      </x:c>
      <x:c r="X151" s="28" t="str">
        <x:f>IF(A151="","",IF(AND(F151="Yes",ISNUMBER(B151),ISNUMBER(C151),ISNUMBER(D151),ISNUMBER(E151),C151&gt;=B151,E151&gt;=D151,C151-B151=E151-D151,ISNUMBER(M151),ISNUMBER(N151),M151&gt;=0,N151&gt;0),(M151-N151)/N151,"n.a."))</x:f>
      </x:c>
      <x:c r="Y151" s="28" t="str">
        <x:f>IF(A151="","",IF(AND(ISNUMBER(O151),ISNUMBER(M151),O151&gt;=0,M151&gt;0,T151&lt;&gt;""),O151/M151,"n.a."))</x:f>
      </x:c>
      <x:c r="Z151" s="23" t="str">
        <x:f>IF(A151="","",IF(COUNTIFS($A$6:$A$505,SUBSTITUTE(SUBSTITUTE(SUBSTITUTE(A151,"~","~~"),"*","~*"),"?","~?"))&gt;1,"Duplicate URL: use one row per period pair",IF(COUNTIFS(Audit!$A$6:$A$505,SUBSTITUTE(SUBSTITUTE(SUBSTITUTE(A151,"~","~~"),"*","~*"),"?","~?"))=0,"URL missing from Audit",IF(OR(B151="",C151=""),"Add current date range",IF(OR(NOT(ISNUMBER(B151)),NOT(ISNUMBER(C151)),C151&lt;B151),"Check current dates",IF(OR(AND(ISNUMBER(G151),G151&lt;0),AND(ISNUMBER(H151),H151&lt;0),AND(ISNUMBER(I151),I151&lt;0),AND(ISNUMBER(J151),J151&lt;0),AND(ISNUMBER(M151),M151&lt;0),AND(ISNUMBER(N151),N151&lt;0),AND(ISNUMBER(O151),O151&lt;0),AND(ISNUMBER(P151),P151&lt;0),AND(ISNUMBER(Q151),Q151&lt;0),AND(ISNUMBER(R151),R151&lt;0)),"Check negative values",IF(AND(ISNUMBER(G151),ISNUMBER(I151),G151&gt;I151),"Clicks exceed impressions",IF(AND(OR(ISNUMBER(Q151),ISNUMBER(R151)),S151=""),"Add revenue currency",IF(AND(ISNUMBER(O151),T151=""),"Define conversions and session scope",IF(U151="","Add evidence source",IF(F151&lt;&gt;"Yes","Comparison not confirmed",IF(OR(NOT(ISNUMBER(D151)),NOT(ISNUMBER(E151)),E151&lt;D151,C151-B151&lt;&gt;E151-D151),"Check comparable date ranges",""))))))))))))</x:f>
      </x:c>
    </x:row>
    <x:row r="152" ht="44" customHeight="1">
      <x:c r="A152" s="19"/>
      <x:c r="B152" s="24"/>
      <x:c r="C152" s="21"/>
      <x:c r="D152" s="21"/>
      <x:c r="E152" s="21"/>
      <x:c r="F152" s="18"/>
      <x:c r="G152" s="26"/>
      <x:c r="H152" s="26"/>
      <x:c r="I152" s="26"/>
      <x:c r="J152" s="26"/>
      <x:c r="K152" s="25"/>
      <x:c r="L152" s="25"/>
      <x:c r="M152" s="26"/>
      <x:c r="N152" s="26"/>
      <x:c r="O152" s="26"/>
      <x:c r="P152" s="26"/>
      <x:c r="Q152" s="25"/>
      <x:c r="R152" s="25"/>
      <x:c r="S152" s="18"/>
      <x:c r="T152" s="18"/>
      <x:c r="U152" s="18"/>
      <x:c r="V152" s="28" t="str">
        <x:f>IF(A152="","",IF(AND(ISNUMBER(G152),ISNUMBER(I152),G152&gt;=0,I152&gt;0,G152&lt;=I152),G152/I152,"n.a."))</x:f>
      </x:c>
      <x:c r="W152" s="28" t="str">
        <x:f>IF(A152="","",IF(AND(F152="Yes",ISNUMBER(B152),ISNUMBER(C152),ISNUMBER(D152),ISNUMBER(E152),C152&gt;=B152,E152&gt;=D152,C152-B152=E152-D152,ISNUMBER(G152),ISNUMBER(H152),G152&gt;=0,H152&gt;0),(G152-H152)/H152,"n.a."))</x:f>
      </x:c>
      <x:c r="X152" s="28" t="str">
        <x:f>IF(A152="","",IF(AND(F152="Yes",ISNUMBER(B152),ISNUMBER(C152),ISNUMBER(D152),ISNUMBER(E152),C152&gt;=B152,E152&gt;=D152,C152-B152=E152-D152,ISNUMBER(M152),ISNUMBER(N152),M152&gt;=0,N152&gt;0),(M152-N152)/N152,"n.a."))</x:f>
      </x:c>
      <x:c r="Y152" s="28" t="str">
        <x:f>IF(A152="","",IF(AND(ISNUMBER(O152),ISNUMBER(M152),O152&gt;=0,M152&gt;0,T152&lt;&gt;""),O152/M152,"n.a."))</x:f>
      </x:c>
      <x:c r="Z152" s="23" t="str">
        <x:f>IF(A152="","",IF(COUNTIFS($A$6:$A$505,SUBSTITUTE(SUBSTITUTE(SUBSTITUTE(A152,"~","~~"),"*","~*"),"?","~?"))&gt;1,"Duplicate URL: use one row per period pair",IF(COUNTIFS(Audit!$A$6:$A$505,SUBSTITUTE(SUBSTITUTE(SUBSTITUTE(A152,"~","~~"),"*","~*"),"?","~?"))=0,"URL missing from Audit",IF(OR(B152="",C152=""),"Add current date range",IF(OR(NOT(ISNUMBER(B152)),NOT(ISNUMBER(C152)),C152&lt;B152),"Check current dates",IF(OR(AND(ISNUMBER(G152),G152&lt;0),AND(ISNUMBER(H152),H152&lt;0),AND(ISNUMBER(I152),I152&lt;0),AND(ISNUMBER(J152),J152&lt;0),AND(ISNUMBER(M152),M152&lt;0),AND(ISNUMBER(N152),N152&lt;0),AND(ISNUMBER(O152),O152&lt;0),AND(ISNUMBER(P152),P152&lt;0),AND(ISNUMBER(Q152),Q152&lt;0),AND(ISNUMBER(R152),R152&lt;0)),"Check negative values",IF(AND(ISNUMBER(G152),ISNUMBER(I152),G152&gt;I152),"Clicks exceed impressions",IF(AND(OR(ISNUMBER(Q152),ISNUMBER(R152)),S152=""),"Add revenue currency",IF(AND(ISNUMBER(O152),T152=""),"Define conversions and session scope",IF(U152="","Add evidence source",IF(F152&lt;&gt;"Yes","Comparison not confirmed",IF(OR(NOT(ISNUMBER(D152)),NOT(ISNUMBER(E152)),E152&lt;D152,C152-B152&lt;&gt;E152-D152),"Check comparable date ranges",""))))))))))))</x:f>
      </x:c>
    </x:row>
    <x:row r="153" ht="44" customHeight="1">
      <x:c r="A153" s="19"/>
      <x:c r="B153" s="24"/>
      <x:c r="C153" s="21"/>
      <x:c r="D153" s="21"/>
      <x:c r="E153" s="21"/>
      <x:c r="F153" s="18"/>
      <x:c r="G153" s="26"/>
      <x:c r="H153" s="26"/>
      <x:c r="I153" s="26"/>
      <x:c r="J153" s="26"/>
      <x:c r="K153" s="25"/>
      <x:c r="L153" s="25"/>
      <x:c r="M153" s="26"/>
      <x:c r="N153" s="26"/>
      <x:c r="O153" s="26"/>
      <x:c r="P153" s="26"/>
      <x:c r="Q153" s="25"/>
      <x:c r="R153" s="25"/>
      <x:c r="S153" s="18"/>
      <x:c r="T153" s="18"/>
      <x:c r="U153" s="18"/>
      <x:c r="V153" s="28" t="str">
        <x:f>IF(A153="","",IF(AND(ISNUMBER(G153),ISNUMBER(I153),G153&gt;=0,I153&gt;0,G153&lt;=I153),G153/I153,"n.a."))</x:f>
      </x:c>
      <x:c r="W153" s="28" t="str">
        <x:f>IF(A153="","",IF(AND(F153="Yes",ISNUMBER(B153),ISNUMBER(C153),ISNUMBER(D153),ISNUMBER(E153),C153&gt;=B153,E153&gt;=D153,C153-B153=E153-D153,ISNUMBER(G153),ISNUMBER(H153),G153&gt;=0,H153&gt;0),(G153-H153)/H153,"n.a."))</x:f>
      </x:c>
      <x:c r="X153" s="28" t="str">
        <x:f>IF(A153="","",IF(AND(F153="Yes",ISNUMBER(B153),ISNUMBER(C153),ISNUMBER(D153),ISNUMBER(E153),C153&gt;=B153,E153&gt;=D153,C153-B153=E153-D153,ISNUMBER(M153),ISNUMBER(N153),M153&gt;=0,N153&gt;0),(M153-N153)/N153,"n.a."))</x:f>
      </x:c>
      <x:c r="Y153" s="28" t="str">
        <x:f>IF(A153="","",IF(AND(ISNUMBER(O153),ISNUMBER(M153),O153&gt;=0,M153&gt;0,T153&lt;&gt;""),O153/M153,"n.a."))</x:f>
      </x:c>
      <x:c r="Z153" s="23" t="str">
        <x:f>IF(A153="","",IF(COUNTIFS($A$6:$A$505,SUBSTITUTE(SUBSTITUTE(SUBSTITUTE(A153,"~","~~"),"*","~*"),"?","~?"))&gt;1,"Duplicate URL: use one row per period pair",IF(COUNTIFS(Audit!$A$6:$A$505,SUBSTITUTE(SUBSTITUTE(SUBSTITUTE(A153,"~","~~"),"*","~*"),"?","~?"))=0,"URL missing from Audit",IF(OR(B153="",C153=""),"Add current date range",IF(OR(NOT(ISNUMBER(B153)),NOT(ISNUMBER(C153)),C153&lt;B153),"Check current dates",IF(OR(AND(ISNUMBER(G153),G153&lt;0),AND(ISNUMBER(H153),H153&lt;0),AND(ISNUMBER(I153),I153&lt;0),AND(ISNUMBER(J153),J153&lt;0),AND(ISNUMBER(M153),M153&lt;0),AND(ISNUMBER(N153),N153&lt;0),AND(ISNUMBER(O153),O153&lt;0),AND(ISNUMBER(P153),P153&lt;0),AND(ISNUMBER(Q153),Q153&lt;0),AND(ISNUMBER(R153),R153&lt;0)),"Check negative values",IF(AND(ISNUMBER(G153),ISNUMBER(I153),G153&gt;I153),"Clicks exceed impressions",IF(AND(OR(ISNUMBER(Q153),ISNUMBER(R153)),S153=""),"Add revenue currency",IF(AND(ISNUMBER(O153),T153=""),"Define conversions and session scope",IF(U153="","Add evidence source",IF(F153&lt;&gt;"Yes","Comparison not confirmed",IF(OR(NOT(ISNUMBER(D153)),NOT(ISNUMBER(E153)),E153&lt;D153,C153-B153&lt;&gt;E153-D153),"Check comparable date ranges",""))))))))))))</x:f>
      </x:c>
    </x:row>
    <x:row r="154" ht="44" customHeight="1">
      <x:c r="A154" s="19"/>
      <x:c r="B154" s="24"/>
      <x:c r="C154" s="21"/>
      <x:c r="D154" s="21"/>
      <x:c r="E154" s="21"/>
      <x:c r="F154" s="18"/>
      <x:c r="G154" s="26"/>
      <x:c r="H154" s="26"/>
      <x:c r="I154" s="26"/>
      <x:c r="J154" s="26"/>
      <x:c r="K154" s="25"/>
      <x:c r="L154" s="25"/>
      <x:c r="M154" s="26"/>
      <x:c r="N154" s="26"/>
      <x:c r="O154" s="26"/>
      <x:c r="P154" s="26"/>
      <x:c r="Q154" s="25"/>
      <x:c r="R154" s="25"/>
      <x:c r="S154" s="18"/>
      <x:c r="T154" s="18"/>
      <x:c r="U154" s="18"/>
      <x:c r="V154" s="28" t="str">
        <x:f>IF(A154="","",IF(AND(ISNUMBER(G154),ISNUMBER(I154),G154&gt;=0,I154&gt;0,G154&lt;=I154),G154/I154,"n.a."))</x:f>
      </x:c>
      <x:c r="W154" s="28" t="str">
        <x:f>IF(A154="","",IF(AND(F154="Yes",ISNUMBER(B154),ISNUMBER(C154),ISNUMBER(D154),ISNUMBER(E154),C154&gt;=B154,E154&gt;=D154,C154-B154=E154-D154,ISNUMBER(G154),ISNUMBER(H154),G154&gt;=0,H154&gt;0),(G154-H154)/H154,"n.a."))</x:f>
      </x:c>
      <x:c r="X154" s="28" t="str">
        <x:f>IF(A154="","",IF(AND(F154="Yes",ISNUMBER(B154),ISNUMBER(C154),ISNUMBER(D154),ISNUMBER(E154),C154&gt;=B154,E154&gt;=D154,C154-B154=E154-D154,ISNUMBER(M154),ISNUMBER(N154),M154&gt;=0,N154&gt;0),(M154-N154)/N154,"n.a."))</x:f>
      </x:c>
      <x:c r="Y154" s="28" t="str">
        <x:f>IF(A154="","",IF(AND(ISNUMBER(O154),ISNUMBER(M154),O154&gt;=0,M154&gt;0,T154&lt;&gt;""),O154/M154,"n.a."))</x:f>
      </x:c>
      <x:c r="Z154" s="23" t="str">
        <x:f>IF(A154="","",IF(COUNTIFS($A$6:$A$505,SUBSTITUTE(SUBSTITUTE(SUBSTITUTE(A154,"~","~~"),"*","~*"),"?","~?"))&gt;1,"Duplicate URL: use one row per period pair",IF(COUNTIFS(Audit!$A$6:$A$505,SUBSTITUTE(SUBSTITUTE(SUBSTITUTE(A154,"~","~~"),"*","~*"),"?","~?"))=0,"URL missing from Audit",IF(OR(B154="",C154=""),"Add current date range",IF(OR(NOT(ISNUMBER(B154)),NOT(ISNUMBER(C154)),C154&lt;B154),"Check current dates",IF(OR(AND(ISNUMBER(G154),G154&lt;0),AND(ISNUMBER(H154),H154&lt;0),AND(ISNUMBER(I154),I154&lt;0),AND(ISNUMBER(J154),J154&lt;0),AND(ISNUMBER(M154),M154&lt;0),AND(ISNUMBER(N154),N154&lt;0),AND(ISNUMBER(O154),O154&lt;0),AND(ISNUMBER(P154),P154&lt;0),AND(ISNUMBER(Q154),Q154&lt;0),AND(ISNUMBER(R154),R154&lt;0)),"Check negative values",IF(AND(ISNUMBER(G154),ISNUMBER(I154),G154&gt;I154),"Clicks exceed impressions",IF(AND(OR(ISNUMBER(Q154),ISNUMBER(R154)),S154=""),"Add revenue currency",IF(AND(ISNUMBER(O154),T154=""),"Define conversions and session scope",IF(U154="","Add evidence source",IF(F154&lt;&gt;"Yes","Comparison not confirmed",IF(OR(NOT(ISNUMBER(D154)),NOT(ISNUMBER(E154)),E154&lt;D154,C154-B154&lt;&gt;E154-D154),"Check comparable date ranges",""))))))))))))</x:f>
      </x:c>
    </x:row>
    <x:row r="155" ht="44" customHeight="1">
      <x:c r="A155" s="19"/>
      <x:c r="B155" s="24"/>
      <x:c r="C155" s="21"/>
      <x:c r="D155" s="21"/>
      <x:c r="E155" s="21"/>
      <x:c r="F155" s="18"/>
      <x:c r="G155" s="26"/>
      <x:c r="H155" s="26"/>
      <x:c r="I155" s="26"/>
      <x:c r="J155" s="26"/>
      <x:c r="K155" s="25"/>
      <x:c r="L155" s="25"/>
      <x:c r="M155" s="26"/>
      <x:c r="N155" s="26"/>
      <x:c r="O155" s="26"/>
      <x:c r="P155" s="26"/>
      <x:c r="Q155" s="25"/>
      <x:c r="R155" s="25"/>
      <x:c r="S155" s="18"/>
      <x:c r="T155" s="18"/>
      <x:c r="U155" s="18"/>
      <x:c r="V155" s="28" t="str">
        <x:f>IF(A155="","",IF(AND(ISNUMBER(G155),ISNUMBER(I155),G155&gt;=0,I155&gt;0,G155&lt;=I155),G155/I155,"n.a."))</x:f>
      </x:c>
      <x:c r="W155" s="28" t="str">
        <x:f>IF(A155="","",IF(AND(F155="Yes",ISNUMBER(B155),ISNUMBER(C155),ISNUMBER(D155),ISNUMBER(E155),C155&gt;=B155,E155&gt;=D155,C155-B155=E155-D155,ISNUMBER(G155),ISNUMBER(H155),G155&gt;=0,H155&gt;0),(G155-H155)/H155,"n.a."))</x:f>
      </x:c>
      <x:c r="X155" s="28" t="str">
        <x:f>IF(A155="","",IF(AND(F155="Yes",ISNUMBER(B155),ISNUMBER(C155),ISNUMBER(D155),ISNUMBER(E155),C155&gt;=B155,E155&gt;=D155,C155-B155=E155-D155,ISNUMBER(M155),ISNUMBER(N155),M155&gt;=0,N155&gt;0),(M155-N155)/N155,"n.a."))</x:f>
      </x:c>
      <x:c r="Y155" s="28" t="str">
        <x:f>IF(A155="","",IF(AND(ISNUMBER(O155),ISNUMBER(M155),O155&gt;=0,M155&gt;0,T155&lt;&gt;""),O155/M155,"n.a."))</x:f>
      </x:c>
      <x:c r="Z155" s="23" t="str">
        <x:f>IF(A155="","",IF(COUNTIFS($A$6:$A$505,SUBSTITUTE(SUBSTITUTE(SUBSTITUTE(A155,"~","~~"),"*","~*"),"?","~?"))&gt;1,"Duplicate URL: use one row per period pair",IF(COUNTIFS(Audit!$A$6:$A$505,SUBSTITUTE(SUBSTITUTE(SUBSTITUTE(A155,"~","~~"),"*","~*"),"?","~?"))=0,"URL missing from Audit",IF(OR(B155="",C155=""),"Add current date range",IF(OR(NOT(ISNUMBER(B155)),NOT(ISNUMBER(C155)),C155&lt;B155),"Check current dates",IF(OR(AND(ISNUMBER(G155),G155&lt;0),AND(ISNUMBER(H155),H155&lt;0),AND(ISNUMBER(I155),I155&lt;0),AND(ISNUMBER(J155),J155&lt;0),AND(ISNUMBER(M155),M155&lt;0),AND(ISNUMBER(N155),N155&lt;0),AND(ISNUMBER(O155),O155&lt;0),AND(ISNUMBER(P155),P155&lt;0),AND(ISNUMBER(Q155),Q155&lt;0),AND(ISNUMBER(R155),R155&lt;0)),"Check negative values",IF(AND(ISNUMBER(G155),ISNUMBER(I155),G155&gt;I155),"Clicks exceed impressions",IF(AND(OR(ISNUMBER(Q155),ISNUMBER(R155)),S155=""),"Add revenue currency",IF(AND(ISNUMBER(O155),T155=""),"Define conversions and session scope",IF(U155="","Add evidence source",IF(F155&lt;&gt;"Yes","Comparison not confirmed",IF(OR(NOT(ISNUMBER(D155)),NOT(ISNUMBER(E155)),E155&lt;D155,C155-B155&lt;&gt;E155-D155),"Check comparable date ranges",""))))))))))))</x:f>
      </x:c>
    </x:row>
    <x:row r="156" ht="44" customHeight="1">
      <x:c r="A156" s="19"/>
      <x:c r="B156" s="24"/>
      <x:c r="C156" s="21"/>
      <x:c r="D156" s="21"/>
      <x:c r="E156" s="21"/>
      <x:c r="F156" s="18"/>
      <x:c r="G156" s="26"/>
      <x:c r="H156" s="26"/>
      <x:c r="I156" s="26"/>
      <x:c r="J156" s="26"/>
      <x:c r="K156" s="25"/>
      <x:c r="L156" s="25"/>
      <x:c r="M156" s="26"/>
      <x:c r="N156" s="26"/>
      <x:c r="O156" s="26"/>
      <x:c r="P156" s="26"/>
      <x:c r="Q156" s="25"/>
      <x:c r="R156" s="25"/>
      <x:c r="S156" s="18"/>
      <x:c r="T156" s="18"/>
      <x:c r="U156" s="18"/>
      <x:c r="V156" s="28" t="str">
        <x:f>IF(A156="","",IF(AND(ISNUMBER(G156),ISNUMBER(I156),G156&gt;=0,I156&gt;0,G156&lt;=I156),G156/I156,"n.a."))</x:f>
      </x:c>
      <x:c r="W156" s="28" t="str">
        <x:f>IF(A156="","",IF(AND(F156="Yes",ISNUMBER(B156),ISNUMBER(C156),ISNUMBER(D156),ISNUMBER(E156),C156&gt;=B156,E156&gt;=D156,C156-B156=E156-D156,ISNUMBER(G156),ISNUMBER(H156),G156&gt;=0,H156&gt;0),(G156-H156)/H156,"n.a."))</x:f>
      </x:c>
      <x:c r="X156" s="28" t="str">
        <x:f>IF(A156="","",IF(AND(F156="Yes",ISNUMBER(B156),ISNUMBER(C156),ISNUMBER(D156),ISNUMBER(E156),C156&gt;=B156,E156&gt;=D156,C156-B156=E156-D156,ISNUMBER(M156),ISNUMBER(N156),M156&gt;=0,N156&gt;0),(M156-N156)/N156,"n.a."))</x:f>
      </x:c>
      <x:c r="Y156" s="28" t="str">
        <x:f>IF(A156="","",IF(AND(ISNUMBER(O156),ISNUMBER(M156),O156&gt;=0,M156&gt;0,T156&lt;&gt;""),O156/M156,"n.a."))</x:f>
      </x:c>
      <x:c r="Z156" s="23" t="str">
        <x:f>IF(A156="","",IF(COUNTIFS($A$6:$A$505,SUBSTITUTE(SUBSTITUTE(SUBSTITUTE(A156,"~","~~"),"*","~*"),"?","~?"))&gt;1,"Duplicate URL: use one row per period pair",IF(COUNTIFS(Audit!$A$6:$A$505,SUBSTITUTE(SUBSTITUTE(SUBSTITUTE(A156,"~","~~"),"*","~*"),"?","~?"))=0,"URL missing from Audit",IF(OR(B156="",C156=""),"Add current date range",IF(OR(NOT(ISNUMBER(B156)),NOT(ISNUMBER(C156)),C156&lt;B156),"Check current dates",IF(OR(AND(ISNUMBER(G156),G156&lt;0),AND(ISNUMBER(H156),H156&lt;0),AND(ISNUMBER(I156),I156&lt;0),AND(ISNUMBER(J156),J156&lt;0),AND(ISNUMBER(M156),M156&lt;0),AND(ISNUMBER(N156),N156&lt;0),AND(ISNUMBER(O156),O156&lt;0),AND(ISNUMBER(P156),P156&lt;0),AND(ISNUMBER(Q156),Q156&lt;0),AND(ISNUMBER(R156),R156&lt;0)),"Check negative values",IF(AND(ISNUMBER(G156),ISNUMBER(I156),G156&gt;I156),"Clicks exceed impressions",IF(AND(OR(ISNUMBER(Q156),ISNUMBER(R156)),S156=""),"Add revenue currency",IF(AND(ISNUMBER(O156),T156=""),"Define conversions and session scope",IF(U156="","Add evidence source",IF(F156&lt;&gt;"Yes","Comparison not confirmed",IF(OR(NOT(ISNUMBER(D156)),NOT(ISNUMBER(E156)),E156&lt;D156,C156-B156&lt;&gt;E156-D156),"Check comparable date ranges",""))))))))))))</x:f>
      </x:c>
    </x:row>
    <x:row r="157" ht="44" customHeight="1">
      <x:c r="A157" s="19"/>
      <x:c r="B157" s="24"/>
      <x:c r="C157" s="21"/>
      <x:c r="D157" s="21"/>
      <x:c r="E157" s="21"/>
      <x:c r="F157" s="18"/>
      <x:c r="G157" s="26"/>
      <x:c r="H157" s="26"/>
      <x:c r="I157" s="26"/>
      <x:c r="J157" s="26"/>
      <x:c r="K157" s="25"/>
      <x:c r="L157" s="25"/>
      <x:c r="M157" s="26"/>
      <x:c r="N157" s="26"/>
      <x:c r="O157" s="26"/>
      <x:c r="P157" s="26"/>
      <x:c r="Q157" s="25"/>
      <x:c r="R157" s="25"/>
      <x:c r="S157" s="18"/>
      <x:c r="T157" s="18"/>
      <x:c r="U157" s="18"/>
      <x:c r="V157" s="28" t="str">
        <x:f>IF(A157="","",IF(AND(ISNUMBER(G157),ISNUMBER(I157),G157&gt;=0,I157&gt;0,G157&lt;=I157),G157/I157,"n.a."))</x:f>
      </x:c>
      <x:c r="W157" s="28" t="str">
        <x:f>IF(A157="","",IF(AND(F157="Yes",ISNUMBER(B157),ISNUMBER(C157),ISNUMBER(D157),ISNUMBER(E157),C157&gt;=B157,E157&gt;=D157,C157-B157=E157-D157,ISNUMBER(G157),ISNUMBER(H157),G157&gt;=0,H157&gt;0),(G157-H157)/H157,"n.a."))</x:f>
      </x:c>
      <x:c r="X157" s="28" t="str">
        <x:f>IF(A157="","",IF(AND(F157="Yes",ISNUMBER(B157),ISNUMBER(C157),ISNUMBER(D157),ISNUMBER(E157),C157&gt;=B157,E157&gt;=D157,C157-B157=E157-D157,ISNUMBER(M157),ISNUMBER(N157),M157&gt;=0,N157&gt;0),(M157-N157)/N157,"n.a."))</x:f>
      </x:c>
      <x:c r="Y157" s="28" t="str">
        <x:f>IF(A157="","",IF(AND(ISNUMBER(O157),ISNUMBER(M157),O157&gt;=0,M157&gt;0,T157&lt;&gt;""),O157/M157,"n.a."))</x:f>
      </x:c>
      <x:c r="Z157" s="23" t="str">
        <x:f>IF(A157="","",IF(COUNTIFS($A$6:$A$505,SUBSTITUTE(SUBSTITUTE(SUBSTITUTE(A157,"~","~~"),"*","~*"),"?","~?"))&gt;1,"Duplicate URL: use one row per period pair",IF(COUNTIFS(Audit!$A$6:$A$505,SUBSTITUTE(SUBSTITUTE(SUBSTITUTE(A157,"~","~~"),"*","~*"),"?","~?"))=0,"URL missing from Audit",IF(OR(B157="",C157=""),"Add current date range",IF(OR(NOT(ISNUMBER(B157)),NOT(ISNUMBER(C157)),C157&lt;B157),"Check current dates",IF(OR(AND(ISNUMBER(G157),G157&lt;0),AND(ISNUMBER(H157),H157&lt;0),AND(ISNUMBER(I157),I157&lt;0),AND(ISNUMBER(J157),J157&lt;0),AND(ISNUMBER(M157),M157&lt;0),AND(ISNUMBER(N157),N157&lt;0),AND(ISNUMBER(O157),O157&lt;0),AND(ISNUMBER(P157),P157&lt;0),AND(ISNUMBER(Q157),Q157&lt;0),AND(ISNUMBER(R157),R157&lt;0)),"Check negative values",IF(AND(ISNUMBER(G157),ISNUMBER(I157),G157&gt;I157),"Clicks exceed impressions",IF(AND(OR(ISNUMBER(Q157),ISNUMBER(R157)),S157=""),"Add revenue currency",IF(AND(ISNUMBER(O157),T157=""),"Define conversions and session scope",IF(U157="","Add evidence source",IF(F157&lt;&gt;"Yes","Comparison not confirmed",IF(OR(NOT(ISNUMBER(D157)),NOT(ISNUMBER(E157)),E157&lt;D157,C157-B157&lt;&gt;E157-D157),"Check comparable date ranges",""))))))))))))</x:f>
      </x:c>
    </x:row>
    <x:row r="158" ht="44" customHeight="1">
      <x:c r="A158" s="19"/>
      <x:c r="B158" s="24"/>
      <x:c r="C158" s="21"/>
      <x:c r="D158" s="21"/>
      <x:c r="E158" s="21"/>
      <x:c r="F158" s="18"/>
      <x:c r="G158" s="26"/>
      <x:c r="H158" s="26"/>
      <x:c r="I158" s="26"/>
      <x:c r="J158" s="26"/>
      <x:c r="K158" s="25"/>
      <x:c r="L158" s="25"/>
      <x:c r="M158" s="26"/>
      <x:c r="N158" s="26"/>
      <x:c r="O158" s="26"/>
      <x:c r="P158" s="26"/>
      <x:c r="Q158" s="25"/>
      <x:c r="R158" s="25"/>
      <x:c r="S158" s="18"/>
      <x:c r="T158" s="18"/>
      <x:c r="U158" s="18"/>
      <x:c r="V158" s="28" t="str">
        <x:f>IF(A158="","",IF(AND(ISNUMBER(G158),ISNUMBER(I158),G158&gt;=0,I158&gt;0,G158&lt;=I158),G158/I158,"n.a."))</x:f>
      </x:c>
      <x:c r="W158" s="28" t="str">
        <x:f>IF(A158="","",IF(AND(F158="Yes",ISNUMBER(B158),ISNUMBER(C158),ISNUMBER(D158),ISNUMBER(E158),C158&gt;=B158,E158&gt;=D158,C158-B158=E158-D158,ISNUMBER(G158),ISNUMBER(H158),G158&gt;=0,H158&gt;0),(G158-H158)/H158,"n.a."))</x:f>
      </x:c>
      <x:c r="X158" s="28" t="str">
        <x:f>IF(A158="","",IF(AND(F158="Yes",ISNUMBER(B158),ISNUMBER(C158),ISNUMBER(D158),ISNUMBER(E158),C158&gt;=B158,E158&gt;=D158,C158-B158=E158-D158,ISNUMBER(M158),ISNUMBER(N158),M158&gt;=0,N158&gt;0),(M158-N158)/N158,"n.a."))</x:f>
      </x:c>
      <x:c r="Y158" s="28" t="str">
        <x:f>IF(A158="","",IF(AND(ISNUMBER(O158),ISNUMBER(M158),O158&gt;=0,M158&gt;0,T158&lt;&gt;""),O158/M158,"n.a."))</x:f>
      </x:c>
      <x:c r="Z158" s="23" t="str">
        <x:f>IF(A158="","",IF(COUNTIFS($A$6:$A$505,SUBSTITUTE(SUBSTITUTE(SUBSTITUTE(A158,"~","~~"),"*","~*"),"?","~?"))&gt;1,"Duplicate URL: use one row per period pair",IF(COUNTIFS(Audit!$A$6:$A$505,SUBSTITUTE(SUBSTITUTE(SUBSTITUTE(A158,"~","~~"),"*","~*"),"?","~?"))=0,"URL missing from Audit",IF(OR(B158="",C158=""),"Add current date range",IF(OR(NOT(ISNUMBER(B158)),NOT(ISNUMBER(C158)),C158&lt;B158),"Check current dates",IF(OR(AND(ISNUMBER(G158),G158&lt;0),AND(ISNUMBER(H158),H158&lt;0),AND(ISNUMBER(I158),I158&lt;0),AND(ISNUMBER(J158),J158&lt;0),AND(ISNUMBER(M158),M158&lt;0),AND(ISNUMBER(N158),N158&lt;0),AND(ISNUMBER(O158),O158&lt;0),AND(ISNUMBER(P158),P158&lt;0),AND(ISNUMBER(Q158),Q158&lt;0),AND(ISNUMBER(R158),R158&lt;0)),"Check negative values",IF(AND(ISNUMBER(G158),ISNUMBER(I158),G158&gt;I158),"Clicks exceed impressions",IF(AND(OR(ISNUMBER(Q158),ISNUMBER(R158)),S158=""),"Add revenue currency",IF(AND(ISNUMBER(O158),T158=""),"Define conversions and session scope",IF(U158="","Add evidence source",IF(F158&lt;&gt;"Yes","Comparison not confirmed",IF(OR(NOT(ISNUMBER(D158)),NOT(ISNUMBER(E158)),E158&lt;D158,C158-B158&lt;&gt;E158-D158),"Check comparable date ranges",""))))))))))))</x:f>
      </x:c>
    </x:row>
    <x:row r="159" ht="44" customHeight="1">
      <x:c r="A159" s="19"/>
      <x:c r="B159" s="24"/>
      <x:c r="C159" s="21"/>
      <x:c r="D159" s="21"/>
      <x:c r="E159" s="21"/>
      <x:c r="F159" s="18"/>
      <x:c r="G159" s="26"/>
      <x:c r="H159" s="26"/>
      <x:c r="I159" s="26"/>
      <x:c r="J159" s="26"/>
      <x:c r="K159" s="25"/>
      <x:c r="L159" s="25"/>
      <x:c r="M159" s="26"/>
      <x:c r="N159" s="26"/>
      <x:c r="O159" s="26"/>
      <x:c r="P159" s="26"/>
      <x:c r="Q159" s="25"/>
      <x:c r="R159" s="25"/>
      <x:c r="S159" s="18"/>
      <x:c r="T159" s="18"/>
      <x:c r="U159" s="18"/>
      <x:c r="V159" s="28" t="str">
        <x:f>IF(A159="","",IF(AND(ISNUMBER(G159),ISNUMBER(I159),G159&gt;=0,I159&gt;0,G159&lt;=I159),G159/I159,"n.a."))</x:f>
      </x:c>
      <x:c r="W159" s="28" t="str">
        <x:f>IF(A159="","",IF(AND(F159="Yes",ISNUMBER(B159),ISNUMBER(C159),ISNUMBER(D159),ISNUMBER(E159),C159&gt;=B159,E159&gt;=D159,C159-B159=E159-D159,ISNUMBER(G159),ISNUMBER(H159),G159&gt;=0,H159&gt;0),(G159-H159)/H159,"n.a."))</x:f>
      </x:c>
      <x:c r="X159" s="28" t="str">
        <x:f>IF(A159="","",IF(AND(F159="Yes",ISNUMBER(B159),ISNUMBER(C159),ISNUMBER(D159),ISNUMBER(E159),C159&gt;=B159,E159&gt;=D159,C159-B159=E159-D159,ISNUMBER(M159),ISNUMBER(N159),M159&gt;=0,N159&gt;0),(M159-N159)/N159,"n.a."))</x:f>
      </x:c>
      <x:c r="Y159" s="28" t="str">
        <x:f>IF(A159="","",IF(AND(ISNUMBER(O159),ISNUMBER(M159),O159&gt;=0,M159&gt;0,T159&lt;&gt;""),O159/M159,"n.a."))</x:f>
      </x:c>
      <x:c r="Z159" s="23" t="str">
        <x:f>IF(A159="","",IF(COUNTIFS($A$6:$A$505,SUBSTITUTE(SUBSTITUTE(SUBSTITUTE(A159,"~","~~"),"*","~*"),"?","~?"))&gt;1,"Duplicate URL: use one row per period pair",IF(COUNTIFS(Audit!$A$6:$A$505,SUBSTITUTE(SUBSTITUTE(SUBSTITUTE(A159,"~","~~"),"*","~*"),"?","~?"))=0,"URL missing from Audit",IF(OR(B159="",C159=""),"Add current date range",IF(OR(NOT(ISNUMBER(B159)),NOT(ISNUMBER(C159)),C159&lt;B159),"Check current dates",IF(OR(AND(ISNUMBER(G159),G159&lt;0),AND(ISNUMBER(H159),H159&lt;0),AND(ISNUMBER(I159),I159&lt;0),AND(ISNUMBER(J159),J159&lt;0),AND(ISNUMBER(M159),M159&lt;0),AND(ISNUMBER(N159),N159&lt;0),AND(ISNUMBER(O159),O159&lt;0),AND(ISNUMBER(P159),P159&lt;0),AND(ISNUMBER(Q159),Q159&lt;0),AND(ISNUMBER(R159),R159&lt;0)),"Check negative values",IF(AND(ISNUMBER(G159),ISNUMBER(I159),G159&gt;I159),"Clicks exceed impressions",IF(AND(OR(ISNUMBER(Q159),ISNUMBER(R159)),S159=""),"Add revenue currency",IF(AND(ISNUMBER(O159),T159=""),"Define conversions and session scope",IF(U159="","Add evidence source",IF(F159&lt;&gt;"Yes","Comparison not confirmed",IF(OR(NOT(ISNUMBER(D159)),NOT(ISNUMBER(E159)),E159&lt;D159,C159-B159&lt;&gt;E159-D159),"Check comparable date ranges",""))))))))))))</x:f>
      </x:c>
    </x:row>
    <x:row r="160" ht="44" customHeight="1">
      <x:c r="A160" s="19"/>
      <x:c r="B160" s="24"/>
      <x:c r="C160" s="21"/>
      <x:c r="D160" s="21"/>
      <x:c r="E160" s="21"/>
      <x:c r="F160" s="18"/>
      <x:c r="G160" s="26"/>
      <x:c r="H160" s="26"/>
      <x:c r="I160" s="26"/>
      <x:c r="J160" s="26"/>
      <x:c r="K160" s="25"/>
      <x:c r="L160" s="25"/>
      <x:c r="M160" s="26"/>
      <x:c r="N160" s="26"/>
      <x:c r="O160" s="26"/>
      <x:c r="P160" s="26"/>
      <x:c r="Q160" s="25"/>
      <x:c r="R160" s="25"/>
      <x:c r="S160" s="18"/>
      <x:c r="T160" s="18"/>
      <x:c r="U160" s="18"/>
      <x:c r="V160" s="28" t="str">
        <x:f>IF(A160="","",IF(AND(ISNUMBER(G160),ISNUMBER(I160),G160&gt;=0,I160&gt;0,G160&lt;=I160),G160/I160,"n.a."))</x:f>
      </x:c>
      <x:c r="W160" s="28" t="str">
        <x:f>IF(A160="","",IF(AND(F160="Yes",ISNUMBER(B160),ISNUMBER(C160),ISNUMBER(D160),ISNUMBER(E160),C160&gt;=B160,E160&gt;=D160,C160-B160=E160-D160,ISNUMBER(G160),ISNUMBER(H160),G160&gt;=0,H160&gt;0),(G160-H160)/H160,"n.a."))</x:f>
      </x:c>
      <x:c r="X160" s="28" t="str">
        <x:f>IF(A160="","",IF(AND(F160="Yes",ISNUMBER(B160),ISNUMBER(C160),ISNUMBER(D160),ISNUMBER(E160),C160&gt;=B160,E160&gt;=D160,C160-B160=E160-D160,ISNUMBER(M160),ISNUMBER(N160),M160&gt;=0,N160&gt;0),(M160-N160)/N160,"n.a."))</x:f>
      </x:c>
      <x:c r="Y160" s="28" t="str">
        <x:f>IF(A160="","",IF(AND(ISNUMBER(O160),ISNUMBER(M160),O160&gt;=0,M160&gt;0,T160&lt;&gt;""),O160/M160,"n.a."))</x:f>
      </x:c>
      <x:c r="Z160" s="23" t="str">
        <x:f>IF(A160="","",IF(COUNTIFS($A$6:$A$505,SUBSTITUTE(SUBSTITUTE(SUBSTITUTE(A160,"~","~~"),"*","~*"),"?","~?"))&gt;1,"Duplicate URL: use one row per period pair",IF(COUNTIFS(Audit!$A$6:$A$505,SUBSTITUTE(SUBSTITUTE(SUBSTITUTE(A160,"~","~~"),"*","~*"),"?","~?"))=0,"URL missing from Audit",IF(OR(B160="",C160=""),"Add current date range",IF(OR(NOT(ISNUMBER(B160)),NOT(ISNUMBER(C160)),C160&lt;B160),"Check current dates",IF(OR(AND(ISNUMBER(G160),G160&lt;0),AND(ISNUMBER(H160),H160&lt;0),AND(ISNUMBER(I160),I160&lt;0),AND(ISNUMBER(J160),J160&lt;0),AND(ISNUMBER(M160),M160&lt;0),AND(ISNUMBER(N160),N160&lt;0),AND(ISNUMBER(O160),O160&lt;0),AND(ISNUMBER(P160),P160&lt;0),AND(ISNUMBER(Q160),Q160&lt;0),AND(ISNUMBER(R160),R160&lt;0)),"Check negative values",IF(AND(ISNUMBER(G160),ISNUMBER(I160),G160&gt;I160),"Clicks exceed impressions",IF(AND(OR(ISNUMBER(Q160),ISNUMBER(R160)),S160=""),"Add revenue currency",IF(AND(ISNUMBER(O160),T160=""),"Define conversions and session scope",IF(U160="","Add evidence source",IF(F160&lt;&gt;"Yes","Comparison not confirmed",IF(OR(NOT(ISNUMBER(D160)),NOT(ISNUMBER(E160)),E160&lt;D160,C160-B160&lt;&gt;E160-D160),"Check comparable date ranges",""))))))))))))</x:f>
      </x:c>
    </x:row>
    <x:row r="161" ht="44" customHeight="1">
      <x:c r="A161" s="19"/>
      <x:c r="B161" s="24"/>
      <x:c r="C161" s="21"/>
      <x:c r="D161" s="21"/>
      <x:c r="E161" s="21"/>
      <x:c r="F161" s="18"/>
      <x:c r="G161" s="26"/>
      <x:c r="H161" s="26"/>
      <x:c r="I161" s="26"/>
      <x:c r="J161" s="26"/>
      <x:c r="K161" s="25"/>
      <x:c r="L161" s="25"/>
      <x:c r="M161" s="26"/>
      <x:c r="N161" s="26"/>
      <x:c r="O161" s="26"/>
      <x:c r="P161" s="26"/>
      <x:c r="Q161" s="25"/>
      <x:c r="R161" s="25"/>
      <x:c r="S161" s="18"/>
      <x:c r="T161" s="18"/>
      <x:c r="U161" s="18"/>
      <x:c r="V161" s="28" t="str">
        <x:f>IF(A161="","",IF(AND(ISNUMBER(G161),ISNUMBER(I161),G161&gt;=0,I161&gt;0,G161&lt;=I161),G161/I161,"n.a."))</x:f>
      </x:c>
      <x:c r="W161" s="28" t="str">
        <x:f>IF(A161="","",IF(AND(F161="Yes",ISNUMBER(B161),ISNUMBER(C161),ISNUMBER(D161),ISNUMBER(E161),C161&gt;=B161,E161&gt;=D161,C161-B161=E161-D161,ISNUMBER(G161),ISNUMBER(H161),G161&gt;=0,H161&gt;0),(G161-H161)/H161,"n.a."))</x:f>
      </x:c>
      <x:c r="X161" s="28" t="str">
        <x:f>IF(A161="","",IF(AND(F161="Yes",ISNUMBER(B161),ISNUMBER(C161),ISNUMBER(D161),ISNUMBER(E161),C161&gt;=B161,E161&gt;=D161,C161-B161=E161-D161,ISNUMBER(M161),ISNUMBER(N161),M161&gt;=0,N161&gt;0),(M161-N161)/N161,"n.a."))</x:f>
      </x:c>
      <x:c r="Y161" s="28" t="str">
        <x:f>IF(A161="","",IF(AND(ISNUMBER(O161),ISNUMBER(M161),O161&gt;=0,M161&gt;0,T161&lt;&gt;""),O161/M161,"n.a."))</x:f>
      </x:c>
      <x:c r="Z161" s="23" t="str">
        <x:f>IF(A161="","",IF(COUNTIFS($A$6:$A$505,SUBSTITUTE(SUBSTITUTE(SUBSTITUTE(A161,"~","~~"),"*","~*"),"?","~?"))&gt;1,"Duplicate URL: use one row per period pair",IF(COUNTIFS(Audit!$A$6:$A$505,SUBSTITUTE(SUBSTITUTE(SUBSTITUTE(A161,"~","~~"),"*","~*"),"?","~?"))=0,"URL missing from Audit",IF(OR(B161="",C161=""),"Add current date range",IF(OR(NOT(ISNUMBER(B161)),NOT(ISNUMBER(C161)),C161&lt;B161),"Check current dates",IF(OR(AND(ISNUMBER(G161),G161&lt;0),AND(ISNUMBER(H161),H161&lt;0),AND(ISNUMBER(I161),I161&lt;0),AND(ISNUMBER(J161),J161&lt;0),AND(ISNUMBER(M161),M161&lt;0),AND(ISNUMBER(N161),N161&lt;0),AND(ISNUMBER(O161),O161&lt;0),AND(ISNUMBER(P161),P161&lt;0),AND(ISNUMBER(Q161),Q161&lt;0),AND(ISNUMBER(R161),R161&lt;0)),"Check negative values",IF(AND(ISNUMBER(G161),ISNUMBER(I161),G161&gt;I161),"Clicks exceed impressions",IF(AND(OR(ISNUMBER(Q161),ISNUMBER(R161)),S161=""),"Add revenue currency",IF(AND(ISNUMBER(O161),T161=""),"Define conversions and session scope",IF(U161="","Add evidence source",IF(F161&lt;&gt;"Yes","Comparison not confirmed",IF(OR(NOT(ISNUMBER(D161)),NOT(ISNUMBER(E161)),E161&lt;D161,C161-B161&lt;&gt;E161-D161),"Check comparable date ranges",""))))))))))))</x:f>
      </x:c>
    </x:row>
    <x:row r="162" ht="44" customHeight="1">
      <x:c r="A162" s="19"/>
      <x:c r="B162" s="24"/>
      <x:c r="C162" s="21"/>
      <x:c r="D162" s="21"/>
      <x:c r="E162" s="21"/>
      <x:c r="F162" s="18"/>
      <x:c r="G162" s="26"/>
      <x:c r="H162" s="26"/>
      <x:c r="I162" s="26"/>
      <x:c r="J162" s="26"/>
      <x:c r="K162" s="25"/>
      <x:c r="L162" s="25"/>
      <x:c r="M162" s="26"/>
      <x:c r="N162" s="26"/>
      <x:c r="O162" s="26"/>
      <x:c r="P162" s="26"/>
      <x:c r="Q162" s="25"/>
      <x:c r="R162" s="25"/>
      <x:c r="S162" s="18"/>
      <x:c r="T162" s="18"/>
      <x:c r="U162" s="18"/>
      <x:c r="V162" s="28" t="str">
        <x:f>IF(A162="","",IF(AND(ISNUMBER(G162),ISNUMBER(I162),G162&gt;=0,I162&gt;0,G162&lt;=I162),G162/I162,"n.a."))</x:f>
      </x:c>
      <x:c r="W162" s="28" t="str">
        <x:f>IF(A162="","",IF(AND(F162="Yes",ISNUMBER(B162),ISNUMBER(C162),ISNUMBER(D162),ISNUMBER(E162),C162&gt;=B162,E162&gt;=D162,C162-B162=E162-D162,ISNUMBER(G162),ISNUMBER(H162),G162&gt;=0,H162&gt;0),(G162-H162)/H162,"n.a."))</x:f>
      </x:c>
      <x:c r="X162" s="28" t="str">
        <x:f>IF(A162="","",IF(AND(F162="Yes",ISNUMBER(B162),ISNUMBER(C162),ISNUMBER(D162),ISNUMBER(E162),C162&gt;=B162,E162&gt;=D162,C162-B162=E162-D162,ISNUMBER(M162),ISNUMBER(N162),M162&gt;=0,N162&gt;0),(M162-N162)/N162,"n.a."))</x:f>
      </x:c>
      <x:c r="Y162" s="28" t="str">
        <x:f>IF(A162="","",IF(AND(ISNUMBER(O162),ISNUMBER(M162),O162&gt;=0,M162&gt;0,T162&lt;&gt;""),O162/M162,"n.a."))</x:f>
      </x:c>
      <x:c r="Z162" s="23" t="str">
        <x:f>IF(A162="","",IF(COUNTIFS($A$6:$A$505,SUBSTITUTE(SUBSTITUTE(SUBSTITUTE(A162,"~","~~"),"*","~*"),"?","~?"))&gt;1,"Duplicate URL: use one row per period pair",IF(COUNTIFS(Audit!$A$6:$A$505,SUBSTITUTE(SUBSTITUTE(SUBSTITUTE(A162,"~","~~"),"*","~*"),"?","~?"))=0,"URL missing from Audit",IF(OR(B162="",C162=""),"Add current date range",IF(OR(NOT(ISNUMBER(B162)),NOT(ISNUMBER(C162)),C162&lt;B162),"Check current dates",IF(OR(AND(ISNUMBER(G162),G162&lt;0),AND(ISNUMBER(H162),H162&lt;0),AND(ISNUMBER(I162),I162&lt;0),AND(ISNUMBER(J162),J162&lt;0),AND(ISNUMBER(M162),M162&lt;0),AND(ISNUMBER(N162),N162&lt;0),AND(ISNUMBER(O162),O162&lt;0),AND(ISNUMBER(P162),P162&lt;0),AND(ISNUMBER(Q162),Q162&lt;0),AND(ISNUMBER(R162),R162&lt;0)),"Check negative values",IF(AND(ISNUMBER(G162),ISNUMBER(I162),G162&gt;I162),"Clicks exceed impressions",IF(AND(OR(ISNUMBER(Q162),ISNUMBER(R162)),S162=""),"Add revenue currency",IF(AND(ISNUMBER(O162),T162=""),"Define conversions and session scope",IF(U162="","Add evidence source",IF(F162&lt;&gt;"Yes","Comparison not confirmed",IF(OR(NOT(ISNUMBER(D162)),NOT(ISNUMBER(E162)),E162&lt;D162,C162-B162&lt;&gt;E162-D162),"Check comparable date ranges",""))))))))))))</x:f>
      </x:c>
    </x:row>
    <x:row r="163" ht="44" customHeight="1">
      <x:c r="A163" s="19"/>
      <x:c r="B163" s="24"/>
      <x:c r="C163" s="21"/>
      <x:c r="D163" s="21"/>
      <x:c r="E163" s="21"/>
      <x:c r="F163" s="18"/>
      <x:c r="G163" s="26"/>
      <x:c r="H163" s="26"/>
      <x:c r="I163" s="26"/>
      <x:c r="J163" s="26"/>
      <x:c r="K163" s="25"/>
      <x:c r="L163" s="25"/>
      <x:c r="M163" s="26"/>
      <x:c r="N163" s="26"/>
      <x:c r="O163" s="26"/>
      <x:c r="P163" s="26"/>
      <x:c r="Q163" s="25"/>
      <x:c r="R163" s="25"/>
      <x:c r="S163" s="18"/>
      <x:c r="T163" s="18"/>
      <x:c r="U163" s="18"/>
      <x:c r="V163" s="28" t="str">
        <x:f>IF(A163="","",IF(AND(ISNUMBER(G163),ISNUMBER(I163),G163&gt;=0,I163&gt;0,G163&lt;=I163),G163/I163,"n.a."))</x:f>
      </x:c>
      <x:c r="W163" s="28" t="str">
        <x:f>IF(A163="","",IF(AND(F163="Yes",ISNUMBER(B163),ISNUMBER(C163),ISNUMBER(D163),ISNUMBER(E163),C163&gt;=B163,E163&gt;=D163,C163-B163=E163-D163,ISNUMBER(G163),ISNUMBER(H163),G163&gt;=0,H163&gt;0),(G163-H163)/H163,"n.a."))</x:f>
      </x:c>
      <x:c r="X163" s="28" t="str">
        <x:f>IF(A163="","",IF(AND(F163="Yes",ISNUMBER(B163),ISNUMBER(C163),ISNUMBER(D163),ISNUMBER(E163),C163&gt;=B163,E163&gt;=D163,C163-B163=E163-D163,ISNUMBER(M163),ISNUMBER(N163),M163&gt;=0,N163&gt;0),(M163-N163)/N163,"n.a."))</x:f>
      </x:c>
      <x:c r="Y163" s="28" t="str">
        <x:f>IF(A163="","",IF(AND(ISNUMBER(O163),ISNUMBER(M163),O163&gt;=0,M163&gt;0,T163&lt;&gt;""),O163/M163,"n.a."))</x:f>
      </x:c>
      <x:c r="Z163" s="23" t="str">
        <x:f>IF(A163="","",IF(COUNTIFS($A$6:$A$505,SUBSTITUTE(SUBSTITUTE(SUBSTITUTE(A163,"~","~~"),"*","~*"),"?","~?"))&gt;1,"Duplicate URL: use one row per period pair",IF(COUNTIFS(Audit!$A$6:$A$505,SUBSTITUTE(SUBSTITUTE(SUBSTITUTE(A163,"~","~~"),"*","~*"),"?","~?"))=0,"URL missing from Audit",IF(OR(B163="",C163=""),"Add current date range",IF(OR(NOT(ISNUMBER(B163)),NOT(ISNUMBER(C163)),C163&lt;B163),"Check current dates",IF(OR(AND(ISNUMBER(G163),G163&lt;0),AND(ISNUMBER(H163),H163&lt;0),AND(ISNUMBER(I163),I163&lt;0),AND(ISNUMBER(J163),J163&lt;0),AND(ISNUMBER(M163),M163&lt;0),AND(ISNUMBER(N163),N163&lt;0),AND(ISNUMBER(O163),O163&lt;0),AND(ISNUMBER(P163),P163&lt;0),AND(ISNUMBER(Q163),Q163&lt;0),AND(ISNUMBER(R163),R163&lt;0)),"Check negative values",IF(AND(ISNUMBER(G163),ISNUMBER(I163),G163&gt;I163),"Clicks exceed impressions",IF(AND(OR(ISNUMBER(Q163),ISNUMBER(R163)),S163=""),"Add revenue currency",IF(AND(ISNUMBER(O163),T163=""),"Define conversions and session scope",IF(U163="","Add evidence source",IF(F163&lt;&gt;"Yes","Comparison not confirmed",IF(OR(NOT(ISNUMBER(D163)),NOT(ISNUMBER(E163)),E163&lt;D163,C163-B163&lt;&gt;E163-D163),"Check comparable date ranges",""))))))))))))</x:f>
      </x:c>
    </x:row>
    <x:row r="164" ht="44" customHeight="1">
      <x:c r="A164" s="19"/>
      <x:c r="B164" s="24"/>
      <x:c r="C164" s="21"/>
      <x:c r="D164" s="21"/>
      <x:c r="E164" s="21"/>
      <x:c r="F164" s="18"/>
      <x:c r="G164" s="26"/>
      <x:c r="H164" s="26"/>
      <x:c r="I164" s="26"/>
      <x:c r="J164" s="26"/>
      <x:c r="K164" s="25"/>
      <x:c r="L164" s="25"/>
      <x:c r="M164" s="26"/>
      <x:c r="N164" s="26"/>
      <x:c r="O164" s="26"/>
      <x:c r="P164" s="26"/>
      <x:c r="Q164" s="25"/>
      <x:c r="R164" s="25"/>
      <x:c r="S164" s="18"/>
      <x:c r="T164" s="18"/>
      <x:c r="U164" s="18"/>
      <x:c r="V164" s="28" t="str">
        <x:f>IF(A164="","",IF(AND(ISNUMBER(G164),ISNUMBER(I164),G164&gt;=0,I164&gt;0,G164&lt;=I164),G164/I164,"n.a."))</x:f>
      </x:c>
      <x:c r="W164" s="28" t="str">
        <x:f>IF(A164="","",IF(AND(F164="Yes",ISNUMBER(B164),ISNUMBER(C164),ISNUMBER(D164),ISNUMBER(E164),C164&gt;=B164,E164&gt;=D164,C164-B164=E164-D164,ISNUMBER(G164),ISNUMBER(H164),G164&gt;=0,H164&gt;0),(G164-H164)/H164,"n.a."))</x:f>
      </x:c>
      <x:c r="X164" s="28" t="str">
        <x:f>IF(A164="","",IF(AND(F164="Yes",ISNUMBER(B164),ISNUMBER(C164),ISNUMBER(D164),ISNUMBER(E164),C164&gt;=B164,E164&gt;=D164,C164-B164=E164-D164,ISNUMBER(M164),ISNUMBER(N164),M164&gt;=0,N164&gt;0),(M164-N164)/N164,"n.a."))</x:f>
      </x:c>
      <x:c r="Y164" s="28" t="str">
        <x:f>IF(A164="","",IF(AND(ISNUMBER(O164),ISNUMBER(M164),O164&gt;=0,M164&gt;0,T164&lt;&gt;""),O164/M164,"n.a."))</x:f>
      </x:c>
      <x:c r="Z164" s="23" t="str">
        <x:f>IF(A164="","",IF(COUNTIFS($A$6:$A$505,SUBSTITUTE(SUBSTITUTE(SUBSTITUTE(A164,"~","~~"),"*","~*"),"?","~?"))&gt;1,"Duplicate URL: use one row per period pair",IF(COUNTIFS(Audit!$A$6:$A$505,SUBSTITUTE(SUBSTITUTE(SUBSTITUTE(A164,"~","~~"),"*","~*"),"?","~?"))=0,"URL missing from Audit",IF(OR(B164="",C164=""),"Add current date range",IF(OR(NOT(ISNUMBER(B164)),NOT(ISNUMBER(C164)),C164&lt;B164),"Check current dates",IF(OR(AND(ISNUMBER(G164),G164&lt;0),AND(ISNUMBER(H164),H164&lt;0),AND(ISNUMBER(I164),I164&lt;0),AND(ISNUMBER(J164),J164&lt;0),AND(ISNUMBER(M164),M164&lt;0),AND(ISNUMBER(N164),N164&lt;0),AND(ISNUMBER(O164),O164&lt;0),AND(ISNUMBER(P164),P164&lt;0),AND(ISNUMBER(Q164),Q164&lt;0),AND(ISNUMBER(R164),R164&lt;0)),"Check negative values",IF(AND(ISNUMBER(G164),ISNUMBER(I164),G164&gt;I164),"Clicks exceed impressions",IF(AND(OR(ISNUMBER(Q164),ISNUMBER(R164)),S164=""),"Add revenue currency",IF(AND(ISNUMBER(O164),T164=""),"Define conversions and session scope",IF(U164="","Add evidence source",IF(F164&lt;&gt;"Yes","Comparison not confirmed",IF(OR(NOT(ISNUMBER(D164)),NOT(ISNUMBER(E164)),E164&lt;D164,C164-B164&lt;&gt;E164-D164),"Check comparable date ranges",""))))))))))))</x:f>
      </x:c>
    </x:row>
    <x:row r="165" ht="44" customHeight="1">
      <x:c r="A165" s="19"/>
      <x:c r="B165" s="24"/>
      <x:c r="C165" s="21"/>
      <x:c r="D165" s="21"/>
      <x:c r="E165" s="21"/>
      <x:c r="F165" s="18"/>
      <x:c r="G165" s="26"/>
      <x:c r="H165" s="26"/>
      <x:c r="I165" s="26"/>
      <x:c r="J165" s="26"/>
      <x:c r="K165" s="25"/>
      <x:c r="L165" s="25"/>
      <x:c r="M165" s="26"/>
      <x:c r="N165" s="26"/>
      <x:c r="O165" s="26"/>
      <x:c r="P165" s="26"/>
      <x:c r="Q165" s="25"/>
      <x:c r="R165" s="25"/>
      <x:c r="S165" s="18"/>
      <x:c r="T165" s="18"/>
      <x:c r="U165" s="18"/>
      <x:c r="V165" s="28" t="str">
        <x:f>IF(A165="","",IF(AND(ISNUMBER(G165),ISNUMBER(I165),G165&gt;=0,I165&gt;0,G165&lt;=I165),G165/I165,"n.a."))</x:f>
      </x:c>
      <x:c r="W165" s="28" t="str">
        <x:f>IF(A165="","",IF(AND(F165="Yes",ISNUMBER(B165),ISNUMBER(C165),ISNUMBER(D165),ISNUMBER(E165),C165&gt;=B165,E165&gt;=D165,C165-B165=E165-D165,ISNUMBER(G165),ISNUMBER(H165),G165&gt;=0,H165&gt;0),(G165-H165)/H165,"n.a."))</x:f>
      </x:c>
      <x:c r="X165" s="28" t="str">
        <x:f>IF(A165="","",IF(AND(F165="Yes",ISNUMBER(B165),ISNUMBER(C165),ISNUMBER(D165),ISNUMBER(E165),C165&gt;=B165,E165&gt;=D165,C165-B165=E165-D165,ISNUMBER(M165),ISNUMBER(N165),M165&gt;=0,N165&gt;0),(M165-N165)/N165,"n.a."))</x:f>
      </x:c>
      <x:c r="Y165" s="28" t="str">
        <x:f>IF(A165="","",IF(AND(ISNUMBER(O165),ISNUMBER(M165),O165&gt;=0,M165&gt;0,T165&lt;&gt;""),O165/M165,"n.a."))</x:f>
      </x:c>
      <x:c r="Z165" s="23" t="str">
        <x:f>IF(A165="","",IF(COUNTIFS($A$6:$A$505,SUBSTITUTE(SUBSTITUTE(SUBSTITUTE(A165,"~","~~"),"*","~*"),"?","~?"))&gt;1,"Duplicate URL: use one row per period pair",IF(COUNTIFS(Audit!$A$6:$A$505,SUBSTITUTE(SUBSTITUTE(SUBSTITUTE(A165,"~","~~"),"*","~*"),"?","~?"))=0,"URL missing from Audit",IF(OR(B165="",C165=""),"Add current date range",IF(OR(NOT(ISNUMBER(B165)),NOT(ISNUMBER(C165)),C165&lt;B165),"Check current dates",IF(OR(AND(ISNUMBER(G165),G165&lt;0),AND(ISNUMBER(H165),H165&lt;0),AND(ISNUMBER(I165),I165&lt;0),AND(ISNUMBER(J165),J165&lt;0),AND(ISNUMBER(M165),M165&lt;0),AND(ISNUMBER(N165),N165&lt;0),AND(ISNUMBER(O165),O165&lt;0),AND(ISNUMBER(P165),P165&lt;0),AND(ISNUMBER(Q165),Q165&lt;0),AND(ISNUMBER(R165),R165&lt;0)),"Check negative values",IF(AND(ISNUMBER(G165),ISNUMBER(I165),G165&gt;I165),"Clicks exceed impressions",IF(AND(OR(ISNUMBER(Q165),ISNUMBER(R165)),S165=""),"Add revenue currency",IF(AND(ISNUMBER(O165),T165=""),"Define conversions and session scope",IF(U165="","Add evidence source",IF(F165&lt;&gt;"Yes","Comparison not confirmed",IF(OR(NOT(ISNUMBER(D165)),NOT(ISNUMBER(E165)),E165&lt;D165,C165-B165&lt;&gt;E165-D165),"Check comparable date ranges",""))))))))))))</x:f>
      </x:c>
    </x:row>
    <x:row r="166" ht="44" customHeight="1">
      <x:c r="A166" s="19"/>
      <x:c r="B166" s="24"/>
      <x:c r="C166" s="21"/>
      <x:c r="D166" s="21"/>
      <x:c r="E166" s="21"/>
      <x:c r="F166" s="18"/>
      <x:c r="G166" s="26"/>
      <x:c r="H166" s="26"/>
      <x:c r="I166" s="26"/>
      <x:c r="J166" s="26"/>
      <x:c r="K166" s="25"/>
      <x:c r="L166" s="25"/>
      <x:c r="M166" s="26"/>
      <x:c r="N166" s="26"/>
      <x:c r="O166" s="26"/>
      <x:c r="P166" s="26"/>
      <x:c r="Q166" s="25"/>
      <x:c r="R166" s="25"/>
      <x:c r="S166" s="18"/>
      <x:c r="T166" s="18"/>
      <x:c r="U166" s="18"/>
      <x:c r="V166" s="28" t="str">
        <x:f>IF(A166="","",IF(AND(ISNUMBER(G166),ISNUMBER(I166),G166&gt;=0,I166&gt;0,G166&lt;=I166),G166/I166,"n.a."))</x:f>
      </x:c>
      <x:c r="W166" s="28" t="str">
        <x:f>IF(A166="","",IF(AND(F166="Yes",ISNUMBER(B166),ISNUMBER(C166),ISNUMBER(D166),ISNUMBER(E166),C166&gt;=B166,E166&gt;=D166,C166-B166=E166-D166,ISNUMBER(G166),ISNUMBER(H166),G166&gt;=0,H166&gt;0),(G166-H166)/H166,"n.a."))</x:f>
      </x:c>
      <x:c r="X166" s="28" t="str">
        <x:f>IF(A166="","",IF(AND(F166="Yes",ISNUMBER(B166),ISNUMBER(C166),ISNUMBER(D166),ISNUMBER(E166),C166&gt;=B166,E166&gt;=D166,C166-B166=E166-D166,ISNUMBER(M166),ISNUMBER(N166),M166&gt;=0,N166&gt;0),(M166-N166)/N166,"n.a."))</x:f>
      </x:c>
      <x:c r="Y166" s="28" t="str">
        <x:f>IF(A166="","",IF(AND(ISNUMBER(O166),ISNUMBER(M166),O166&gt;=0,M166&gt;0,T166&lt;&gt;""),O166/M166,"n.a."))</x:f>
      </x:c>
      <x:c r="Z166" s="23" t="str">
        <x:f>IF(A166="","",IF(COUNTIFS($A$6:$A$505,SUBSTITUTE(SUBSTITUTE(SUBSTITUTE(A166,"~","~~"),"*","~*"),"?","~?"))&gt;1,"Duplicate URL: use one row per period pair",IF(COUNTIFS(Audit!$A$6:$A$505,SUBSTITUTE(SUBSTITUTE(SUBSTITUTE(A166,"~","~~"),"*","~*"),"?","~?"))=0,"URL missing from Audit",IF(OR(B166="",C166=""),"Add current date range",IF(OR(NOT(ISNUMBER(B166)),NOT(ISNUMBER(C166)),C166&lt;B166),"Check current dates",IF(OR(AND(ISNUMBER(G166),G166&lt;0),AND(ISNUMBER(H166),H166&lt;0),AND(ISNUMBER(I166),I166&lt;0),AND(ISNUMBER(J166),J166&lt;0),AND(ISNUMBER(M166),M166&lt;0),AND(ISNUMBER(N166),N166&lt;0),AND(ISNUMBER(O166),O166&lt;0),AND(ISNUMBER(P166),P166&lt;0),AND(ISNUMBER(Q166),Q166&lt;0),AND(ISNUMBER(R166),R166&lt;0)),"Check negative values",IF(AND(ISNUMBER(G166),ISNUMBER(I166),G166&gt;I166),"Clicks exceed impressions",IF(AND(OR(ISNUMBER(Q166),ISNUMBER(R166)),S166=""),"Add revenue currency",IF(AND(ISNUMBER(O166),T166=""),"Define conversions and session scope",IF(U166="","Add evidence source",IF(F166&lt;&gt;"Yes","Comparison not confirmed",IF(OR(NOT(ISNUMBER(D166)),NOT(ISNUMBER(E166)),E166&lt;D166,C166-B166&lt;&gt;E166-D166),"Check comparable date ranges",""))))))))))))</x:f>
      </x:c>
    </x:row>
    <x:row r="167" ht="44" customHeight="1">
      <x:c r="A167" s="19"/>
      <x:c r="B167" s="24"/>
      <x:c r="C167" s="21"/>
      <x:c r="D167" s="21"/>
      <x:c r="E167" s="21"/>
      <x:c r="F167" s="18"/>
      <x:c r="G167" s="26"/>
      <x:c r="H167" s="26"/>
      <x:c r="I167" s="26"/>
      <x:c r="J167" s="26"/>
      <x:c r="K167" s="25"/>
      <x:c r="L167" s="25"/>
      <x:c r="M167" s="26"/>
      <x:c r="N167" s="26"/>
      <x:c r="O167" s="26"/>
      <x:c r="P167" s="26"/>
      <x:c r="Q167" s="25"/>
      <x:c r="R167" s="25"/>
      <x:c r="S167" s="18"/>
      <x:c r="T167" s="18"/>
      <x:c r="U167" s="18"/>
      <x:c r="V167" s="28" t="str">
        <x:f>IF(A167="","",IF(AND(ISNUMBER(G167),ISNUMBER(I167),G167&gt;=0,I167&gt;0,G167&lt;=I167),G167/I167,"n.a."))</x:f>
      </x:c>
      <x:c r="W167" s="28" t="str">
        <x:f>IF(A167="","",IF(AND(F167="Yes",ISNUMBER(B167),ISNUMBER(C167),ISNUMBER(D167),ISNUMBER(E167),C167&gt;=B167,E167&gt;=D167,C167-B167=E167-D167,ISNUMBER(G167),ISNUMBER(H167),G167&gt;=0,H167&gt;0),(G167-H167)/H167,"n.a."))</x:f>
      </x:c>
      <x:c r="X167" s="28" t="str">
        <x:f>IF(A167="","",IF(AND(F167="Yes",ISNUMBER(B167),ISNUMBER(C167),ISNUMBER(D167),ISNUMBER(E167),C167&gt;=B167,E167&gt;=D167,C167-B167=E167-D167,ISNUMBER(M167),ISNUMBER(N167),M167&gt;=0,N167&gt;0),(M167-N167)/N167,"n.a."))</x:f>
      </x:c>
      <x:c r="Y167" s="28" t="str">
        <x:f>IF(A167="","",IF(AND(ISNUMBER(O167),ISNUMBER(M167),O167&gt;=0,M167&gt;0,T167&lt;&gt;""),O167/M167,"n.a."))</x:f>
      </x:c>
      <x:c r="Z167" s="23" t="str">
        <x:f>IF(A167="","",IF(COUNTIFS($A$6:$A$505,SUBSTITUTE(SUBSTITUTE(SUBSTITUTE(A167,"~","~~"),"*","~*"),"?","~?"))&gt;1,"Duplicate URL: use one row per period pair",IF(COUNTIFS(Audit!$A$6:$A$505,SUBSTITUTE(SUBSTITUTE(SUBSTITUTE(A167,"~","~~"),"*","~*"),"?","~?"))=0,"URL missing from Audit",IF(OR(B167="",C167=""),"Add current date range",IF(OR(NOT(ISNUMBER(B167)),NOT(ISNUMBER(C167)),C167&lt;B167),"Check current dates",IF(OR(AND(ISNUMBER(G167),G167&lt;0),AND(ISNUMBER(H167),H167&lt;0),AND(ISNUMBER(I167),I167&lt;0),AND(ISNUMBER(J167),J167&lt;0),AND(ISNUMBER(M167),M167&lt;0),AND(ISNUMBER(N167),N167&lt;0),AND(ISNUMBER(O167),O167&lt;0),AND(ISNUMBER(P167),P167&lt;0),AND(ISNUMBER(Q167),Q167&lt;0),AND(ISNUMBER(R167),R167&lt;0)),"Check negative values",IF(AND(ISNUMBER(G167),ISNUMBER(I167),G167&gt;I167),"Clicks exceed impressions",IF(AND(OR(ISNUMBER(Q167),ISNUMBER(R167)),S167=""),"Add revenue currency",IF(AND(ISNUMBER(O167),T167=""),"Define conversions and session scope",IF(U167="","Add evidence source",IF(F167&lt;&gt;"Yes","Comparison not confirmed",IF(OR(NOT(ISNUMBER(D167)),NOT(ISNUMBER(E167)),E167&lt;D167,C167-B167&lt;&gt;E167-D167),"Check comparable date ranges",""))))))))))))</x:f>
      </x:c>
    </x:row>
    <x:row r="168" ht="44" customHeight="1">
      <x:c r="A168" s="19"/>
      <x:c r="B168" s="24"/>
      <x:c r="C168" s="21"/>
      <x:c r="D168" s="21"/>
      <x:c r="E168" s="21"/>
      <x:c r="F168" s="18"/>
      <x:c r="G168" s="26"/>
      <x:c r="H168" s="26"/>
      <x:c r="I168" s="26"/>
      <x:c r="J168" s="26"/>
      <x:c r="K168" s="25"/>
      <x:c r="L168" s="25"/>
      <x:c r="M168" s="26"/>
      <x:c r="N168" s="26"/>
      <x:c r="O168" s="26"/>
      <x:c r="P168" s="26"/>
      <x:c r="Q168" s="25"/>
      <x:c r="R168" s="25"/>
      <x:c r="S168" s="18"/>
      <x:c r="T168" s="18"/>
      <x:c r="U168" s="18"/>
      <x:c r="V168" s="28" t="str">
        <x:f>IF(A168="","",IF(AND(ISNUMBER(G168),ISNUMBER(I168),G168&gt;=0,I168&gt;0,G168&lt;=I168),G168/I168,"n.a."))</x:f>
      </x:c>
      <x:c r="W168" s="28" t="str">
        <x:f>IF(A168="","",IF(AND(F168="Yes",ISNUMBER(B168),ISNUMBER(C168),ISNUMBER(D168),ISNUMBER(E168),C168&gt;=B168,E168&gt;=D168,C168-B168=E168-D168,ISNUMBER(G168),ISNUMBER(H168),G168&gt;=0,H168&gt;0),(G168-H168)/H168,"n.a."))</x:f>
      </x:c>
      <x:c r="X168" s="28" t="str">
        <x:f>IF(A168="","",IF(AND(F168="Yes",ISNUMBER(B168),ISNUMBER(C168),ISNUMBER(D168),ISNUMBER(E168),C168&gt;=B168,E168&gt;=D168,C168-B168=E168-D168,ISNUMBER(M168),ISNUMBER(N168),M168&gt;=0,N168&gt;0),(M168-N168)/N168,"n.a."))</x:f>
      </x:c>
      <x:c r="Y168" s="28" t="str">
        <x:f>IF(A168="","",IF(AND(ISNUMBER(O168),ISNUMBER(M168),O168&gt;=0,M168&gt;0,T168&lt;&gt;""),O168/M168,"n.a."))</x:f>
      </x:c>
      <x:c r="Z168" s="23" t="str">
        <x:f>IF(A168="","",IF(COUNTIFS($A$6:$A$505,SUBSTITUTE(SUBSTITUTE(SUBSTITUTE(A168,"~","~~"),"*","~*"),"?","~?"))&gt;1,"Duplicate URL: use one row per period pair",IF(COUNTIFS(Audit!$A$6:$A$505,SUBSTITUTE(SUBSTITUTE(SUBSTITUTE(A168,"~","~~"),"*","~*"),"?","~?"))=0,"URL missing from Audit",IF(OR(B168="",C168=""),"Add current date range",IF(OR(NOT(ISNUMBER(B168)),NOT(ISNUMBER(C168)),C168&lt;B168),"Check current dates",IF(OR(AND(ISNUMBER(G168),G168&lt;0),AND(ISNUMBER(H168),H168&lt;0),AND(ISNUMBER(I168),I168&lt;0),AND(ISNUMBER(J168),J168&lt;0),AND(ISNUMBER(M168),M168&lt;0),AND(ISNUMBER(N168),N168&lt;0),AND(ISNUMBER(O168),O168&lt;0),AND(ISNUMBER(P168),P168&lt;0),AND(ISNUMBER(Q168),Q168&lt;0),AND(ISNUMBER(R168),R168&lt;0)),"Check negative values",IF(AND(ISNUMBER(G168),ISNUMBER(I168),G168&gt;I168),"Clicks exceed impressions",IF(AND(OR(ISNUMBER(Q168),ISNUMBER(R168)),S168=""),"Add revenue currency",IF(AND(ISNUMBER(O168),T168=""),"Define conversions and session scope",IF(U168="","Add evidence source",IF(F168&lt;&gt;"Yes","Comparison not confirmed",IF(OR(NOT(ISNUMBER(D168)),NOT(ISNUMBER(E168)),E168&lt;D168,C168-B168&lt;&gt;E168-D168),"Check comparable date ranges",""))))))))))))</x:f>
      </x:c>
    </x:row>
    <x:row r="169" ht="44" customHeight="1">
      <x:c r="A169" s="19"/>
      <x:c r="B169" s="24"/>
      <x:c r="C169" s="21"/>
      <x:c r="D169" s="21"/>
      <x:c r="E169" s="21"/>
      <x:c r="F169" s="18"/>
      <x:c r="G169" s="26"/>
      <x:c r="H169" s="26"/>
      <x:c r="I169" s="26"/>
      <x:c r="J169" s="26"/>
      <x:c r="K169" s="25"/>
      <x:c r="L169" s="25"/>
      <x:c r="M169" s="26"/>
      <x:c r="N169" s="26"/>
      <x:c r="O169" s="26"/>
      <x:c r="P169" s="26"/>
      <x:c r="Q169" s="25"/>
      <x:c r="R169" s="25"/>
      <x:c r="S169" s="18"/>
      <x:c r="T169" s="18"/>
      <x:c r="U169" s="18"/>
      <x:c r="V169" s="28" t="str">
        <x:f>IF(A169="","",IF(AND(ISNUMBER(G169),ISNUMBER(I169),G169&gt;=0,I169&gt;0,G169&lt;=I169),G169/I169,"n.a."))</x:f>
      </x:c>
      <x:c r="W169" s="28" t="str">
        <x:f>IF(A169="","",IF(AND(F169="Yes",ISNUMBER(B169),ISNUMBER(C169),ISNUMBER(D169),ISNUMBER(E169),C169&gt;=B169,E169&gt;=D169,C169-B169=E169-D169,ISNUMBER(G169),ISNUMBER(H169),G169&gt;=0,H169&gt;0),(G169-H169)/H169,"n.a."))</x:f>
      </x:c>
      <x:c r="X169" s="28" t="str">
        <x:f>IF(A169="","",IF(AND(F169="Yes",ISNUMBER(B169),ISNUMBER(C169),ISNUMBER(D169),ISNUMBER(E169),C169&gt;=B169,E169&gt;=D169,C169-B169=E169-D169,ISNUMBER(M169),ISNUMBER(N169),M169&gt;=0,N169&gt;0),(M169-N169)/N169,"n.a."))</x:f>
      </x:c>
      <x:c r="Y169" s="28" t="str">
        <x:f>IF(A169="","",IF(AND(ISNUMBER(O169),ISNUMBER(M169),O169&gt;=0,M169&gt;0,T169&lt;&gt;""),O169/M169,"n.a."))</x:f>
      </x:c>
      <x:c r="Z169" s="23" t="str">
        <x:f>IF(A169="","",IF(COUNTIFS($A$6:$A$505,SUBSTITUTE(SUBSTITUTE(SUBSTITUTE(A169,"~","~~"),"*","~*"),"?","~?"))&gt;1,"Duplicate URL: use one row per period pair",IF(COUNTIFS(Audit!$A$6:$A$505,SUBSTITUTE(SUBSTITUTE(SUBSTITUTE(A169,"~","~~"),"*","~*"),"?","~?"))=0,"URL missing from Audit",IF(OR(B169="",C169=""),"Add current date range",IF(OR(NOT(ISNUMBER(B169)),NOT(ISNUMBER(C169)),C169&lt;B169),"Check current dates",IF(OR(AND(ISNUMBER(G169),G169&lt;0),AND(ISNUMBER(H169),H169&lt;0),AND(ISNUMBER(I169),I169&lt;0),AND(ISNUMBER(J169),J169&lt;0),AND(ISNUMBER(M169),M169&lt;0),AND(ISNUMBER(N169),N169&lt;0),AND(ISNUMBER(O169),O169&lt;0),AND(ISNUMBER(P169),P169&lt;0),AND(ISNUMBER(Q169),Q169&lt;0),AND(ISNUMBER(R169),R169&lt;0)),"Check negative values",IF(AND(ISNUMBER(G169),ISNUMBER(I169),G169&gt;I169),"Clicks exceed impressions",IF(AND(OR(ISNUMBER(Q169),ISNUMBER(R169)),S169=""),"Add revenue currency",IF(AND(ISNUMBER(O169),T169=""),"Define conversions and session scope",IF(U169="","Add evidence source",IF(F169&lt;&gt;"Yes","Comparison not confirmed",IF(OR(NOT(ISNUMBER(D169)),NOT(ISNUMBER(E169)),E169&lt;D169,C169-B169&lt;&gt;E169-D169),"Check comparable date ranges",""))))))))))))</x:f>
      </x:c>
    </x:row>
    <x:row r="170" ht="44" customHeight="1">
      <x:c r="A170" s="19"/>
      <x:c r="B170" s="24"/>
      <x:c r="C170" s="21"/>
      <x:c r="D170" s="21"/>
      <x:c r="E170" s="21"/>
      <x:c r="F170" s="18"/>
      <x:c r="G170" s="26"/>
      <x:c r="H170" s="26"/>
      <x:c r="I170" s="26"/>
      <x:c r="J170" s="26"/>
      <x:c r="K170" s="25"/>
      <x:c r="L170" s="25"/>
      <x:c r="M170" s="26"/>
      <x:c r="N170" s="26"/>
      <x:c r="O170" s="26"/>
      <x:c r="P170" s="26"/>
      <x:c r="Q170" s="25"/>
      <x:c r="R170" s="25"/>
      <x:c r="S170" s="18"/>
      <x:c r="T170" s="18"/>
      <x:c r="U170" s="18"/>
      <x:c r="V170" s="28" t="str">
        <x:f>IF(A170="","",IF(AND(ISNUMBER(G170),ISNUMBER(I170),G170&gt;=0,I170&gt;0,G170&lt;=I170),G170/I170,"n.a."))</x:f>
      </x:c>
      <x:c r="W170" s="28" t="str">
        <x:f>IF(A170="","",IF(AND(F170="Yes",ISNUMBER(B170),ISNUMBER(C170),ISNUMBER(D170),ISNUMBER(E170),C170&gt;=B170,E170&gt;=D170,C170-B170=E170-D170,ISNUMBER(G170),ISNUMBER(H170),G170&gt;=0,H170&gt;0),(G170-H170)/H170,"n.a."))</x:f>
      </x:c>
      <x:c r="X170" s="28" t="str">
        <x:f>IF(A170="","",IF(AND(F170="Yes",ISNUMBER(B170),ISNUMBER(C170),ISNUMBER(D170),ISNUMBER(E170),C170&gt;=B170,E170&gt;=D170,C170-B170=E170-D170,ISNUMBER(M170),ISNUMBER(N170),M170&gt;=0,N170&gt;0),(M170-N170)/N170,"n.a."))</x:f>
      </x:c>
      <x:c r="Y170" s="28" t="str">
        <x:f>IF(A170="","",IF(AND(ISNUMBER(O170),ISNUMBER(M170),O170&gt;=0,M170&gt;0,T170&lt;&gt;""),O170/M170,"n.a."))</x:f>
      </x:c>
      <x:c r="Z170" s="23" t="str">
        <x:f>IF(A170="","",IF(COUNTIFS($A$6:$A$505,SUBSTITUTE(SUBSTITUTE(SUBSTITUTE(A170,"~","~~"),"*","~*"),"?","~?"))&gt;1,"Duplicate URL: use one row per period pair",IF(COUNTIFS(Audit!$A$6:$A$505,SUBSTITUTE(SUBSTITUTE(SUBSTITUTE(A170,"~","~~"),"*","~*"),"?","~?"))=0,"URL missing from Audit",IF(OR(B170="",C170=""),"Add current date range",IF(OR(NOT(ISNUMBER(B170)),NOT(ISNUMBER(C170)),C170&lt;B170),"Check current dates",IF(OR(AND(ISNUMBER(G170),G170&lt;0),AND(ISNUMBER(H170),H170&lt;0),AND(ISNUMBER(I170),I170&lt;0),AND(ISNUMBER(J170),J170&lt;0),AND(ISNUMBER(M170),M170&lt;0),AND(ISNUMBER(N170),N170&lt;0),AND(ISNUMBER(O170),O170&lt;0),AND(ISNUMBER(P170),P170&lt;0),AND(ISNUMBER(Q170),Q170&lt;0),AND(ISNUMBER(R170),R170&lt;0)),"Check negative values",IF(AND(ISNUMBER(G170),ISNUMBER(I170),G170&gt;I170),"Clicks exceed impressions",IF(AND(OR(ISNUMBER(Q170),ISNUMBER(R170)),S170=""),"Add revenue currency",IF(AND(ISNUMBER(O170),T170=""),"Define conversions and session scope",IF(U170="","Add evidence source",IF(F170&lt;&gt;"Yes","Comparison not confirmed",IF(OR(NOT(ISNUMBER(D170)),NOT(ISNUMBER(E170)),E170&lt;D170,C170-B170&lt;&gt;E170-D170),"Check comparable date ranges",""))))))))))))</x:f>
      </x:c>
    </x:row>
    <x:row r="171" ht="44" customHeight="1">
      <x:c r="A171" s="19"/>
      <x:c r="B171" s="24"/>
      <x:c r="C171" s="21"/>
      <x:c r="D171" s="21"/>
      <x:c r="E171" s="21"/>
      <x:c r="F171" s="18"/>
      <x:c r="G171" s="26"/>
      <x:c r="H171" s="26"/>
      <x:c r="I171" s="26"/>
      <x:c r="J171" s="26"/>
      <x:c r="K171" s="25"/>
      <x:c r="L171" s="25"/>
      <x:c r="M171" s="26"/>
      <x:c r="N171" s="26"/>
      <x:c r="O171" s="26"/>
      <x:c r="P171" s="26"/>
      <x:c r="Q171" s="25"/>
      <x:c r="R171" s="25"/>
      <x:c r="S171" s="18"/>
      <x:c r="T171" s="18"/>
      <x:c r="U171" s="18"/>
      <x:c r="V171" s="28" t="str">
        <x:f>IF(A171="","",IF(AND(ISNUMBER(G171),ISNUMBER(I171),G171&gt;=0,I171&gt;0,G171&lt;=I171),G171/I171,"n.a."))</x:f>
      </x:c>
      <x:c r="W171" s="28" t="str">
        <x:f>IF(A171="","",IF(AND(F171="Yes",ISNUMBER(B171),ISNUMBER(C171),ISNUMBER(D171),ISNUMBER(E171),C171&gt;=B171,E171&gt;=D171,C171-B171=E171-D171,ISNUMBER(G171),ISNUMBER(H171),G171&gt;=0,H171&gt;0),(G171-H171)/H171,"n.a."))</x:f>
      </x:c>
      <x:c r="X171" s="28" t="str">
        <x:f>IF(A171="","",IF(AND(F171="Yes",ISNUMBER(B171),ISNUMBER(C171),ISNUMBER(D171),ISNUMBER(E171),C171&gt;=B171,E171&gt;=D171,C171-B171=E171-D171,ISNUMBER(M171),ISNUMBER(N171),M171&gt;=0,N171&gt;0),(M171-N171)/N171,"n.a."))</x:f>
      </x:c>
      <x:c r="Y171" s="28" t="str">
        <x:f>IF(A171="","",IF(AND(ISNUMBER(O171),ISNUMBER(M171),O171&gt;=0,M171&gt;0,T171&lt;&gt;""),O171/M171,"n.a."))</x:f>
      </x:c>
      <x:c r="Z171" s="23" t="str">
        <x:f>IF(A171="","",IF(COUNTIFS($A$6:$A$505,SUBSTITUTE(SUBSTITUTE(SUBSTITUTE(A171,"~","~~"),"*","~*"),"?","~?"))&gt;1,"Duplicate URL: use one row per period pair",IF(COUNTIFS(Audit!$A$6:$A$505,SUBSTITUTE(SUBSTITUTE(SUBSTITUTE(A171,"~","~~"),"*","~*"),"?","~?"))=0,"URL missing from Audit",IF(OR(B171="",C171=""),"Add current date range",IF(OR(NOT(ISNUMBER(B171)),NOT(ISNUMBER(C171)),C171&lt;B171),"Check current dates",IF(OR(AND(ISNUMBER(G171),G171&lt;0),AND(ISNUMBER(H171),H171&lt;0),AND(ISNUMBER(I171),I171&lt;0),AND(ISNUMBER(J171),J171&lt;0),AND(ISNUMBER(M171),M171&lt;0),AND(ISNUMBER(N171),N171&lt;0),AND(ISNUMBER(O171),O171&lt;0),AND(ISNUMBER(P171),P171&lt;0),AND(ISNUMBER(Q171),Q171&lt;0),AND(ISNUMBER(R171),R171&lt;0)),"Check negative values",IF(AND(ISNUMBER(G171),ISNUMBER(I171),G171&gt;I171),"Clicks exceed impressions",IF(AND(OR(ISNUMBER(Q171),ISNUMBER(R171)),S171=""),"Add revenue currency",IF(AND(ISNUMBER(O171),T171=""),"Define conversions and session scope",IF(U171="","Add evidence source",IF(F171&lt;&gt;"Yes","Comparison not confirmed",IF(OR(NOT(ISNUMBER(D171)),NOT(ISNUMBER(E171)),E171&lt;D171,C171-B171&lt;&gt;E171-D171),"Check comparable date ranges",""))))))))))))</x:f>
      </x:c>
    </x:row>
    <x:row r="172" ht="44" customHeight="1">
      <x:c r="A172" s="19"/>
      <x:c r="B172" s="24"/>
      <x:c r="C172" s="21"/>
      <x:c r="D172" s="21"/>
      <x:c r="E172" s="21"/>
      <x:c r="F172" s="18"/>
      <x:c r="G172" s="26"/>
      <x:c r="H172" s="26"/>
      <x:c r="I172" s="26"/>
      <x:c r="J172" s="26"/>
      <x:c r="K172" s="25"/>
      <x:c r="L172" s="25"/>
      <x:c r="M172" s="26"/>
      <x:c r="N172" s="26"/>
      <x:c r="O172" s="26"/>
      <x:c r="P172" s="26"/>
      <x:c r="Q172" s="25"/>
      <x:c r="R172" s="25"/>
      <x:c r="S172" s="18"/>
      <x:c r="T172" s="18"/>
      <x:c r="U172" s="18"/>
      <x:c r="V172" s="28" t="str">
        <x:f>IF(A172="","",IF(AND(ISNUMBER(G172),ISNUMBER(I172),G172&gt;=0,I172&gt;0,G172&lt;=I172),G172/I172,"n.a."))</x:f>
      </x:c>
      <x:c r="W172" s="28" t="str">
        <x:f>IF(A172="","",IF(AND(F172="Yes",ISNUMBER(B172),ISNUMBER(C172),ISNUMBER(D172),ISNUMBER(E172),C172&gt;=B172,E172&gt;=D172,C172-B172=E172-D172,ISNUMBER(G172),ISNUMBER(H172),G172&gt;=0,H172&gt;0),(G172-H172)/H172,"n.a."))</x:f>
      </x:c>
      <x:c r="X172" s="28" t="str">
        <x:f>IF(A172="","",IF(AND(F172="Yes",ISNUMBER(B172),ISNUMBER(C172),ISNUMBER(D172),ISNUMBER(E172),C172&gt;=B172,E172&gt;=D172,C172-B172=E172-D172,ISNUMBER(M172),ISNUMBER(N172),M172&gt;=0,N172&gt;0),(M172-N172)/N172,"n.a."))</x:f>
      </x:c>
      <x:c r="Y172" s="28" t="str">
        <x:f>IF(A172="","",IF(AND(ISNUMBER(O172),ISNUMBER(M172),O172&gt;=0,M172&gt;0,T172&lt;&gt;""),O172/M172,"n.a."))</x:f>
      </x:c>
      <x:c r="Z172" s="23" t="str">
        <x:f>IF(A172="","",IF(COUNTIFS($A$6:$A$505,SUBSTITUTE(SUBSTITUTE(SUBSTITUTE(A172,"~","~~"),"*","~*"),"?","~?"))&gt;1,"Duplicate URL: use one row per period pair",IF(COUNTIFS(Audit!$A$6:$A$505,SUBSTITUTE(SUBSTITUTE(SUBSTITUTE(A172,"~","~~"),"*","~*"),"?","~?"))=0,"URL missing from Audit",IF(OR(B172="",C172=""),"Add current date range",IF(OR(NOT(ISNUMBER(B172)),NOT(ISNUMBER(C172)),C172&lt;B172),"Check current dates",IF(OR(AND(ISNUMBER(G172),G172&lt;0),AND(ISNUMBER(H172),H172&lt;0),AND(ISNUMBER(I172),I172&lt;0),AND(ISNUMBER(J172),J172&lt;0),AND(ISNUMBER(M172),M172&lt;0),AND(ISNUMBER(N172),N172&lt;0),AND(ISNUMBER(O172),O172&lt;0),AND(ISNUMBER(P172),P172&lt;0),AND(ISNUMBER(Q172),Q172&lt;0),AND(ISNUMBER(R172),R172&lt;0)),"Check negative values",IF(AND(ISNUMBER(G172),ISNUMBER(I172),G172&gt;I172),"Clicks exceed impressions",IF(AND(OR(ISNUMBER(Q172),ISNUMBER(R172)),S172=""),"Add revenue currency",IF(AND(ISNUMBER(O172),T172=""),"Define conversions and session scope",IF(U172="","Add evidence source",IF(F172&lt;&gt;"Yes","Comparison not confirmed",IF(OR(NOT(ISNUMBER(D172)),NOT(ISNUMBER(E172)),E172&lt;D172,C172-B172&lt;&gt;E172-D172),"Check comparable date ranges",""))))))))))))</x:f>
      </x:c>
    </x:row>
    <x:row r="173" ht="44" customHeight="1">
      <x:c r="A173" s="19"/>
      <x:c r="B173" s="24"/>
      <x:c r="C173" s="21"/>
      <x:c r="D173" s="21"/>
      <x:c r="E173" s="21"/>
      <x:c r="F173" s="18"/>
      <x:c r="G173" s="26"/>
      <x:c r="H173" s="26"/>
      <x:c r="I173" s="26"/>
      <x:c r="J173" s="26"/>
      <x:c r="K173" s="25"/>
      <x:c r="L173" s="25"/>
      <x:c r="M173" s="26"/>
      <x:c r="N173" s="26"/>
      <x:c r="O173" s="26"/>
      <x:c r="P173" s="26"/>
      <x:c r="Q173" s="25"/>
      <x:c r="R173" s="25"/>
      <x:c r="S173" s="18"/>
      <x:c r="T173" s="18"/>
      <x:c r="U173" s="18"/>
      <x:c r="V173" s="28" t="str">
        <x:f>IF(A173="","",IF(AND(ISNUMBER(G173),ISNUMBER(I173),G173&gt;=0,I173&gt;0,G173&lt;=I173),G173/I173,"n.a."))</x:f>
      </x:c>
      <x:c r="W173" s="28" t="str">
        <x:f>IF(A173="","",IF(AND(F173="Yes",ISNUMBER(B173),ISNUMBER(C173),ISNUMBER(D173),ISNUMBER(E173),C173&gt;=B173,E173&gt;=D173,C173-B173=E173-D173,ISNUMBER(G173),ISNUMBER(H173),G173&gt;=0,H173&gt;0),(G173-H173)/H173,"n.a."))</x:f>
      </x:c>
      <x:c r="X173" s="28" t="str">
        <x:f>IF(A173="","",IF(AND(F173="Yes",ISNUMBER(B173),ISNUMBER(C173),ISNUMBER(D173),ISNUMBER(E173),C173&gt;=B173,E173&gt;=D173,C173-B173=E173-D173,ISNUMBER(M173),ISNUMBER(N173),M173&gt;=0,N173&gt;0),(M173-N173)/N173,"n.a."))</x:f>
      </x:c>
      <x:c r="Y173" s="28" t="str">
        <x:f>IF(A173="","",IF(AND(ISNUMBER(O173),ISNUMBER(M173),O173&gt;=0,M173&gt;0,T173&lt;&gt;""),O173/M173,"n.a."))</x:f>
      </x:c>
      <x:c r="Z173" s="23" t="str">
        <x:f>IF(A173="","",IF(COUNTIFS($A$6:$A$505,SUBSTITUTE(SUBSTITUTE(SUBSTITUTE(A173,"~","~~"),"*","~*"),"?","~?"))&gt;1,"Duplicate URL: use one row per period pair",IF(COUNTIFS(Audit!$A$6:$A$505,SUBSTITUTE(SUBSTITUTE(SUBSTITUTE(A173,"~","~~"),"*","~*"),"?","~?"))=0,"URL missing from Audit",IF(OR(B173="",C173=""),"Add current date range",IF(OR(NOT(ISNUMBER(B173)),NOT(ISNUMBER(C173)),C173&lt;B173),"Check current dates",IF(OR(AND(ISNUMBER(G173),G173&lt;0),AND(ISNUMBER(H173),H173&lt;0),AND(ISNUMBER(I173),I173&lt;0),AND(ISNUMBER(J173),J173&lt;0),AND(ISNUMBER(M173),M173&lt;0),AND(ISNUMBER(N173),N173&lt;0),AND(ISNUMBER(O173),O173&lt;0),AND(ISNUMBER(P173),P173&lt;0),AND(ISNUMBER(Q173),Q173&lt;0),AND(ISNUMBER(R173),R173&lt;0)),"Check negative values",IF(AND(ISNUMBER(G173),ISNUMBER(I173),G173&gt;I173),"Clicks exceed impressions",IF(AND(OR(ISNUMBER(Q173),ISNUMBER(R173)),S173=""),"Add revenue currency",IF(AND(ISNUMBER(O173),T173=""),"Define conversions and session scope",IF(U173="","Add evidence source",IF(F173&lt;&gt;"Yes","Comparison not confirmed",IF(OR(NOT(ISNUMBER(D173)),NOT(ISNUMBER(E173)),E173&lt;D173,C173-B173&lt;&gt;E173-D173),"Check comparable date ranges",""))))))))))))</x:f>
      </x:c>
    </x:row>
    <x:row r="174" ht="44" customHeight="1">
      <x:c r="A174" s="19"/>
      <x:c r="B174" s="24"/>
      <x:c r="C174" s="21"/>
      <x:c r="D174" s="21"/>
      <x:c r="E174" s="21"/>
      <x:c r="F174" s="18"/>
      <x:c r="G174" s="26"/>
      <x:c r="H174" s="26"/>
      <x:c r="I174" s="26"/>
      <x:c r="J174" s="26"/>
      <x:c r="K174" s="25"/>
      <x:c r="L174" s="25"/>
      <x:c r="M174" s="26"/>
      <x:c r="N174" s="26"/>
      <x:c r="O174" s="26"/>
      <x:c r="P174" s="26"/>
      <x:c r="Q174" s="25"/>
      <x:c r="R174" s="25"/>
      <x:c r="S174" s="18"/>
      <x:c r="T174" s="18"/>
      <x:c r="U174" s="18"/>
      <x:c r="V174" s="28" t="str">
        <x:f>IF(A174="","",IF(AND(ISNUMBER(G174),ISNUMBER(I174),G174&gt;=0,I174&gt;0,G174&lt;=I174),G174/I174,"n.a."))</x:f>
      </x:c>
      <x:c r="W174" s="28" t="str">
        <x:f>IF(A174="","",IF(AND(F174="Yes",ISNUMBER(B174),ISNUMBER(C174),ISNUMBER(D174),ISNUMBER(E174),C174&gt;=B174,E174&gt;=D174,C174-B174=E174-D174,ISNUMBER(G174),ISNUMBER(H174),G174&gt;=0,H174&gt;0),(G174-H174)/H174,"n.a."))</x:f>
      </x:c>
      <x:c r="X174" s="28" t="str">
        <x:f>IF(A174="","",IF(AND(F174="Yes",ISNUMBER(B174),ISNUMBER(C174),ISNUMBER(D174),ISNUMBER(E174),C174&gt;=B174,E174&gt;=D174,C174-B174=E174-D174,ISNUMBER(M174),ISNUMBER(N174),M174&gt;=0,N174&gt;0),(M174-N174)/N174,"n.a."))</x:f>
      </x:c>
      <x:c r="Y174" s="28" t="str">
        <x:f>IF(A174="","",IF(AND(ISNUMBER(O174),ISNUMBER(M174),O174&gt;=0,M174&gt;0,T174&lt;&gt;""),O174/M174,"n.a."))</x:f>
      </x:c>
      <x:c r="Z174" s="23" t="str">
        <x:f>IF(A174="","",IF(COUNTIFS($A$6:$A$505,SUBSTITUTE(SUBSTITUTE(SUBSTITUTE(A174,"~","~~"),"*","~*"),"?","~?"))&gt;1,"Duplicate URL: use one row per period pair",IF(COUNTIFS(Audit!$A$6:$A$505,SUBSTITUTE(SUBSTITUTE(SUBSTITUTE(A174,"~","~~"),"*","~*"),"?","~?"))=0,"URL missing from Audit",IF(OR(B174="",C174=""),"Add current date range",IF(OR(NOT(ISNUMBER(B174)),NOT(ISNUMBER(C174)),C174&lt;B174),"Check current dates",IF(OR(AND(ISNUMBER(G174),G174&lt;0),AND(ISNUMBER(H174),H174&lt;0),AND(ISNUMBER(I174),I174&lt;0),AND(ISNUMBER(J174),J174&lt;0),AND(ISNUMBER(M174),M174&lt;0),AND(ISNUMBER(N174),N174&lt;0),AND(ISNUMBER(O174),O174&lt;0),AND(ISNUMBER(P174),P174&lt;0),AND(ISNUMBER(Q174),Q174&lt;0),AND(ISNUMBER(R174),R174&lt;0)),"Check negative values",IF(AND(ISNUMBER(G174),ISNUMBER(I174),G174&gt;I174),"Clicks exceed impressions",IF(AND(OR(ISNUMBER(Q174),ISNUMBER(R174)),S174=""),"Add revenue currency",IF(AND(ISNUMBER(O174),T174=""),"Define conversions and session scope",IF(U174="","Add evidence source",IF(F174&lt;&gt;"Yes","Comparison not confirmed",IF(OR(NOT(ISNUMBER(D174)),NOT(ISNUMBER(E174)),E174&lt;D174,C174-B174&lt;&gt;E174-D174),"Check comparable date ranges",""))))))))))))</x:f>
      </x:c>
    </x:row>
    <x:row r="175" ht="44" customHeight="1">
      <x:c r="A175" s="19"/>
      <x:c r="B175" s="24"/>
      <x:c r="C175" s="21"/>
      <x:c r="D175" s="21"/>
      <x:c r="E175" s="21"/>
      <x:c r="F175" s="18"/>
      <x:c r="G175" s="26"/>
      <x:c r="H175" s="26"/>
      <x:c r="I175" s="26"/>
      <x:c r="J175" s="26"/>
      <x:c r="K175" s="25"/>
      <x:c r="L175" s="25"/>
      <x:c r="M175" s="26"/>
      <x:c r="N175" s="26"/>
      <x:c r="O175" s="26"/>
      <x:c r="P175" s="26"/>
      <x:c r="Q175" s="25"/>
      <x:c r="R175" s="25"/>
      <x:c r="S175" s="18"/>
      <x:c r="T175" s="18"/>
      <x:c r="U175" s="18"/>
      <x:c r="V175" s="28" t="str">
        <x:f>IF(A175="","",IF(AND(ISNUMBER(G175),ISNUMBER(I175),G175&gt;=0,I175&gt;0,G175&lt;=I175),G175/I175,"n.a."))</x:f>
      </x:c>
      <x:c r="W175" s="28" t="str">
        <x:f>IF(A175="","",IF(AND(F175="Yes",ISNUMBER(B175),ISNUMBER(C175),ISNUMBER(D175),ISNUMBER(E175),C175&gt;=B175,E175&gt;=D175,C175-B175=E175-D175,ISNUMBER(G175),ISNUMBER(H175),G175&gt;=0,H175&gt;0),(G175-H175)/H175,"n.a."))</x:f>
      </x:c>
      <x:c r="X175" s="28" t="str">
        <x:f>IF(A175="","",IF(AND(F175="Yes",ISNUMBER(B175),ISNUMBER(C175),ISNUMBER(D175),ISNUMBER(E175),C175&gt;=B175,E175&gt;=D175,C175-B175=E175-D175,ISNUMBER(M175),ISNUMBER(N175),M175&gt;=0,N175&gt;0),(M175-N175)/N175,"n.a."))</x:f>
      </x:c>
      <x:c r="Y175" s="28" t="str">
        <x:f>IF(A175="","",IF(AND(ISNUMBER(O175),ISNUMBER(M175),O175&gt;=0,M175&gt;0,T175&lt;&gt;""),O175/M175,"n.a."))</x:f>
      </x:c>
      <x:c r="Z175" s="23" t="str">
        <x:f>IF(A175="","",IF(COUNTIFS($A$6:$A$505,SUBSTITUTE(SUBSTITUTE(SUBSTITUTE(A175,"~","~~"),"*","~*"),"?","~?"))&gt;1,"Duplicate URL: use one row per period pair",IF(COUNTIFS(Audit!$A$6:$A$505,SUBSTITUTE(SUBSTITUTE(SUBSTITUTE(A175,"~","~~"),"*","~*"),"?","~?"))=0,"URL missing from Audit",IF(OR(B175="",C175=""),"Add current date range",IF(OR(NOT(ISNUMBER(B175)),NOT(ISNUMBER(C175)),C175&lt;B175),"Check current dates",IF(OR(AND(ISNUMBER(G175),G175&lt;0),AND(ISNUMBER(H175),H175&lt;0),AND(ISNUMBER(I175),I175&lt;0),AND(ISNUMBER(J175),J175&lt;0),AND(ISNUMBER(M175),M175&lt;0),AND(ISNUMBER(N175),N175&lt;0),AND(ISNUMBER(O175),O175&lt;0),AND(ISNUMBER(P175),P175&lt;0),AND(ISNUMBER(Q175),Q175&lt;0),AND(ISNUMBER(R175),R175&lt;0)),"Check negative values",IF(AND(ISNUMBER(G175),ISNUMBER(I175),G175&gt;I175),"Clicks exceed impressions",IF(AND(OR(ISNUMBER(Q175),ISNUMBER(R175)),S175=""),"Add revenue currency",IF(AND(ISNUMBER(O175),T175=""),"Define conversions and session scope",IF(U175="","Add evidence source",IF(F175&lt;&gt;"Yes","Comparison not confirmed",IF(OR(NOT(ISNUMBER(D175)),NOT(ISNUMBER(E175)),E175&lt;D175,C175-B175&lt;&gt;E175-D175),"Check comparable date ranges",""))))))))))))</x:f>
      </x:c>
    </x:row>
    <x:row r="176" ht="44" customHeight="1">
      <x:c r="A176" s="19"/>
      <x:c r="B176" s="24"/>
      <x:c r="C176" s="21"/>
      <x:c r="D176" s="21"/>
      <x:c r="E176" s="21"/>
      <x:c r="F176" s="18"/>
      <x:c r="G176" s="26"/>
      <x:c r="H176" s="26"/>
      <x:c r="I176" s="26"/>
      <x:c r="J176" s="26"/>
      <x:c r="K176" s="25"/>
      <x:c r="L176" s="25"/>
      <x:c r="M176" s="26"/>
      <x:c r="N176" s="26"/>
      <x:c r="O176" s="26"/>
      <x:c r="P176" s="26"/>
      <x:c r="Q176" s="25"/>
      <x:c r="R176" s="25"/>
      <x:c r="S176" s="18"/>
      <x:c r="T176" s="18"/>
      <x:c r="U176" s="18"/>
      <x:c r="V176" s="28" t="str">
        <x:f>IF(A176="","",IF(AND(ISNUMBER(G176),ISNUMBER(I176),G176&gt;=0,I176&gt;0,G176&lt;=I176),G176/I176,"n.a."))</x:f>
      </x:c>
      <x:c r="W176" s="28" t="str">
        <x:f>IF(A176="","",IF(AND(F176="Yes",ISNUMBER(B176),ISNUMBER(C176),ISNUMBER(D176),ISNUMBER(E176),C176&gt;=B176,E176&gt;=D176,C176-B176=E176-D176,ISNUMBER(G176),ISNUMBER(H176),G176&gt;=0,H176&gt;0),(G176-H176)/H176,"n.a."))</x:f>
      </x:c>
      <x:c r="X176" s="28" t="str">
        <x:f>IF(A176="","",IF(AND(F176="Yes",ISNUMBER(B176),ISNUMBER(C176),ISNUMBER(D176),ISNUMBER(E176),C176&gt;=B176,E176&gt;=D176,C176-B176=E176-D176,ISNUMBER(M176),ISNUMBER(N176),M176&gt;=0,N176&gt;0),(M176-N176)/N176,"n.a."))</x:f>
      </x:c>
      <x:c r="Y176" s="28" t="str">
        <x:f>IF(A176="","",IF(AND(ISNUMBER(O176),ISNUMBER(M176),O176&gt;=0,M176&gt;0,T176&lt;&gt;""),O176/M176,"n.a."))</x:f>
      </x:c>
      <x:c r="Z176" s="23" t="str">
        <x:f>IF(A176="","",IF(COUNTIFS($A$6:$A$505,SUBSTITUTE(SUBSTITUTE(SUBSTITUTE(A176,"~","~~"),"*","~*"),"?","~?"))&gt;1,"Duplicate URL: use one row per period pair",IF(COUNTIFS(Audit!$A$6:$A$505,SUBSTITUTE(SUBSTITUTE(SUBSTITUTE(A176,"~","~~"),"*","~*"),"?","~?"))=0,"URL missing from Audit",IF(OR(B176="",C176=""),"Add current date range",IF(OR(NOT(ISNUMBER(B176)),NOT(ISNUMBER(C176)),C176&lt;B176),"Check current dates",IF(OR(AND(ISNUMBER(G176),G176&lt;0),AND(ISNUMBER(H176),H176&lt;0),AND(ISNUMBER(I176),I176&lt;0),AND(ISNUMBER(J176),J176&lt;0),AND(ISNUMBER(M176),M176&lt;0),AND(ISNUMBER(N176),N176&lt;0),AND(ISNUMBER(O176),O176&lt;0),AND(ISNUMBER(P176),P176&lt;0),AND(ISNUMBER(Q176),Q176&lt;0),AND(ISNUMBER(R176),R176&lt;0)),"Check negative values",IF(AND(ISNUMBER(G176),ISNUMBER(I176),G176&gt;I176),"Clicks exceed impressions",IF(AND(OR(ISNUMBER(Q176),ISNUMBER(R176)),S176=""),"Add revenue currency",IF(AND(ISNUMBER(O176),T176=""),"Define conversions and session scope",IF(U176="","Add evidence source",IF(F176&lt;&gt;"Yes","Comparison not confirmed",IF(OR(NOT(ISNUMBER(D176)),NOT(ISNUMBER(E176)),E176&lt;D176,C176-B176&lt;&gt;E176-D176),"Check comparable date ranges",""))))))))))))</x:f>
      </x:c>
    </x:row>
    <x:row r="177" ht="44" customHeight="1">
      <x:c r="A177" s="19"/>
      <x:c r="B177" s="24"/>
      <x:c r="C177" s="21"/>
      <x:c r="D177" s="21"/>
      <x:c r="E177" s="21"/>
      <x:c r="F177" s="18"/>
      <x:c r="G177" s="26"/>
      <x:c r="H177" s="26"/>
      <x:c r="I177" s="26"/>
      <x:c r="J177" s="26"/>
      <x:c r="K177" s="25"/>
      <x:c r="L177" s="25"/>
      <x:c r="M177" s="26"/>
      <x:c r="N177" s="26"/>
      <x:c r="O177" s="26"/>
      <x:c r="P177" s="26"/>
      <x:c r="Q177" s="25"/>
      <x:c r="R177" s="25"/>
      <x:c r="S177" s="18"/>
      <x:c r="T177" s="18"/>
      <x:c r="U177" s="18"/>
      <x:c r="V177" s="28" t="str">
        <x:f>IF(A177="","",IF(AND(ISNUMBER(G177),ISNUMBER(I177),G177&gt;=0,I177&gt;0,G177&lt;=I177),G177/I177,"n.a."))</x:f>
      </x:c>
      <x:c r="W177" s="28" t="str">
        <x:f>IF(A177="","",IF(AND(F177="Yes",ISNUMBER(B177),ISNUMBER(C177),ISNUMBER(D177),ISNUMBER(E177),C177&gt;=B177,E177&gt;=D177,C177-B177=E177-D177,ISNUMBER(G177),ISNUMBER(H177),G177&gt;=0,H177&gt;0),(G177-H177)/H177,"n.a."))</x:f>
      </x:c>
      <x:c r="X177" s="28" t="str">
        <x:f>IF(A177="","",IF(AND(F177="Yes",ISNUMBER(B177),ISNUMBER(C177),ISNUMBER(D177),ISNUMBER(E177),C177&gt;=B177,E177&gt;=D177,C177-B177=E177-D177,ISNUMBER(M177),ISNUMBER(N177),M177&gt;=0,N177&gt;0),(M177-N177)/N177,"n.a."))</x:f>
      </x:c>
      <x:c r="Y177" s="28" t="str">
        <x:f>IF(A177="","",IF(AND(ISNUMBER(O177),ISNUMBER(M177),O177&gt;=0,M177&gt;0,T177&lt;&gt;""),O177/M177,"n.a."))</x:f>
      </x:c>
      <x:c r="Z177" s="23" t="str">
        <x:f>IF(A177="","",IF(COUNTIFS($A$6:$A$505,SUBSTITUTE(SUBSTITUTE(SUBSTITUTE(A177,"~","~~"),"*","~*"),"?","~?"))&gt;1,"Duplicate URL: use one row per period pair",IF(COUNTIFS(Audit!$A$6:$A$505,SUBSTITUTE(SUBSTITUTE(SUBSTITUTE(A177,"~","~~"),"*","~*"),"?","~?"))=0,"URL missing from Audit",IF(OR(B177="",C177=""),"Add current date range",IF(OR(NOT(ISNUMBER(B177)),NOT(ISNUMBER(C177)),C177&lt;B177),"Check current dates",IF(OR(AND(ISNUMBER(G177),G177&lt;0),AND(ISNUMBER(H177),H177&lt;0),AND(ISNUMBER(I177),I177&lt;0),AND(ISNUMBER(J177),J177&lt;0),AND(ISNUMBER(M177),M177&lt;0),AND(ISNUMBER(N177),N177&lt;0),AND(ISNUMBER(O177),O177&lt;0),AND(ISNUMBER(P177),P177&lt;0),AND(ISNUMBER(Q177),Q177&lt;0),AND(ISNUMBER(R177),R177&lt;0)),"Check negative values",IF(AND(ISNUMBER(G177),ISNUMBER(I177),G177&gt;I177),"Clicks exceed impressions",IF(AND(OR(ISNUMBER(Q177),ISNUMBER(R177)),S177=""),"Add revenue currency",IF(AND(ISNUMBER(O177),T177=""),"Define conversions and session scope",IF(U177="","Add evidence source",IF(F177&lt;&gt;"Yes","Comparison not confirmed",IF(OR(NOT(ISNUMBER(D177)),NOT(ISNUMBER(E177)),E177&lt;D177,C177-B177&lt;&gt;E177-D177),"Check comparable date ranges",""))))))))))))</x:f>
      </x:c>
    </x:row>
    <x:row r="178" ht="44" customHeight="1">
      <x:c r="A178" s="19"/>
      <x:c r="B178" s="24"/>
      <x:c r="C178" s="21"/>
      <x:c r="D178" s="21"/>
      <x:c r="E178" s="21"/>
      <x:c r="F178" s="18"/>
      <x:c r="G178" s="26"/>
      <x:c r="H178" s="26"/>
      <x:c r="I178" s="26"/>
      <x:c r="J178" s="26"/>
      <x:c r="K178" s="25"/>
      <x:c r="L178" s="25"/>
      <x:c r="M178" s="26"/>
      <x:c r="N178" s="26"/>
      <x:c r="O178" s="26"/>
      <x:c r="P178" s="26"/>
      <x:c r="Q178" s="25"/>
      <x:c r="R178" s="25"/>
      <x:c r="S178" s="18"/>
      <x:c r="T178" s="18"/>
      <x:c r="U178" s="18"/>
      <x:c r="V178" s="28" t="str">
        <x:f>IF(A178="","",IF(AND(ISNUMBER(G178),ISNUMBER(I178),G178&gt;=0,I178&gt;0,G178&lt;=I178),G178/I178,"n.a."))</x:f>
      </x:c>
      <x:c r="W178" s="28" t="str">
        <x:f>IF(A178="","",IF(AND(F178="Yes",ISNUMBER(B178),ISNUMBER(C178),ISNUMBER(D178),ISNUMBER(E178),C178&gt;=B178,E178&gt;=D178,C178-B178=E178-D178,ISNUMBER(G178),ISNUMBER(H178),G178&gt;=0,H178&gt;0),(G178-H178)/H178,"n.a."))</x:f>
      </x:c>
      <x:c r="X178" s="28" t="str">
        <x:f>IF(A178="","",IF(AND(F178="Yes",ISNUMBER(B178),ISNUMBER(C178),ISNUMBER(D178),ISNUMBER(E178),C178&gt;=B178,E178&gt;=D178,C178-B178=E178-D178,ISNUMBER(M178),ISNUMBER(N178),M178&gt;=0,N178&gt;0),(M178-N178)/N178,"n.a."))</x:f>
      </x:c>
      <x:c r="Y178" s="28" t="str">
        <x:f>IF(A178="","",IF(AND(ISNUMBER(O178),ISNUMBER(M178),O178&gt;=0,M178&gt;0,T178&lt;&gt;""),O178/M178,"n.a."))</x:f>
      </x:c>
      <x:c r="Z178" s="23" t="str">
        <x:f>IF(A178="","",IF(COUNTIFS($A$6:$A$505,SUBSTITUTE(SUBSTITUTE(SUBSTITUTE(A178,"~","~~"),"*","~*"),"?","~?"))&gt;1,"Duplicate URL: use one row per period pair",IF(COUNTIFS(Audit!$A$6:$A$505,SUBSTITUTE(SUBSTITUTE(SUBSTITUTE(A178,"~","~~"),"*","~*"),"?","~?"))=0,"URL missing from Audit",IF(OR(B178="",C178=""),"Add current date range",IF(OR(NOT(ISNUMBER(B178)),NOT(ISNUMBER(C178)),C178&lt;B178),"Check current dates",IF(OR(AND(ISNUMBER(G178),G178&lt;0),AND(ISNUMBER(H178),H178&lt;0),AND(ISNUMBER(I178),I178&lt;0),AND(ISNUMBER(J178),J178&lt;0),AND(ISNUMBER(M178),M178&lt;0),AND(ISNUMBER(N178),N178&lt;0),AND(ISNUMBER(O178),O178&lt;0),AND(ISNUMBER(P178),P178&lt;0),AND(ISNUMBER(Q178),Q178&lt;0),AND(ISNUMBER(R178),R178&lt;0)),"Check negative values",IF(AND(ISNUMBER(G178),ISNUMBER(I178),G178&gt;I178),"Clicks exceed impressions",IF(AND(OR(ISNUMBER(Q178),ISNUMBER(R178)),S178=""),"Add revenue currency",IF(AND(ISNUMBER(O178),T178=""),"Define conversions and session scope",IF(U178="","Add evidence source",IF(F178&lt;&gt;"Yes","Comparison not confirmed",IF(OR(NOT(ISNUMBER(D178)),NOT(ISNUMBER(E178)),E178&lt;D178,C178-B178&lt;&gt;E178-D178),"Check comparable date ranges",""))))))))))))</x:f>
      </x:c>
    </x:row>
    <x:row r="179" ht="44" customHeight="1">
      <x:c r="A179" s="19"/>
      <x:c r="B179" s="24"/>
      <x:c r="C179" s="21"/>
      <x:c r="D179" s="21"/>
      <x:c r="E179" s="21"/>
      <x:c r="F179" s="18"/>
      <x:c r="G179" s="26"/>
      <x:c r="H179" s="26"/>
      <x:c r="I179" s="26"/>
      <x:c r="J179" s="26"/>
      <x:c r="K179" s="25"/>
      <x:c r="L179" s="25"/>
      <x:c r="M179" s="26"/>
      <x:c r="N179" s="26"/>
      <x:c r="O179" s="26"/>
      <x:c r="P179" s="26"/>
      <x:c r="Q179" s="25"/>
      <x:c r="R179" s="25"/>
      <x:c r="S179" s="18"/>
      <x:c r="T179" s="18"/>
      <x:c r="U179" s="18"/>
      <x:c r="V179" s="28" t="str">
        <x:f>IF(A179="","",IF(AND(ISNUMBER(G179),ISNUMBER(I179),G179&gt;=0,I179&gt;0,G179&lt;=I179),G179/I179,"n.a."))</x:f>
      </x:c>
      <x:c r="W179" s="28" t="str">
        <x:f>IF(A179="","",IF(AND(F179="Yes",ISNUMBER(B179),ISNUMBER(C179),ISNUMBER(D179),ISNUMBER(E179),C179&gt;=B179,E179&gt;=D179,C179-B179=E179-D179,ISNUMBER(G179),ISNUMBER(H179),G179&gt;=0,H179&gt;0),(G179-H179)/H179,"n.a."))</x:f>
      </x:c>
      <x:c r="X179" s="28" t="str">
        <x:f>IF(A179="","",IF(AND(F179="Yes",ISNUMBER(B179),ISNUMBER(C179),ISNUMBER(D179),ISNUMBER(E179),C179&gt;=B179,E179&gt;=D179,C179-B179=E179-D179,ISNUMBER(M179),ISNUMBER(N179),M179&gt;=0,N179&gt;0),(M179-N179)/N179,"n.a."))</x:f>
      </x:c>
      <x:c r="Y179" s="28" t="str">
        <x:f>IF(A179="","",IF(AND(ISNUMBER(O179),ISNUMBER(M179),O179&gt;=0,M179&gt;0,T179&lt;&gt;""),O179/M179,"n.a."))</x:f>
      </x:c>
      <x:c r="Z179" s="23" t="str">
        <x:f>IF(A179="","",IF(COUNTIFS($A$6:$A$505,SUBSTITUTE(SUBSTITUTE(SUBSTITUTE(A179,"~","~~"),"*","~*"),"?","~?"))&gt;1,"Duplicate URL: use one row per period pair",IF(COUNTIFS(Audit!$A$6:$A$505,SUBSTITUTE(SUBSTITUTE(SUBSTITUTE(A179,"~","~~"),"*","~*"),"?","~?"))=0,"URL missing from Audit",IF(OR(B179="",C179=""),"Add current date range",IF(OR(NOT(ISNUMBER(B179)),NOT(ISNUMBER(C179)),C179&lt;B179),"Check current dates",IF(OR(AND(ISNUMBER(G179),G179&lt;0),AND(ISNUMBER(H179),H179&lt;0),AND(ISNUMBER(I179),I179&lt;0),AND(ISNUMBER(J179),J179&lt;0),AND(ISNUMBER(M179),M179&lt;0),AND(ISNUMBER(N179),N179&lt;0),AND(ISNUMBER(O179),O179&lt;0),AND(ISNUMBER(P179),P179&lt;0),AND(ISNUMBER(Q179),Q179&lt;0),AND(ISNUMBER(R179),R179&lt;0)),"Check negative values",IF(AND(ISNUMBER(G179),ISNUMBER(I179),G179&gt;I179),"Clicks exceed impressions",IF(AND(OR(ISNUMBER(Q179),ISNUMBER(R179)),S179=""),"Add revenue currency",IF(AND(ISNUMBER(O179),T179=""),"Define conversions and session scope",IF(U179="","Add evidence source",IF(F179&lt;&gt;"Yes","Comparison not confirmed",IF(OR(NOT(ISNUMBER(D179)),NOT(ISNUMBER(E179)),E179&lt;D179,C179-B179&lt;&gt;E179-D179),"Check comparable date ranges",""))))))))))))</x:f>
      </x:c>
    </x:row>
    <x:row r="180" ht="44" customHeight="1">
      <x:c r="A180" s="19"/>
      <x:c r="B180" s="24"/>
      <x:c r="C180" s="21"/>
      <x:c r="D180" s="21"/>
      <x:c r="E180" s="21"/>
      <x:c r="F180" s="18"/>
      <x:c r="G180" s="26"/>
      <x:c r="H180" s="26"/>
      <x:c r="I180" s="26"/>
      <x:c r="J180" s="26"/>
      <x:c r="K180" s="25"/>
      <x:c r="L180" s="25"/>
      <x:c r="M180" s="26"/>
      <x:c r="N180" s="26"/>
      <x:c r="O180" s="26"/>
      <x:c r="P180" s="26"/>
      <x:c r="Q180" s="25"/>
      <x:c r="R180" s="25"/>
      <x:c r="S180" s="18"/>
      <x:c r="T180" s="18"/>
      <x:c r="U180" s="18"/>
      <x:c r="V180" s="28" t="str">
        <x:f>IF(A180="","",IF(AND(ISNUMBER(G180),ISNUMBER(I180),G180&gt;=0,I180&gt;0,G180&lt;=I180),G180/I180,"n.a."))</x:f>
      </x:c>
      <x:c r="W180" s="28" t="str">
        <x:f>IF(A180="","",IF(AND(F180="Yes",ISNUMBER(B180),ISNUMBER(C180),ISNUMBER(D180),ISNUMBER(E180),C180&gt;=B180,E180&gt;=D180,C180-B180=E180-D180,ISNUMBER(G180),ISNUMBER(H180),G180&gt;=0,H180&gt;0),(G180-H180)/H180,"n.a."))</x:f>
      </x:c>
      <x:c r="X180" s="28" t="str">
        <x:f>IF(A180="","",IF(AND(F180="Yes",ISNUMBER(B180),ISNUMBER(C180),ISNUMBER(D180),ISNUMBER(E180),C180&gt;=B180,E180&gt;=D180,C180-B180=E180-D180,ISNUMBER(M180),ISNUMBER(N180),M180&gt;=0,N180&gt;0),(M180-N180)/N180,"n.a."))</x:f>
      </x:c>
      <x:c r="Y180" s="28" t="str">
        <x:f>IF(A180="","",IF(AND(ISNUMBER(O180),ISNUMBER(M180),O180&gt;=0,M180&gt;0,T180&lt;&gt;""),O180/M180,"n.a."))</x:f>
      </x:c>
      <x:c r="Z180" s="23" t="str">
        <x:f>IF(A180="","",IF(COUNTIFS($A$6:$A$505,SUBSTITUTE(SUBSTITUTE(SUBSTITUTE(A180,"~","~~"),"*","~*"),"?","~?"))&gt;1,"Duplicate URL: use one row per period pair",IF(COUNTIFS(Audit!$A$6:$A$505,SUBSTITUTE(SUBSTITUTE(SUBSTITUTE(A180,"~","~~"),"*","~*"),"?","~?"))=0,"URL missing from Audit",IF(OR(B180="",C180=""),"Add current date range",IF(OR(NOT(ISNUMBER(B180)),NOT(ISNUMBER(C180)),C180&lt;B180),"Check current dates",IF(OR(AND(ISNUMBER(G180),G180&lt;0),AND(ISNUMBER(H180),H180&lt;0),AND(ISNUMBER(I180),I180&lt;0),AND(ISNUMBER(J180),J180&lt;0),AND(ISNUMBER(M180),M180&lt;0),AND(ISNUMBER(N180),N180&lt;0),AND(ISNUMBER(O180),O180&lt;0),AND(ISNUMBER(P180),P180&lt;0),AND(ISNUMBER(Q180),Q180&lt;0),AND(ISNUMBER(R180),R180&lt;0)),"Check negative values",IF(AND(ISNUMBER(G180),ISNUMBER(I180),G180&gt;I180),"Clicks exceed impressions",IF(AND(OR(ISNUMBER(Q180),ISNUMBER(R180)),S180=""),"Add revenue currency",IF(AND(ISNUMBER(O180),T180=""),"Define conversions and session scope",IF(U180="","Add evidence source",IF(F180&lt;&gt;"Yes","Comparison not confirmed",IF(OR(NOT(ISNUMBER(D180)),NOT(ISNUMBER(E180)),E180&lt;D180,C180-B180&lt;&gt;E180-D180),"Check comparable date ranges",""))))))))))))</x:f>
      </x:c>
    </x:row>
    <x:row r="181" ht="44" customHeight="1">
      <x:c r="A181" s="19"/>
      <x:c r="B181" s="24"/>
      <x:c r="C181" s="21"/>
      <x:c r="D181" s="21"/>
      <x:c r="E181" s="21"/>
      <x:c r="F181" s="18"/>
      <x:c r="G181" s="26"/>
      <x:c r="H181" s="26"/>
      <x:c r="I181" s="26"/>
      <x:c r="J181" s="26"/>
      <x:c r="K181" s="25"/>
      <x:c r="L181" s="25"/>
      <x:c r="M181" s="26"/>
      <x:c r="N181" s="26"/>
      <x:c r="O181" s="26"/>
      <x:c r="P181" s="26"/>
      <x:c r="Q181" s="25"/>
      <x:c r="R181" s="25"/>
      <x:c r="S181" s="18"/>
      <x:c r="T181" s="18"/>
      <x:c r="U181" s="18"/>
      <x:c r="V181" s="28" t="str">
        <x:f>IF(A181="","",IF(AND(ISNUMBER(G181),ISNUMBER(I181),G181&gt;=0,I181&gt;0,G181&lt;=I181),G181/I181,"n.a."))</x:f>
      </x:c>
      <x:c r="W181" s="28" t="str">
        <x:f>IF(A181="","",IF(AND(F181="Yes",ISNUMBER(B181),ISNUMBER(C181),ISNUMBER(D181),ISNUMBER(E181),C181&gt;=B181,E181&gt;=D181,C181-B181=E181-D181,ISNUMBER(G181),ISNUMBER(H181),G181&gt;=0,H181&gt;0),(G181-H181)/H181,"n.a."))</x:f>
      </x:c>
      <x:c r="X181" s="28" t="str">
        <x:f>IF(A181="","",IF(AND(F181="Yes",ISNUMBER(B181),ISNUMBER(C181),ISNUMBER(D181),ISNUMBER(E181),C181&gt;=B181,E181&gt;=D181,C181-B181=E181-D181,ISNUMBER(M181),ISNUMBER(N181),M181&gt;=0,N181&gt;0),(M181-N181)/N181,"n.a."))</x:f>
      </x:c>
      <x:c r="Y181" s="28" t="str">
        <x:f>IF(A181="","",IF(AND(ISNUMBER(O181),ISNUMBER(M181),O181&gt;=0,M181&gt;0,T181&lt;&gt;""),O181/M181,"n.a."))</x:f>
      </x:c>
      <x:c r="Z181" s="23" t="str">
        <x:f>IF(A181="","",IF(COUNTIFS($A$6:$A$505,SUBSTITUTE(SUBSTITUTE(SUBSTITUTE(A181,"~","~~"),"*","~*"),"?","~?"))&gt;1,"Duplicate URL: use one row per period pair",IF(COUNTIFS(Audit!$A$6:$A$505,SUBSTITUTE(SUBSTITUTE(SUBSTITUTE(A181,"~","~~"),"*","~*"),"?","~?"))=0,"URL missing from Audit",IF(OR(B181="",C181=""),"Add current date range",IF(OR(NOT(ISNUMBER(B181)),NOT(ISNUMBER(C181)),C181&lt;B181),"Check current dates",IF(OR(AND(ISNUMBER(G181),G181&lt;0),AND(ISNUMBER(H181),H181&lt;0),AND(ISNUMBER(I181),I181&lt;0),AND(ISNUMBER(J181),J181&lt;0),AND(ISNUMBER(M181),M181&lt;0),AND(ISNUMBER(N181),N181&lt;0),AND(ISNUMBER(O181),O181&lt;0),AND(ISNUMBER(P181),P181&lt;0),AND(ISNUMBER(Q181),Q181&lt;0),AND(ISNUMBER(R181),R181&lt;0)),"Check negative values",IF(AND(ISNUMBER(G181),ISNUMBER(I181),G181&gt;I181),"Clicks exceed impressions",IF(AND(OR(ISNUMBER(Q181),ISNUMBER(R181)),S181=""),"Add revenue currency",IF(AND(ISNUMBER(O181),T181=""),"Define conversions and session scope",IF(U181="","Add evidence source",IF(F181&lt;&gt;"Yes","Comparison not confirmed",IF(OR(NOT(ISNUMBER(D181)),NOT(ISNUMBER(E181)),E181&lt;D181,C181-B181&lt;&gt;E181-D181),"Check comparable date ranges",""))))))))))))</x:f>
      </x:c>
    </x:row>
    <x:row r="182" ht="44" customHeight="1">
      <x:c r="A182" s="19"/>
      <x:c r="B182" s="24"/>
      <x:c r="C182" s="21"/>
      <x:c r="D182" s="21"/>
      <x:c r="E182" s="21"/>
      <x:c r="F182" s="18"/>
      <x:c r="G182" s="26"/>
      <x:c r="H182" s="26"/>
      <x:c r="I182" s="26"/>
      <x:c r="J182" s="26"/>
      <x:c r="K182" s="25"/>
      <x:c r="L182" s="25"/>
      <x:c r="M182" s="26"/>
      <x:c r="N182" s="26"/>
      <x:c r="O182" s="26"/>
      <x:c r="P182" s="26"/>
      <x:c r="Q182" s="25"/>
      <x:c r="R182" s="25"/>
      <x:c r="S182" s="18"/>
      <x:c r="T182" s="18"/>
      <x:c r="U182" s="18"/>
      <x:c r="V182" s="28" t="str">
        <x:f>IF(A182="","",IF(AND(ISNUMBER(G182),ISNUMBER(I182),G182&gt;=0,I182&gt;0,G182&lt;=I182),G182/I182,"n.a."))</x:f>
      </x:c>
      <x:c r="W182" s="28" t="str">
        <x:f>IF(A182="","",IF(AND(F182="Yes",ISNUMBER(B182),ISNUMBER(C182),ISNUMBER(D182),ISNUMBER(E182),C182&gt;=B182,E182&gt;=D182,C182-B182=E182-D182,ISNUMBER(G182),ISNUMBER(H182),G182&gt;=0,H182&gt;0),(G182-H182)/H182,"n.a."))</x:f>
      </x:c>
      <x:c r="X182" s="28" t="str">
        <x:f>IF(A182="","",IF(AND(F182="Yes",ISNUMBER(B182),ISNUMBER(C182),ISNUMBER(D182),ISNUMBER(E182),C182&gt;=B182,E182&gt;=D182,C182-B182=E182-D182,ISNUMBER(M182),ISNUMBER(N182),M182&gt;=0,N182&gt;0),(M182-N182)/N182,"n.a."))</x:f>
      </x:c>
      <x:c r="Y182" s="28" t="str">
        <x:f>IF(A182="","",IF(AND(ISNUMBER(O182),ISNUMBER(M182),O182&gt;=0,M182&gt;0,T182&lt;&gt;""),O182/M182,"n.a."))</x:f>
      </x:c>
      <x:c r="Z182" s="23" t="str">
        <x:f>IF(A182="","",IF(COUNTIFS($A$6:$A$505,SUBSTITUTE(SUBSTITUTE(SUBSTITUTE(A182,"~","~~"),"*","~*"),"?","~?"))&gt;1,"Duplicate URL: use one row per period pair",IF(COUNTIFS(Audit!$A$6:$A$505,SUBSTITUTE(SUBSTITUTE(SUBSTITUTE(A182,"~","~~"),"*","~*"),"?","~?"))=0,"URL missing from Audit",IF(OR(B182="",C182=""),"Add current date range",IF(OR(NOT(ISNUMBER(B182)),NOT(ISNUMBER(C182)),C182&lt;B182),"Check current dates",IF(OR(AND(ISNUMBER(G182),G182&lt;0),AND(ISNUMBER(H182),H182&lt;0),AND(ISNUMBER(I182),I182&lt;0),AND(ISNUMBER(J182),J182&lt;0),AND(ISNUMBER(M182),M182&lt;0),AND(ISNUMBER(N182),N182&lt;0),AND(ISNUMBER(O182),O182&lt;0),AND(ISNUMBER(P182),P182&lt;0),AND(ISNUMBER(Q182),Q182&lt;0),AND(ISNUMBER(R182),R182&lt;0)),"Check negative values",IF(AND(ISNUMBER(G182),ISNUMBER(I182),G182&gt;I182),"Clicks exceed impressions",IF(AND(OR(ISNUMBER(Q182),ISNUMBER(R182)),S182=""),"Add revenue currency",IF(AND(ISNUMBER(O182),T182=""),"Define conversions and session scope",IF(U182="","Add evidence source",IF(F182&lt;&gt;"Yes","Comparison not confirmed",IF(OR(NOT(ISNUMBER(D182)),NOT(ISNUMBER(E182)),E182&lt;D182,C182-B182&lt;&gt;E182-D182),"Check comparable date ranges",""))))))))))))</x:f>
      </x:c>
    </x:row>
    <x:row r="183" ht="44" customHeight="1">
      <x:c r="A183" s="19"/>
      <x:c r="B183" s="24"/>
      <x:c r="C183" s="21"/>
      <x:c r="D183" s="21"/>
      <x:c r="E183" s="21"/>
      <x:c r="F183" s="18"/>
      <x:c r="G183" s="26"/>
      <x:c r="H183" s="26"/>
      <x:c r="I183" s="26"/>
      <x:c r="J183" s="26"/>
      <x:c r="K183" s="25"/>
      <x:c r="L183" s="25"/>
      <x:c r="M183" s="26"/>
      <x:c r="N183" s="26"/>
      <x:c r="O183" s="26"/>
      <x:c r="P183" s="26"/>
      <x:c r="Q183" s="25"/>
      <x:c r="R183" s="25"/>
      <x:c r="S183" s="18"/>
      <x:c r="T183" s="18"/>
      <x:c r="U183" s="18"/>
      <x:c r="V183" s="28" t="str">
        <x:f>IF(A183="","",IF(AND(ISNUMBER(G183),ISNUMBER(I183),G183&gt;=0,I183&gt;0,G183&lt;=I183),G183/I183,"n.a."))</x:f>
      </x:c>
      <x:c r="W183" s="28" t="str">
        <x:f>IF(A183="","",IF(AND(F183="Yes",ISNUMBER(B183),ISNUMBER(C183),ISNUMBER(D183),ISNUMBER(E183),C183&gt;=B183,E183&gt;=D183,C183-B183=E183-D183,ISNUMBER(G183),ISNUMBER(H183),G183&gt;=0,H183&gt;0),(G183-H183)/H183,"n.a."))</x:f>
      </x:c>
      <x:c r="X183" s="28" t="str">
        <x:f>IF(A183="","",IF(AND(F183="Yes",ISNUMBER(B183),ISNUMBER(C183),ISNUMBER(D183),ISNUMBER(E183),C183&gt;=B183,E183&gt;=D183,C183-B183=E183-D183,ISNUMBER(M183),ISNUMBER(N183),M183&gt;=0,N183&gt;0),(M183-N183)/N183,"n.a."))</x:f>
      </x:c>
      <x:c r="Y183" s="28" t="str">
        <x:f>IF(A183="","",IF(AND(ISNUMBER(O183),ISNUMBER(M183),O183&gt;=0,M183&gt;0,T183&lt;&gt;""),O183/M183,"n.a."))</x:f>
      </x:c>
      <x:c r="Z183" s="23" t="str">
        <x:f>IF(A183="","",IF(COUNTIFS($A$6:$A$505,SUBSTITUTE(SUBSTITUTE(SUBSTITUTE(A183,"~","~~"),"*","~*"),"?","~?"))&gt;1,"Duplicate URL: use one row per period pair",IF(COUNTIFS(Audit!$A$6:$A$505,SUBSTITUTE(SUBSTITUTE(SUBSTITUTE(A183,"~","~~"),"*","~*"),"?","~?"))=0,"URL missing from Audit",IF(OR(B183="",C183=""),"Add current date range",IF(OR(NOT(ISNUMBER(B183)),NOT(ISNUMBER(C183)),C183&lt;B183),"Check current dates",IF(OR(AND(ISNUMBER(G183),G183&lt;0),AND(ISNUMBER(H183),H183&lt;0),AND(ISNUMBER(I183),I183&lt;0),AND(ISNUMBER(J183),J183&lt;0),AND(ISNUMBER(M183),M183&lt;0),AND(ISNUMBER(N183),N183&lt;0),AND(ISNUMBER(O183),O183&lt;0),AND(ISNUMBER(P183),P183&lt;0),AND(ISNUMBER(Q183),Q183&lt;0),AND(ISNUMBER(R183),R183&lt;0)),"Check negative values",IF(AND(ISNUMBER(G183),ISNUMBER(I183),G183&gt;I183),"Clicks exceed impressions",IF(AND(OR(ISNUMBER(Q183),ISNUMBER(R183)),S183=""),"Add revenue currency",IF(AND(ISNUMBER(O183),T183=""),"Define conversions and session scope",IF(U183="","Add evidence source",IF(F183&lt;&gt;"Yes","Comparison not confirmed",IF(OR(NOT(ISNUMBER(D183)),NOT(ISNUMBER(E183)),E183&lt;D183,C183-B183&lt;&gt;E183-D183),"Check comparable date ranges",""))))))))))))</x:f>
      </x:c>
    </x:row>
    <x:row r="184" ht="44" customHeight="1">
      <x:c r="A184" s="19"/>
      <x:c r="B184" s="24"/>
      <x:c r="C184" s="21"/>
      <x:c r="D184" s="21"/>
      <x:c r="E184" s="21"/>
      <x:c r="F184" s="18"/>
      <x:c r="G184" s="26"/>
      <x:c r="H184" s="26"/>
      <x:c r="I184" s="26"/>
      <x:c r="J184" s="26"/>
      <x:c r="K184" s="25"/>
      <x:c r="L184" s="25"/>
      <x:c r="M184" s="26"/>
      <x:c r="N184" s="26"/>
      <x:c r="O184" s="26"/>
      <x:c r="P184" s="26"/>
      <x:c r="Q184" s="25"/>
      <x:c r="R184" s="25"/>
      <x:c r="S184" s="18"/>
      <x:c r="T184" s="18"/>
      <x:c r="U184" s="18"/>
      <x:c r="V184" s="28" t="str">
        <x:f>IF(A184="","",IF(AND(ISNUMBER(G184),ISNUMBER(I184),G184&gt;=0,I184&gt;0,G184&lt;=I184),G184/I184,"n.a."))</x:f>
      </x:c>
      <x:c r="W184" s="28" t="str">
        <x:f>IF(A184="","",IF(AND(F184="Yes",ISNUMBER(B184),ISNUMBER(C184),ISNUMBER(D184),ISNUMBER(E184),C184&gt;=B184,E184&gt;=D184,C184-B184=E184-D184,ISNUMBER(G184),ISNUMBER(H184),G184&gt;=0,H184&gt;0),(G184-H184)/H184,"n.a."))</x:f>
      </x:c>
      <x:c r="X184" s="28" t="str">
        <x:f>IF(A184="","",IF(AND(F184="Yes",ISNUMBER(B184),ISNUMBER(C184),ISNUMBER(D184),ISNUMBER(E184),C184&gt;=B184,E184&gt;=D184,C184-B184=E184-D184,ISNUMBER(M184),ISNUMBER(N184),M184&gt;=0,N184&gt;0),(M184-N184)/N184,"n.a."))</x:f>
      </x:c>
      <x:c r="Y184" s="28" t="str">
        <x:f>IF(A184="","",IF(AND(ISNUMBER(O184),ISNUMBER(M184),O184&gt;=0,M184&gt;0,T184&lt;&gt;""),O184/M184,"n.a."))</x:f>
      </x:c>
      <x:c r="Z184" s="23" t="str">
        <x:f>IF(A184="","",IF(COUNTIFS($A$6:$A$505,SUBSTITUTE(SUBSTITUTE(SUBSTITUTE(A184,"~","~~"),"*","~*"),"?","~?"))&gt;1,"Duplicate URL: use one row per period pair",IF(COUNTIFS(Audit!$A$6:$A$505,SUBSTITUTE(SUBSTITUTE(SUBSTITUTE(A184,"~","~~"),"*","~*"),"?","~?"))=0,"URL missing from Audit",IF(OR(B184="",C184=""),"Add current date range",IF(OR(NOT(ISNUMBER(B184)),NOT(ISNUMBER(C184)),C184&lt;B184),"Check current dates",IF(OR(AND(ISNUMBER(G184),G184&lt;0),AND(ISNUMBER(H184),H184&lt;0),AND(ISNUMBER(I184),I184&lt;0),AND(ISNUMBER(J184),J184&lt;0),AND(ISNUMBER(M184),M184&lt;0),AND(ISNUMBER(N184),N184&lt;0),AND(ISNUMBER(O184),O184&lt;0),AND(ISNUMBER(P184),P184&lt;0),AND(ISNUMBER(Q184),Q184&lt;0),AND(ISNUMBER(R184),R184&lt;0)),"Check negative values",IF(AND(ISNUMBER(G184),ISNUMBER(I184),G184&gt;I184),"Clicks exceed impressions",IF(AND(OR(ISNUMBER(Q184),ISNUMBER(R184)),S184=""),"Add revenue currency",IF(AND(ISNUMBER(O184),T184=""),"Define conversions and session scope",IF(U184="","Add evidence source",IF(F184&lt;&gt;"Yes","Comparison not confirmed",IF(OR(NOT(ISNUMBER(D184)),NOT(ISNUMBER(E184)),E184&lt;D184,C184-B184&lt;&gt;E184-D184),"Check comparable date ranges",""))))))))))))</x:f>
      </x:c>
    </x:row>
    <x:row r="185" ht="44" customHeight="1">
      <x:c r="A185" s="19"/>
      <x:c r="B185" s="24"/>
      <x:c r="C185" s="21"/>
      <x:c r="D185" s="21"/>
      <x:c r="E185" s="21"/>
      <x:c r="F185" s="18"/>
      <x:c r="G185" s="26"/>
      <x:c r="H185" s="26"/>
      <x:c r="I185" s="26"/>
      <x:c r="J185" s="26"/>
      <x:c r="K185" s="25"/>
      <x:c r="L185" s="25"/>
      <x:c r="M185" s="26"/>
      <x:c r="N185" s="26"/>
      <x:c r="O185" s="26"/>
      <x:c r="P185" s="26"/>
      <x:c r="Q185" s="25"/>
      <x:c r="R185" s="25"/>
      <x:c r="S185" s="18"/>
      <x:c r="T185" s="18"/>
      <x:c r="U185" s="18"/>
      <x:c r="V185" s="28" t="str">
        <x:f>IF(A185="","",IF(AND(ISNUMBER(G185),ISNUMBER(I185),G185&gt;=0,I185&gt;0,G185&lt;=I185),G185/I185,"n.a."))</x:f>
      </x:c>
      <x:c r="W185" s="28" t="str">
        <x:f>IF(A185="","",IF(AND(F185="Yes",ISNUMBER(B185),ISNUMBER(C185),ISNUMBER(D185),ISNUMBER(E185),C185&gt;=B185,E185&gt;=D185,C185-B185=E185-D185,ISNUMBER(G185),ISNUMBER(H185),G185&gt;=0,H185&gt;0),(G185-H185)/H185,"n.a."))</x:f>
      </x:c>
      <x:c r="X185" s="28" t="str">
        <x:f>IF(A185="","",IF(AND(F185="Yes",ISNUMBER(B185),ISNUMBER(C185),ISNUMBER(D185),ISNUMBER(E185),C185&gt;=B185,E185&gt;=D185,C185-B185=E185-D185,ISNUMBER(M185),ISNUMBER(N185),M185&gt;=0,N185&gt;0),(M185-N185)/N185,"n.a."))</x:f>
      </x:c>
      <x:c r="Y185" s="28" t="str">
        <x:f>IF(A185="","",IF(AND(ISNUMBER(O185),ISNUMBER(M185),O185&gt;=0,M185&gt;0,T185&lt;&gt;""),O185/M185,"n.a."))</x:f>
      </x:c>
      <x:c r="Z185" s="23" t="str">
        <x:f>IF(A185="","",IF(COUNTIFS($A$6:$A$505,SUBSTITUTE(SUBSTITUTE(SUBSTITUTE(A185,"~","~~"),"*","~*"),"?","~?"))&gt;1,"Duplicate URL: use one row per period pair",IF(COUNTIFS(Audit!$A$6:$A$505,SUBSTITUTE(SUBSTITUTE(SUBSTITUTE(A185,"~","~~"),"*","~*"),"?","~?"))=0,"URL missing from Audit",IF(OR(B185="",C185=""),"Add current date range",IF(OR(NOT(ISNUMBER(B185)),NOT(ISNUMBER(C185)),C185&lt;B185),"Check current dates",IF(OR(AND(ISNUMBER(G185),G185&lt;0),AND(ISNUMBER(H185),H185&lt;0),AND(ISNUMBER(I185),I185&lt;0),AND(ISNUMBER(J185),J185&lt;0),AND(ISNUMBER(M185),M185&lt;0),AND(ISNUMBER(N185),N185&lt;0),AND(ISNUMBER(O185),O185&lt;0),AND(ISNUMBER(P185),P185&lt;0),AND(ISNUMBER(Q185),Q185&lt;0),AND(ISNUMBER(R185),R185&lt;0)),"Check negative values",IF(AND(ISNUMBER(G185),ISNUMBER(I185),G185&gt;I185),"Clicks exceed impressions",IF(AND(OR(ISNUMBER(Q185),ISNUMBER(R185)),S185=""),"Add revenue currency",IF(AND(ISNUMBER(O185),T185=""),"Define conversions and session scope",IF(U185="","Add evidence source",IF(F185&lt;&gt;"Yes","Comparison not confirmed",IF(OR(NOT(ISNUMBER(D185)),NOT(ISNUMBER(E185)),E185&lt;D185,C185-B185&lt;&gt;E185-D185),"Check comparable date ranges",""))))))))))))</x:f>
      </x:c>
    </x:row>
    <x:row r="186" ht="44" customHeight="1">
      <x:c r="A186" s="19"/>
      <x:c r="B186" s="24"/>
      <x:c r="C186" s="21"/>
      <x:c r="D186" s="21"/>
      <x:c r="E186" s="21"/>
      <x:c r="F186" s="18"/>
      <x:c r="G186" s="26"/>
      <x:c r="H186" s="26"/>
      <x:c r="I186" s="26"/>
      <x:c r="J186" s="26"/>
      <x:c r="K186" s="25"/>
      <x:c r="L186" s="25"/>
      <x:c r="M186" s="26"/>
      <x:c r="N186" s="26"/>
      <x:c r="O186" s="26"/>
      <x:c r="P186" s="26"/>
      <x:c r="Q186" s="25"/>
      <x:c r="R186" s="25"/>
      <x:c r="S186" s="18"/>
      <x:c r="T186" s="18"/>
      <x:c r="U186" s="18"/>
      <x:c r="V186" s="28" t="str">
        <x:f>IF(A186="","",IF(AND(ISNUMBER(G186),ISNUMBER(I186),G186&gt;=0,I186&gt;0,G186&lt;=I186),G186/I186,"n.a."))</x:f>
      </x:c>
      <x:c r="W186" s="28" t="str">
        <x:f>IF(A186="","",IF(AND(F186="Yes",ISNUMBER(B186),ISNUMBER(C186),ISNUMBER(D186),ISNUMBER(E186),C186&gt;=B186,E186&gt;=D186,C186-B186=E186-D186,ISNUMBER(G186),ISNUMBER(H186),G186&gt;=0,H186&gt;0),(G186-H186)/H186,"n.a."))</x:f>
      </x:c>
      <x:c r="X186" s="28" t="str">
        <x:f>IF(A186="","",IF(AND(F186="Yes",ISNUMBER(B186),ISNUMBER(C186),ISNUMBER(D186),ISNUMBER(E186),C186&gt;=B186,E186&gt;=D186,C186-B186=E186-D186,ISNUMBER(M186),ISNUMBER(N186),M186&gt;=0,N186&gt;0),(M186-N186)/N186,"n.a."))</x:f>
      </x:c>
      <x:c r="Y186" s="28" t="str">
        <x:f>IF(A186="","",IF(AND(ISNUMBER(O186),ISNUMBER(M186),O186&gt;=0,M186&gt;0,T186&lt;&gt;""),O186/M186,"n.a."))</x:f>
      </x:c>
      <x:c r="Z186" s="23" t="str">
        <x:f>IF(A186="","",IF(COUNTIFS($A$6:$A$505,SUBSTITUTE(SUBSTITUTE(SUBSTITUTE(A186,"~","~~"),"*","~*"),"?","~?"))&gt;1,"Duplicate URL: use one row per period pair",IF(COUNTIFS(Audit!$A$6:$A$505,SUBSTITUTE(SUBSTITUTE(SUBSTITUTE(A186,"~","~~"),"*","~*"),"?","~?"))=0,"URL missing from Audit",IF(OR(B186="",C186=""),"Add current date range",IF(OR(NOT(ISNUMBER(B186)),NOT(ISNUMBER(C186)),C186&lt;B186),"Check current dates",IF(OR(AND(ISNUMBER(G186),G186&lt;0),AND(ISNUMBER(H186),H186&lt;0),AND(ISNUMBER(I186),I186&lt;0),AND(ISNUMBER(J186),J186&lt;0),AND(ISNUMBER(M186),M186&lt;0),AND(ISNUMBER(N186),N186&lt;0),AND(ISNUMBER(O186),O186&lt;0),AND(ISNUMBER(P186),P186&lt;0),AND(ISNUMBER(Q186),Q186&lt;0),AND(ISNUMBER(R186),R186&lt;0)),"Check negative values",IF(AND(ISNUMBER(G186),ISNUMBER(I186),G186&gt;I186),"Clicks exceed impressions",IF(AND(OR(ISNUMBER(Q186),ISNUMBER(R186)),S186=""),"Add revenue currency",IF(AND(ISNUMBER(O186),T186=""),"Define conversions and session scope",IF(U186="","Add evidence source",IF(F186&lt;&gt;"Yes","Comparison not confirmed",IF(OR(NOT(ISNUMBER(D186)),NOT(ISNUMBER(E186)),E186&lt;D186,C186-B186&lt;&gt;E186-D186),"Check comparable date ranges",""))))))))))))</x:f>
      </x:c>
    </x:row>
    <x:row r="187" ht="44" customHeight="1">
      <x:c r="A187" s="19"/>
      <x:c r="B187" s="24"/>
      <x:c r="C187" s="21"/>
      <x:c r="D187" s="21"/>
      <x:c r="E187" s="21"/>
      <x:c r="F187" s="18"/>
      <x:c r="G187" s="26"/>
      <x:c r="H187" s="26"/>
      <x:c r="I187" s="26"/>
      <x:c r="J187" s="26"/>
      <x:c r="K187" s="25"/>
      <x:c r="L187" s="25"/>
      <x:c r="M187" s="26"/>
      <x:c r="N187" s="26"/>
      <x:c r="O187" s="26"/>
      <x:c r="P187" s="26"/>
      <x:c r="Q187" s="25"/>
      <x:c r="R187" s="25"/>
      <x:c r="S187" s="18"/>
      <x:c r="T187" s="18"/>
      <x:c r="U187" s="18"/>
      <x:c r="V187" s="28" t="str">
        <x:f>IF(A187="","",IF(AND(ISNUMBER(G187),ISNUMBER(I187),G187&gt;=0,I187&gt;0,G187&lt;=I187),G187/I187,"n.a."))</x:f>
      </x:c>
      <x:c r="W187" s="28" t="str">
        <x:f>IF(A187="","",IF(AND(F187="Yes",ISNUMBER(B187),ISNUMBER(C187),ISNUMBER(D187),ISNUMBER(E187),C187&gt;=B187,E187&gt;=D187,C187-B187=E187-D187,ISNUMBER(G187),ISNUMBER(H187),G187&gt;=0,H187&gt;0),(G187-H187)/H187,"n.a."))</x:f>
      </x:c>
      <x:c r="X187" s="28" t="str">
        <x:f>IF(A187="","",IF(AND(F187="Yes",ISNUMBER(B187),ISNUMBER(C187),ISNUMBER(D187),ISNUMBER(E187),C187&gt;=B187,E187&gt;=D187,C187-B187=E187-D187,ISNUMBER(M187),ISNUMBER(N187),M187&gt;=0,N187&gt;0),(M187-N187)/N187,"n.a."))</x:f>
      </x:c>
      <x:c r="Y187" s="28" t="str">
        <x:f>IF(A187="","",IF(AND(ISNUMBER(O187),ISNUMBER(M187),O187&gt;=0,M187&gt;0,T187&lt;&gt;""),O187/M187,"n.a."))</x:f>
      </x:c>
      <x:c r="Z187" s="23" t="str">
        <x:f>IF(A187="","",IF(COUNTIFS($A$6:$A$505,SUBSTITUTE(SUBSTITUTE(SUBSTITUTE(A187,"~","~~"),"*","~*"),"?","~?"))&gt;1,"Duplicate URL: use one row per period pair",IF(COUNTIFS(Audit!$A$6:$A$505,SUBSTITUTE(SUBSTITUTE(SUBSTITUTE(A187,"~","~~"),"*","~*"),"?","~?"))=0,"URL missing from Audit",IF(OR(B187="",C187=""),"Add current date range",IF(OR(NOT(ISNUMBER(B187)),NOT(ISNUMBER(C187)),C187&lt;B187),"Check current dates",IF(OR(AND(ISNUMBER(G187),G187&lt;0),AND(ISNUMBER(H187),H187&lt;0),AND(ISNUMBER(I187),I187&lt;0),AND(ISNUMBER(J187),J187&lt;0),AND(ISNUMBER(M187),M187&lt;0),AND(ISNUMBER(N187),N187&lt;0),AND(ISNUMBER(O187),O187&lt;0),AND(ISNUMBER(P187),P187&lt;0),AND(ISNUMBER(Q187),Q187&lt;0),AND(ISNUMBER(R187),R187&lt;0)),"Check negative values",IF(AND(ISNUMBER(G187),ISNUMBER(I187),G187&gt;I187),"Clicks exceed impressions",IF(AND(OR(ISNUMBER(Q187),ISNUMBER(R187)),S187=""),"Add revenue currency",IF(AND(ISNUMBER(O187),T187=""),"Define conversions and session scope",IF(U187="","Add evidence source",IF(F187&lt;&gt;"Yes","Comparison not confirmed",IF(OR(NOT(ISNUMBER(D187)),NOT(ISNUMBER(E187)),E187&lt;D187,C187-B187&lt;&gt;E187-D187),"Check comparable date ranges",""))))))))))))</x:f>
      </x:c>
    </x:row>
    <x:row r="188" ht="44" customHeight="1">
      <x:c r="A188" s="19"/>
      <x:c r="B188" s="24"/>
      <x:c r="C188" s="21"/>
      <x:c r="D188" s="21"/>
      <x:c r="E188" s="21"/>
      <x:c r="F188" s="18"/>
      <x:c r="G188" s="26"/>
      <x:c r="H188" s="26"/>
      <x:c r="I188" s="26"/>
      <x:c r="J188" s="26"/>
      <x:c r="K188" s="25"/>
      <x:c r="L188" s="25"/>
      <x:c r="M188" s="26"/>
      <x:c r="N188" s="26"/>
      <x:c r="O188" s="26"/>
      <x:c r="P188" s="26"/>
      <x:c r="Q188" s="25"/>
      <x:c r="R188" s="25"/>
      <x:c r="S188" s="18"/>
      <x:c r="T188" s="18"/>
      <x:c r="U188" s="18"/>
      <x:c r="V188" s="28" t="str">
        <x:f>IF(A188="","",IF(AND(ISNUMBER(G188),ISNUMBER(I188),G188&gt;=0,I188&gt;0,G188&lt;=I188),G188/I188,"n.a."))</x:f>
      </x:c>
      <x:c r="W188" s="28" t="str">
        <x:f>IF(A188="","",IF(AND(F188="Yes",ISNUMBER(B188),ISNUMBER(C188),ISNUMBER(D188),ISNUMBER(E188),C188&gt;=B188,E188&gt;=D188,C188-B188=E188-D188,ISNUMBER(G188),ISNUMBER(H188),G188&gt;=0,H188&gt;0),(G188-H188)/H188,"n.a."))</x:f>
      </x:c>
      <x:c r="X188" s="28" t="str">
        <x:f>IF(A188="","",IF(AND(F188="Yes",ISNUMBER(B188),ISNUMBER(C188),ISNUMBER(D188),ISNUMBER(E188),C188&gt;=B188,E188&gt;=D188,C188-B188=E188-D188,ISNUMBER(M188),ISNUMBER(N188),M188&gt;=0,N188&gt;0),(M188-N188)/N188,"n.a."))</x:f>
      </x:c>
      <x:c r="Y188" s="28" t="str">
        <x:f>IF(A188="","",IF(AND(ISNUMBER(O188),ISNUMBER(M188),O188&gt;=0,M188&gt;0,T188&lt;&gt;""),O188/M188,"n.a."))</x:f>
      </x:c>
      <x:c r="Z188" s="23" t="str">
        <x:f>IF(A188="","",IF(COUNTIFS($A$6:$A$505,SUBSTITUTE(SUBSTITUTE(SUBSTITUTE(A188,"~","~~"),"*","~*"),"?","~?"))&gt;1,"Duplicate URL: use one row per period pair",IF(COUNTIFS(Audit!$A$6:$A$505,SUBSTITUTE(SUBSTITUTE(SUBSTITUTE(A188,"~","~~"),"*","~*"),"?","~?"))=0,"URL missing from Audit",IF(OR(B188="",C188=""),"Add current date range",IF(OR(NOT(ISNUMBER(B188)),NOT(ISNUMBER(C188)),C188&lt;B188),"Check current dates",IF(OR(AND(ISNUMBER(G188),G188&lt;0),AND(ISNUMBER(H188),H188&lt;0),AND(ISNUMBER(I188),I188&lt;0),AND(ISNUMBER(J188),J188&lt;0),AND(ISNUMBER(M188),M188&lt;0),AND(ISNUMBER(N188),N188&lt;0),AND(ISNUMBER(O188),O188&lt;0),AND(ISNUMBER(P188),P188&lt;0),AND(ISNUMBER(Q188),Q188&lt;0),AND(ISNUMBER(R188),R188&lt;0)),"Check negative values",IF(AND(ISNUMBER(G188),ISNUMBER(I188),G188&gt;I188),"Clicks exceed impressions",IF(AND(OR(ISNUMBER(Q188),ISNUMBER(R188)),S188=""),"Add revenue currency",IF(AND(ISNUMBER(O188),T188=""),"Define conversions and session scope",IF(U188="","Add evidence source",IF(F188&lt;&gt;"Yes","Comparison not confirmed",IF(OR(NOT(ISNUMBER(D188)),NOT(ISNUMBER(E188)),E188&lt;D188,C188-B188&lt;&gt;E188-D188),"Check comparable date ranges",""))))))))))))</x:f>
      </x:c>
    </x:row>
    <x:row r="189" ht="44" customHeight="1">
      <x:c r="A189" s="19"/>
      <x:c r="B189" s="24"/>
      <x:c r="C189" s="21"/>
      <x:c r="D189" s="21"/>
      <x:c r="E189" s="21"/>
      <x:c r="F189" s="18"/>
      <x:c r="G189" s="26"/>
      <x:c r="H189" s="26"/>
      <x:c r="I189" s="26"/>
      <x:c r="J189" s="26"/>
      <x:c r="K189" s="25"/>
      <x:c r="L189" s="25"/>
      <x:c r="M189" s="26"/>
      <x:c r="N189" s="26"/>
      <x:c r="O189" s="26"/>
      <x:c r="P189" s="26"/>
      <x:c r="Q189" s="25"/>
      <x:c r="R189" s="25"/>
      <x:c r="S189" s="18"/>
      <x:c r="T189" s="18"/>
      <x:c r="U189" s="18"/>
      <x:c r="V189" s="28" t="str">
        <x:f>IF(A189="","",IF(AND(ISNUMBER(G189),ISNUMBER(I189),G189&gt;=0,I189&gt;0,G189&lt;=I189),G189/I189,"n.a."))</x:f>
      </x:c>
      <x:c r="W189" s="28" t="str">
        <x:f>IF(A189="","",IF(AND(F189="Yes",ISNUMBER(B189),ISNUMBER(C189),ISNUMBER(D189),ISNUMBER(E189),C189&gt;=B189,E189&gt;=D189,C189-B189=E189-D189,ISNUMBER(G189),ISNUMBER(H189),G189&gt;=0,H189&gt;0),(G189-H189)/H189,"n.a."))</x:f>
      </x:c>
      <x:c r="X189" s="28" t="str">
        <x:f>IF(A189="","",IF(AND(F189="Yes",ISNUMBER(B189),ISNUMBER(C189),ISNUMBER(D189),ISNUMBER(E189),C189&gt;=B189,E189&gt;=D189,C189-B189=E189-D189,ISNUMBER(M189),ISNUMBER(N189),M189&gt;=0,N189&gt;0),(M189-N189)/N189,"n.a."))</x:f>
      </x:c>
      <x:c r="Y189" s="28" t="str">
        <x:f>IF(A189="","",IF(AND(ISNUMBER(O189),ISNUMBER(M189),O189&gt;=0,M189&gt;0,T189&lt;&gt;""),O189/M189,"n.a."))</x:f>
      </x:c>
      <x:c r="Z189" s="23" t="str">
        <x:f>IF(A189="","",IF(COUNTIFS($A$6:$A$505,SUBSTITUTE(SUBSTITUTE(SUBSTITUTE(A189,"~","~~"),"*","~*"),"?","~?"))&gt;1,"Duplicate URL: use one row per period pair",IF(COUNTIFS(Audit!$A$6:$A$505,SUBSTITUTE(SUBSTITUTE(SUBSTITUTE(A189,"~","~~"),"*","~*"),"?","~?"))=0,"URL missing from Audit",IF(OR(B189="",C189=""),"Add current date range",IF(OR(NOT(ISNUMBER(B189)),NOT(ISNUMBER(C189)),C189&lt;B189),"Check current dates",IF(OR(AND(ISNUMBER(G189),G189&lt;0),AND(ISNUMBER(H189),H189&lt;0),AND(ISNUMBER(I189),I189&lt;0),AND(ISNUMBER(J189),J189&lt;0),AND(ISNUMBER(M189),M189&lt;0),AND(ISNUMBER(N189),N189&lt;0),AND(ISNUMBER(O189),O189&lt;0),AND(ISNUMBER(P189),P189&lt;0),AND(ISNUMBER(Q189),Q189&lt;0),AND(ISNUMBER(R189),R189&lt;0)),"Check negative values",IF(AND(ISNUMBER(G189),ISNUMBER(I189),G189&gt;I189),"Clicks exceed impressions",IF(AND(OR(ISNUMBER(Q189),ISNUMBER(R189)),S189=""),"Add revenue currency",IF(AND(ISNUMBER(O189),T189=""),"Define conversions and session scope",IF(U189="","Add evidence source",IF(F189&lt;&gt;"Yes","Comparison not confirmed",IF(OR(NOT(ISNUMBER(D189)),NOT(ISNUMBER(E189)),E189&lt;D189,C189-B189&lt;&gt;E189-D189),"Check comparable date ranges",""))))))))))))</x:f>
      </x:c>
    </x:row>
    <x:row r="190" ht="44" customHeight="1">
      <x:c r="A190" s="19"/>
      <x:c r="B190" s="24"/>
      <x:c r="C190" s="21"/>
      <x:c r="D190" s="21"/>
      <x:c r="E190" s="21"/>
      <x:c r="F190" s="18"/>
      <x:c r="G190" s="26"/>
      <x:c r="H190" s="26"/>
      <x:c r="I190" s="26"/>
      <x:c r="J190" s="26"/>
      <x:c r="K190" s="25"/>
      <x:c r="L190" s="25"/>
      <x:c r="M190" s="26"/>
      <x:c r="N190" s="26"/>
      <x:c r="O190" s="26"/>
      <x:c r="P190" s="26"/>
      <x:c r="Q190" s="25"/>
      <x:c r="R190" s="25"/>
      <x:c r="S190" s="18"/>
      <x:c r="T190" s="18"/>
      <x:c r="U190" s="18"/>
      <x:c r="V190" s="28" t="str">
        <x:f>IF(A190="","",IF(AND(ISNUMBER(G190),ISNUMBER(I190),G190&gt;=0,I190&gt;0,G190&lt;=I190),G190/I190,"n.a."))</x:f>
      </x:c>
      <x:c r="W190" s="28" t="str">
        <x:f>IF(A190="","",IF(AND(F190="Yes",ISNUMBER(B190),ISNUMBER(C190),ISNUMBER(D190),ISNUMBER(E190),C190&gt;=B190,E190&gt;=D190,C190-B190=E190-D190,ISNUMBER(G190),ISNUMBER(H190),G190&gt;=0,H190&gt;0),(G190-H190)/H190,"n.a."))</x:f>
      </x:c>
      <x:c r="X190" s="28" t="str">
        <x:f>IF(A190="","",IF(AND(F190="Yes",ISNUMBER(B190),ISNUMBER(C190),ISNUMBER(D190),ISNUMBER(E190),C190&gt;=B190,E190&gt;=D190,C190-B190=E190-D190,ISNUMBER(M190),ISNUMBER(N190),M190&gt;=0,N190&gt;0),(M190-N190)/N190,"n.a."))</x:f>
      </x:c>
      <x:c r="Y190" s="28" t="str">
        <x:f>IF(A190="","",IF(AND(ISNUMBER(O190),ISNUMBER(M190),O190&gt;=0,M190&gt;0,T190&lt;&gt;""),O190/M190,"n.a."))</x:f>
      </x:c>
      <x:c r="Z190" s="23" t="str">
        <x:f>IF(A190="","",IF(COUNTIFS($A$6:$A$505,SUBSTITUTE(SUBSTITUTE(SUBSTITUTE(A190,"~","~~"),"*","~*"),"?","~?"))&gt;1,"Duplicate URL: use one row per period pair",IF(COUNTIFS(Audit!$A$6:$A$505,SUBSTITUTE(SUBSTITUTE(SUBSTITUTE(A190,"~","~~"),"*","~*"),"?","~?"))=0,"URL missing from Audit",IF(OR(B190="",C190=""),"Add current date range",IF(OR(NOT(ISNUMBER(B190)),NOT(ISNUMBER(C190)),C190&lt;B190),"Check current dates",IF(OR(AND(ISNUMBER(G190),G190&lt;0),AND(ISNUMBER(H190),H190&lt;0),AND(ISNUMBER(I190),I190&lt;0),AND(ISNUMBER(J190),J190&lt;0),AND(ISNUMBER(M190),M190&lt;0),AND(ISNUMBER(N190),N190&lt;0),AND(ISNUMBER(O190),O190&lt;0),AND(ISNUMBER(P190),P190&lt;0),AND(ISNUMBER(Q190),Q190&lt;0),AND(ISNUMBER(R190),R190&lt;0)),"Check negative values",IF(AND(ISNUMBER(G190),ISNUMBER(I190),G190&gt;I190),"Clicks exceed impressions",IF(AND(OR(ISNUMBER(Q190),ISNUMBER(R190)),S190=""),"Add revenue currency",IF(AND(ISNUMBER(O190),T190=""),"Define conversions and session scope",IF(U190="","Add evidence source",IF(F190&lt;&gt;"Yes","Comparison not confirmed",IF(OR(NOT(ISNUMBER(D190)),NOT(ISNUMBER(E190)),E190&lt;D190,C190-B190&lt;&gt;E190-D190),"Check comparable date ranges",""))))))))))))</x:f>
      </x:c>
    </x:row>
    <x:row r="191" ht="44" customHeight="1">
      <x:c r="A191" s="19"/>
      <x:c r="B191" s="24"/>
      <x:c r="C191" s="21"/>
      <x:c r="D191" s="21"/>
      <x:c r="E191" s="21"/>
      <x:c r="F191" s="18"/>
      <x:c r="G191" s="26"/>
      <x:c r="H191" s="26"/>
      <x:c r="I191" s="26"/>
      <x:c r="J191" s="26"/>
      <x:c r="K191" s="25"/>
      <x:c r="L191" s="25"/>
      <x:c r="M191" s="26"/>
      <x:c r="N191" s="26"/>
      <x:c r="O191" s="26"/>
      <x:c r="P191" s="26"/>
      <x:c r="Q191" s="25"/>
      <x:c r="R191" s="25"/>
      <x:c r="S191" s="18"/>
      <x:c r="T191" s="18"/>
      <x:c r="U191" s="18"/>
      <x:c r="V191" s="28" t="str">
        <x:f>IF(A191="","",IF(AND(ISNUMBER(G191),ISNUMBER(I191),G191&gt;=0,I191&gt;0,G191&lt;=I191),G191/I191,"n.a."))</x:f>
      </x:c>
      <x:c r="W191" s="28" t="str">
        <x:f>IF(A191="","",IF(AND(F191="Yes",ISNUMBER(B191),ISNUMBER(C191),ISNUMBER(D191),ISNUMBER(E191),C191&gt;=B191,E191&gt;=D191,C191-B191=E191-D191,ISNUMBER(G191),ISNUMBER(H191),G191&gt;=0,H191&gt;0),(G191-H191)/H191,"n.a."))</x:f>
      </x:c>
      <x:c r="X191" s="28" t="str">
        <x:f>IF(A191="","",IF(AND(F191="Yes",ISNUMBER(B191),ISNUMBER(C191),ISNUMBER(D191),ISNUMBER(E191),C191&gt;=B191,E191&gt;=D191,C191-B191=E191-D191,ISNUMBER(M191),ISNUMBER(N191),M191&gt;=0,N191&gt;0),(M191-N191)/N191,"n.a."))</x:f>
      </x:c>
      <x:c r="Y191" s="28" t="str">
        <x:f>IF(A191="","",IF(AND(ISNUMBER(O191),ISNUMBER(M191),O191&gt;=0,M191&gt;0,T191&lt;&gt;""),O191/M191,"n.a."))</x:f>
      </x:c>
      <x:c r="Z191" s="23" t="str">
        <x:f>IF(A191="","",IF(COUNTIFS($A$6:$A$505,SUBSTITUTE(SUBSTITUTE(SUBSTITUTE(A191,"~","~~"),"*","~*"),"?","~?"))&gt;1,"Duplicate URL: use one row per period pair",IF(COUNTIFS(Audit!$A$6:$A$505,SUBSTITUTE(SUBSTITUTE(SUBSTITUTE(A191,"~","~~"),"*","~*"),"?","~?"))=0,"URL missing from Audit",IF(OR(B191="",C191=""),"Add current date range",IF(OR(NOT(ISNUMBER(B191)),NOT(ISNUMBER(C191)),C191&lt;B191),"Check current dates",IF(OR(AND(ISNUMBER(G191),G191&lt;0),AND(ISNUMBER(H191),H191&lt;0),AND(ISNUMBER(I191),I191&lt;0),AND(ISNUMBER(J191),J191&lt;0),AND(ISNUMBER(M191),M191&lt;0),AND(ISNUMBER(N191),N191&lt;0),AND(ISNUMBER(O191),O191&lt;0),AND(ISNUMBER(P191),P191&lt;0),AND(ISNUMBER(Q191),Q191&lt;0),AND(ISNUMBER(R191),R191&lt;0)),"Check negative values",IF(AND(ISNUMBER(G191),ISNUMBER(I191),G191&gt;I191),"Clicks exceed impressions",IF(AND(OR(ISNUMBER(Q191),ISNUMBER(R191)),S191=""),"Add revenue currency",IF(AND(ISNUMBER(O191),T191=""),"Define conversions and session scope",IF(U191="","Add evidence source",IF(F191&lt;&gt;"Yes","Comparison not confirmed",IF(OR(NOT(ISNUMBER(D191)),NOT(ISNUMBER(E191)),E191&lt;D191,C191-B191&lt;&gt;E191-D191),"Check comparable date ranges",""))))))))))))</x:f>
      </x:c>
    </x:row>
    <x:row r="192" ht="44" customHeight="1">
      <x:c r="A192" s="19"/>
      <x:c r="B192" s="24"/>
      <x:c r="C192" s="21"/>
      <x:c r="D192" s="21"/>
      <x:c r="E192" s="21"/>
      <x:c r="F192" s="18"/>
      <x:c r="G192" s="26"/>
      <x:c r="H192" s="26"/>
      <x:c r="I192" s="26"/>
      <x:c r="J192" s="26"/>
      <x:c r="K192" s="25"/>
      <x:c r="L192" s="25"/>
      <x:c r="M192" s="26"/>
      <x:c r="N192" s="26"/>
      <x:c r="O192" s="26"/>
      <x:c r="P192" s="26"/>
      <x:c r="Q192" s="25"/>
      <x:c r="R192" s="25"/>
      <x:c r="S192" s="18"/>
      <x:c r="T192" s="18"/>
      <x:c r="U192" s="18"/>
      <x:c r="V192" s="28" t="str">
        <x:f>IF(A192="","",IF(AND(ISNUMBER(G192),ISNUMBER(I192),G192&gt;=0,I192&gt;0,G192&lt;=I192),G192/I192,"n.a."))</x:f>
      </x:c>
      <x:c r="W192" s="28" t="str">
        <x:f>IF(A192="","",IF(AND(F192="Yes",ISNUMBER(B192),ISNUMBER(C192),ISNUMBER(D192),ISNUMBER(E192),C192&gt;=B192,E192&gt;=D192,C192-B192=E192-D192,ISNUMBER(G192),ISNUMBER(H192),G192&gt;=0,H192&gt;0),(G192-H192)/H192,"n.a."))</x:f>
      </x:c>
      <x:c r="X192" s="28" t="str">
        <x:f>IF(A192="","",IF(AND(F192="Yes",ISNUMBER(B192),ISNUMBER(C192),ISNUMBER(D192),ISNUMBER(E192),C192&gt;=B192,E192&gt;=D192,C192-B192=E192-D192,ISNUMBER(M192),ISNUMBER(N192),M192&gt;=0,N192&gt;0),(M192-N192)/N192,"n.a."))</x:f>
      </x:c>
      <x:c r="Y192" s="28" t="str">
        <x:f>IF(A192="","",IF(AND(ISNUMBER(O192),ISNUMBER(M192),O192&gt;=0,M192&gt;0,T192&lt;&gt;""),O192/M192,"n.a."))</x:f>
      </x:c>
      <x:c r="Z192" s="23" t="str">
        <x:f>IF(A192="","",IF(COUNTIFS($A$6:$A$505,SUBSTITUTE(SUBSTITUTE(SUBSTITUTE(A192,"~","~~"),"*","~*"),"?","~?"))&gt;1,"Duplicate URL: use one row per period pair",IF(COUNTIFS(Audit!$A$6:$A$505,SUBSTITUTE(SUBSTITUTE(SUBSTITUTE(A192,"~","~~"),"*","~*"),"?","~?"))=0,"URL missing from Audit",IF(OR(B192="",C192=""),"Add current date range",IF(OR(NOT(ISNUMBER(B192)),NOT(ISNUMBER(C192)),C192&lt;B192),"Check current dates",IF(OR(AND(ISNUMBER(G192),G192&lt;0),AND(ISNUMBER(H192),H192&lt;0),AND(ISNUMBER(I192),I192&lt;0),AND(ISNUMBER(J192),J192&lt;0),AND(ISNUMBER(M192),M192&lt;0),AND(ISNUMBER(N192),N192&lt;0),AND(ISNUMBER(O192),O192&lt;0),AND(ISNUMBER(P192),P192&lt;0),AND(ISNUMBER(Q192),Q192&lt;0),AND(ISNUMBER(R192),R192&lt;0)),"Check negative values",IF(AND(ISNUMBER(G192),ISNUMBER(I192),G192&gt;I192),"Clicks exceed impressions",IF(AND(OR(ISNUMBER(Q192),ISNUMBER(R192)),S192=""),"Add revenue currency",IF(AND(ISNUMBER(O192),T192=""),"Define conversions and session scope",IF(U192="","Add evidence source",IF(F192&lt;&gt;"Yes","Comparison not confirmed",IF(OR(NOT(ISNUMBER(D192)),NOT(ISNUMBER(E192)),E192&lt;D192,C192-B192&lt;&gt;E192-D192),"Check comparable date ranges",""))))))))))))</x:f>
      </x:c>
    </x:row>
    <x:row r="193" ht="44" customHeight="1">
      <x:c r="A193" s="19"/>
      <x:c r="B193" s="24"/>
      <x:c r="C193" s="21"/>
      <x:c r="D193" s="21"/>
      <x:c r="E193" s="21"/>
      <x:c r="F193" s="18"/>
      <x:c r="G193" s="26"/>
      <x:c r="H193" s="26"/>
      <x:c r="I193" s="26"/>
      <x:c r="J193" s="26"/>
      <x:c r="K193" s="25"/>
      <x:c r="L193" s="25"/>
      <x:c r="M193" s="26"/>
      <x:c r="N193" s="26"/>
      <x:c r="O193" s="26"/>
      <x:c r="P193" s="26"/>
      <x:c r="Q193" s="25"/>
      <x:c r="R193" s="25"/>
      <x:c r="S193" s="18"/>
      <x:c r="T193" s="18"/>
      <x:c r="U193" s="18"/>
      <x:c r="V193" s="28" t="str">
        <x:f>IF(A193="","",IF(AND(ISNUMBER(G193),ISNUMBER(I193),G193&gt;=0,I193&gt;0,G193&lt;=I193),G193/I193,"n.a."))</x:f>
      </x:c>
      <x:c r="W193" s="28" t="str">
        <x:f>IF(A193="","",IF(AND(F193="Yes",ISNUMBER(B193),ISNUMBER(C193),ISNUMBER(D193),ISNUMBER(E193),C193&gt;=B193,E193&gt;=D193,C193-B193=E193-D193,ISNUMBER(G193),ISNUMBER(H193),G193&gt;=0,H193&gt;0),(G193-H193)/H193,"n.a."))</x:f>
      </x:c>
      <x:c r="X193" s="28" t="str">
        <x:f>IF(A193="","",IF(AND(F193="Yes",ISNUMBER(B193),ISNUMBER(C193),ISNUMBER(D193),ISNUMBER(E193),C193&gt;=B193,E193&gt;=D193,C193-B193=E193-D193,ISNUMBER(M193),ISNUMBER(N193),M193&gt;=0,N193&gt;0),(M193-N193)/N193,"n.a."))</x:f>
      </x:c>
      <x:c r="Y193" s="28" t="str">
        <x:f>IF(A193="","",IF(AND(ISNUMBER(O193),ISNUMBER(M193),O193&gt;=0,M193&gt;0,T193&lt;&gt;""),O193/M193,"n.a."))</x:f>
      </x:c>
      <x:c r="Z193" s="23" t="str">
        <x:f>IF(A193="","",IF(COUNTIFS($A$6:$A$505,SUBSTITUTE(SUBSTITUTE(SUBSTITUTE(A193,"~","~~"),"*","~*"),"?","~?"))&gt;1,"Duplicate URL: use one row per period pair",IF(COUNTIFS(Audit!$A$6:$A$505,SUBSTITUTE(SUBSTITUTE(SUBSTITUTE(A193,"~","~~"),"*","~*"),"?","~?"))=0,"URL missing from Audit",IF(OR(B193="",C193=""),"Add current date range",IF(OR(NOT(ISNUMBER(B193)),NOT(ISNUMBER(C193)),C193&lt;B193),"Check current dates",IF(OR(AND(ISNUMBER(G193),G193&lt;0),AND(ISNUMBER(H193),H193&lt;0),AND(ISNUMBER(I193),I193&lt;0),AND(ISNUMBER(J193),J193&lt;0),AND(ISNUMBER(M193),M193&lt;0),AND(ISNUMBER(N193),N193&lt;0),AND(ISNUMBER(O193),O193&lt;0),AND(ISNUMBER(P193),P193&lt;0),AND(ISNUMBER(Q193),Q193&lt;0),AND(ISNUMBER(R193),R193&lt;0)),"Check negative values",IF(AND(ISNUMBER(G193),ISNUMBER(I193),G193&gt;I193),"Clicks exceed impressions",IF(AND(OR(ISNUMBER(Q193),ISNUMBER(R193)),S193=""),"Add revenue currency",IF(AND(ISNUMBER(O193),T193=""),"Define conversions and session scope",IF(U193="","Add evidence source",IF(F193&lt;&gt;"Yes","Comparison not confirmed",IF(OR(NOT(ISNUMBER(D193)),NOT(ISNUMBER(E193)),E193&lt;D193,C193-B193&lt;&gt;E193-D193),"Check comparable date ranges",""))))))))))))</x:f>
      </x:c>
    </x:row>
    <x:row r="194" ht="44" customHeight="1">
      <x:c r="A194" s="19"/>
      <x:c r="B194" s="24"/>
      <x:c r="C194" s="21"/>
      <x:c r="D194" s="21"/>
      <x:c r="E194" s="21"/>
      <x:c r="F194" s="18"/>
      <x:c r="G194" s="26"/>
      <x:c r="H194" s="26"/>
      <x:c r="I194" s="26"/>
      <x:c r="J194" s="26"/>
      <x:c r="K194" s="25"/>
      <x:c r="L194" s="25"/>
      <x:c r="M194" s="26"/>
      <x:c r="N194" s="26"/>
      <x:c r="O194" s="26"/>
      <x:c r="P194" s="26"/>
      <x:c r="Q194" s="25"/>
      <x:c r="R194" s="25"/>
      <x:c r="S194" s="18"/>
      <x:c r="T194" s="18"/>
      <x:c r="U194" s="18"/>
      <x:c r="V194" s="28" t="str">
        <x:f>IF(A194="","",IF(AND(ISNUMBER(G194),ISNUMBER(I194),G194&gt;=0,I194&gt;0,G194&lt;=I194),G194/I194,"n.a."))</x:f>
      </x:c>
      <x:c r="W194" s="28" t="str">
        <x:f>IF(A194="","",IF(AND(F194="Yes",ISNUMBER(B194),ISNUMBER(C194),ISNUMBER(D194),ISNUMBER(E194),C194&gt;=B194,E194&gt;=D194,C194-B194=E194-D194,ISNUMBER(G194),ISNUMBER(H194),G194&gt;=0,H194&gt;0),(G194-H194)/H194,"n.a."))</x:f>
      </x:c>
      <x:c r="X194" s="28" t="str">
        <x:f>IF(A194="","",IF(AND(F194="Yes",ISNUMBER(B194),ISNUMBER(C194),ISNUMBER(D194),ISNUMBER(E194),C194&gt;=B194,E194&gt;=D194,C194-B194=E194-D194,ISNUMBER(M194),ISNUMBER(N194),M194&gt;=0,N194&gt;0),(M194-N194)/N194,"n.a."))</x:f>
      </x:c>
      <x:c r="Y194" s="28" t="str">
        <x:f>IF(A194="","",IF(AND(ISNUMBER(O194),ISNUMBER(M194),O194&gt;=0,M194&gt;0,T194&lt;&gt;""),O194/M194,"n.a."))</x:f>
      </x:c>
      <x:c r="Z194" s="23" t="str">
        <x:f>IF(A194="","",IF(COUNTIFS($A$6:$A$505,SUBSTITUTE(SUBSTITUTE(SUBSTITUTE(A194,"~","~~"),"*","~*"),"?","~?"))&gt;1,"Duplicate URL: use one row per period pair",IF(COUNTIFS(Audit!$A$6:$A$505,SUBSTITUTE(SUBSTITUTE(SUBSTITUTE(A194,"~","~~"),"*","~*"),"?","~?"))=0,"URL missing from Audit",IF(OR(B194="",C194=""),"Add current date range",IF(OR(NOT(ISNUMBER(B194)),NOT(ISNUMBER(C194)),C194&lt;B194),"Check current dates",IF(OR(AND(ISNUMBER(G194),G194&lt;0),AND(ISNUMBER(H194),H194&lt;0),AND(ISNUMBER(I194),I194&lt;0),AND(ISNUMBER(J194),J194&lt;0),AND(ISNUMBER(M194),M194&lt;0),AND(ISNUMBER(N194),N194&lt;0),AND(ISNUMBER(O194),O194&lt;0),AND(ISNUMBER(P194),P194&lt;0),AND(ISNUMBER(Q194),Q194&lt;0),AND(ISNUMBER(R194),R194&lt;0)),"Check negative values",IF(AND(ISNUMBER(G194),ISNUMBER(I194),G194&gt;I194),"Clicks exceed impressions",IF(AND(OR(ISNUMBER(Q194),ISNUMBER(R194)),S194=""),"Add revenue currency",IF(AND(ISNUMBER(O194),T194=""),"Define conversions and session scope",IF(U194="","Add evidence source",IF(F194&lt;&gt;"Yes","Comparison not confirmed",IF(OR(NOT(ISNUMBER(D194)),NOT(ISNUMBER(E194)),E194&lt;D194,C194-B194&lt;&gt;E194-D194),"Check comparable date ranges",""))))))))))))</x:f>
      </x:c>
    </x:row>
    <x:row r="195" ht="44" customHeight="1">
      <x:c r="A195" s="19"/>
      <x:c r="B195" s="24"/>
      <x:c r="C195" s="21"/>
      <x:c r="D195" s="21"/>
      <x:c r="E195" s="21"/>
      <x:c r="F195" s="18"/>
      <x:c r="G195" s="26"/>
      <x:c r="H195" s="26"/>
      <x:c r="I195" s="26"/>
      <x:c r="J195" s="26"/>
      <x:c r="K195" s="25"/>
      <x:c r="L195" s="25"/>
      <x:c r="M195" s="26"/>
      <x:c r="N195" s="26"/>
      <x:c r="O195" s="26"/>
      <x:c r="P195" s="26"/>
      <x:c r="Q195" s="25"/>
      <x:c r="R195" s="25"/>
      <x:c r="S195" s="18"/>
      <x:c r="T195" s="18"/>
      <x:c r="U195" s="18"/>
      <x:c r="V195" s="28" t="str">
        <x:f>IF(A195="","",IF(AND(ISNUMBER(G195),ISNUMBER(I195),G195&gt;=0,I195&gt;0,G195&lt;=I195),G195/I195,"n.a."))</x:f>
      </x:c>
      <x:c r="W195" s="28" t="str">
        <x:f>IF(A195="","",IF(AND(F195="Yes",ISNUMBER(B195),ISNUMBER(C195),ISNUMBER(D195),ISNUMBER(E195),C195&gt;=B195,E195&gt;=D195,C195-B195=E195-D195,ISNUMBER(G195),ISNUMBER(H195),G195&gt;=0,H195&gt;0),(G195-H195)/H195,"n.a."))</x:f>
      </x:c>
      <x:c r="X195" s="28" t="str">
        <x:f>IF(A195="","",IF(AND(F195="Yes",ISNUMBER(B195),ISNUMBER(C195),ISNUMBER(D195),ISNUMBER(E195),C195&gt;=B195,E195&gt;=D195,C195-B195=E195-D195,ISNUMBER(M195),ISNUMBER(N195),M195&gt;=0,N195&gt;0),(M195-N195)/N195,"n.a."))</x:f>
      </x:c>
      <x:c r="Y195" s="28" t="str">
        <x:f>IF(A195="","",IF(AND(ISNUMBER(O195),ISNUMBER(M195),O195&gt;=0,M195&gt;0,T195&lt;&gt;""),O195/M195,"n.a."))</x:f>
      </x:c>
      <x:c r="Z195" s="23" t="str">
        <x:f>IF(A195="","",IF(COUNTIFS($A$6:$A$505,SUBSTITUTE(SUBSTITUTE(SUBSTITUTE(A195,"~","~~"),"*","~*"),"?","~?"))&gt;1,"Duplicate URL: use one row per period pair",IF(COUNTIFS(Audit!$A$6:$A$505,SUBSTITUTE(SUBSTITUTE(SUBSTITUTE(A195,"~","~~"),"*","~*"),"?","~?"))=0,"URL missing from Audit",IF(OR(B195="",C195=""),"Add current date range",IF(OR(NOT(ISNUMBER(B195)),NOT(ISNUMBER(C195)),C195&lt;B195),"Check current dates",IF(OR(AND(ISNUMBER(G195),G195&lt;0),AND(ISNUMBER(H195),H195&lt;0),AND(ISNUMBER(I195),I195&lt;0),AND(ISNUMBER(J195),J195&lt;0),AND(ISNUMBER(M195),M195&lt;0),AND(ISNUMBER(N195),N195&lt;0),AND(ISNUMBER(O195),O195&lt;0),AND(ISNUMBER(P195),P195&lt;0),AND(ISNUMBER(Q195),Q195&lt;0),AND(ISNUMBER(R195),R195&lt;0)),"Check negative values",IF(AND(ISNUMBER(G195),ISNUMBER(I195),G195&gt;I195),"Clicks exceed impressions",IF(AND(OR(ISNUMBER(Q195),ISNUMBER(R195)),S195=""),"Add revenue currency",IF(AND(ISNUMBER(O195),T195=""),"Define conversions and session scope",IF(U195="","Add evidence source",IF(F195&lt;&gt;"Yes","Comparison not confirmed",IF(OR(NOT(ISNUMBER(D195)),NOT(ISNUMBER(E195)),E195&lt;D195,C195-B195&lt;&gt;E195-D195),"Check comparable date ranges",""))))))))))))</x:f>
      </x:c>
    </x:row>
    <x:row r="196" ht="44" customHeight="1">
      <x:c r="A196" s="19"/>
      <x:c r="B196" s="24"/>
      <x:c r="C196" s="21"/>
      <x:c r="D196" s="21"/>
      <x:c r="E196" s="21"/>
      <x:c r="F196" s="18"/>
      <x:c r="G196" s="26"/>
      <x:c r="H196" s="26"/>
      <x:c r="I196" s="26"/>
      <x:c r="J196" s="26"/>
      <x:c r="K196" s="25"/>
      <x:c r="L196" s="25"/>
      <x:c r="M196" s="26"/>
      <x:c r="N196" s="26"/>
      <x:c r="O196" s="26"/>
      <x:c r="P196" s="26"/>
      <x:c r="Q196" s="25"/>
      <x:c r="R196" s="25"/>
      <x:c r="S196" s="18"/>
      <x:c r="T196" s="18"/>
      <x:c r="U196" s="18"/>
      <x:c r="V196" s="28" t="str">
        <x:f>IF(A196="","",IF(AND(ISNUMBER(G196),ISNUMBER(I196),G196&gt;=0,I196&gt;0,G196&lt;=I196),G196/I196,"n.a."))</x:f>
      </x:c>
      <x:c r="W196" s="28" t="str">
        <x:f>IF(A196="","",IF(AND(F196="Yes",ISNUMBER(B196),ISNUMBER(C196),ISNUMBER(D196),ISNUMBER(E196),C196&gt;=B196,E196&gt;=D196,C196-B196=E196-D196,ISNUMBER(G196),ISNUMBER(H196),G196&gt;=0,H196&gt;0),(G196-H196)/H196,"n.a."))</x:f>
      </x:c>
      <x:c r="X196" s="28" t="str">
        <x:f>IF(A196="","",IF(AND(F196="Yes",ISNUMBER(B196),ISNUMBER(C196),ISNUMBER(D196),ISNUMBER(E196),C196&gt;=B196,E196&gt;=D196,C196-B196=E196-D196,ISNUMBER(M196),ISNUMBER(N196),M196&gt;=0,N196&gt;0),(M196-N196)/N196,"n.a."))</x:f>
      </x:c>
      <x:c r="Y196" s="28" t="str">
        <x:f>IF(A196="","",IF(AND(ISNUMBER(O196),ISNUMBER(M196),O196&gt;=0,M196&gt;0,T196&lt;&gt;""),O196/M196,"n.a."))</x:f>
      </x:c>
      <x:c r="Z196" s="23" t="str">
        <x:f>IF(A196="","",IF(COUNTIFS($A$6:$A$505,SUBSTITUTE(SUBSTITUTE(SUBSTITUTE(A196,"~","~~"),"*","~*"),"?","~?"))&gt;1,"Duplicate URL: use one row per period pair",IF(COUNTIFS(Audit!$A$6:$A$505,SUBSTITUTE(SUBSTITUTE(SUBSTITUTE(A196,"~","~~"),"*","~*"),"?","~?"))=0,"URL missing from Audit",IF(OR(B196="",C196=""),"Add current date range",IF(OR(NOT(ISNUMBER(B196)),NOT(ISNUMBER(C196)),C196&lt;B196),"Check current dates",IF(OR(AND(ISNUMBER(G196),G196&lt;0),AND(ISNUMBER(H196),H196&lt;0),AND(ISNUMBER(I196),I196&lt;0),AND(ISNUMBER(J196),J196&lt;0),AND(ISNUMBER(M196),M196&lt;0),AND(ISNUMBER(N196),N196&lt;0),AND(ISNUMBER(O196),O196&lt;0),AND(ISNUMBER(P196),P196&lt;0),AND(ISNUMBER(Q196),Q196&lt;0),AND(ISNUMBER(R196),R196&lt;0)),"Check negative values",IF(AND(ISNUMBER(G196),ISNUMBER(I196),G196&gt;I196),"Clicks exceed impressions",IF(AND(OR(ISNUMBER(Q196),ISNUMBER(R196)),S196=""),"Add revenue currency",IF(AND(ISNUMBER(O196),T196=""),"Define conversions and session scope",IF(U196="","Add evidence source",IF(F196&lt;&gt;"Yes","Comparison not confirmed",IF(OR(NOT(ISNUMBER(D196)),NOT(ISNUMBER(E196)),E196&lt;D196,C196-B196&lt;&gt;E196-D196),"Check comparable date ranges",""))))))))))))</x:f>
      </x:c>
    </x:row>
    <x:row r="197" ht="44" customHeight="1">
      <x:c r="A197" s="19"/>
      <x:c r="B197" s="24"/>
      <x:c r="C197" s="21"/>
      <x:c r="D197" s="21"/>
      <x:c r="E197" s="21"/>
      <x:c r="F197" s="18"/>
      <x:c r="G197" s="26"/>
      <x:c r="H197" s="26"/>
      <x:c r="I197" s="26"/>
      <x:c r="J197" s="26"/>
      <x:c r="K197" s="25"/>
      <x:c r="L197" s="25"/>
      <x:c r="M197" s="26"/>
      <x:c r="N197" s="26"/>
      <x:c r="O197" s="26"/>
      <x:c r="P197" s="26"/>
      <x:c r="Q197" s="25"/>
      <x:c r="R197" s="25"/>
      <x:c r="S197" s="18"/>
      <x:c r="T197" s="18"/>
      <x:c r="U197" s="18"/>
      <x:c r="V197" s="28" t="str">
        <x:f>IF(A197="","",IF(AND(ISNUMBER(G197),ISNUMBER(I197),G197&gt;=0,I197&gt;0,G197&lt;=I197),G197/I197,"n.a."))</x:f>
      </x:c>
      <x:c r="W197" s="28" t="str">
        <x:f>IF(A197="","",IF(AND(F197="Yes",ISNUMBER(B197),ISNUMBER(C197),ISNUMBER(D197),ISNUMBER(E197),C197&gt;=B197,E197&gt;=D197,C197-B197=E197-D197,ISNUMBER(G197),ISNUMBER(H197),G197&gt;=0,H197&gt;0),(G197-H197)/H197,"n.a."))</x:f>
      </x:c>
      <x:c r="X197" s="28" t="str">
        <x:f>IF(A197="","",IF(AND(F197="Yes",ISNUMBER(B197),ISNUMBER(C197),ISNUMBER(D197),ISNUMBER(E197),C197&gt;=B197,E197&gt;=D197,C197-B197=E197-D197,ISNUMBER(M197),ISNUMBER(N197),M197&gt;=0,N197&gt;0),(M197-N197)/N197,"n.a."))</x:f>
      </x:c>
      <x:c r="Y197" s="28" t="str">
        <x:f>IF(A197="","",IF(AND(ISNUMBER(O197),ISNUMBER(M197),O197&gt;=0,M197&gt;0,T197&lt;&gt;""),O197/M197,"n.a."))</x:f>
      </x:c>
      <x:c r="Z197" s="23" t="str">
        <x:f>IF(A197="","",IF(COUNTIFS($A$6:$A$505,SUBSTITUTE(SUBSTITUTE(SUBSTITUTE(A197,"~","~~"),"*","~*"),"?","~?"))&gt;1,"Duplicate URL: use one row per period pair",IF(COUNTIFS(Audit!$A$6:$A$505,SUBSTITUTE(SUBSTITUTE(SUBSTITUTE(A197,"~","~~"),"*","~*"),"?","~?"))=0,"URL missing from Audit",IF(OR(B197="",C197=""),"Add current date range",IF(OR(NOT(ISNUMBER(B197)),NOT(ISNUMBER(C197)),C197&lt;B197),"Check current dates",IF(OR(AND(ISNUMBER(G197),G197&lt;0),AND(ISNUMBER(H197),H197&lt;0),AND(ISNUMBER(I197),I197&lt;0),AND(ISNUMBER(J197),J197&lt;0),AND(ISNUMBER(M197),M197&lt;0),AND(ISNUMBER(N197),N197&lt;0),AND(ISNUMBER(O197),O197&lt;0),AND(ISNUMBER(P197),P197&lt;0),AND(ISNUMBER(Q197),Q197&lt;0),AND(ISNUMBER(R197),R197&lt;0)),"Check negative values",IF(AND(ISNUMBER(G197),ISNUMBER(I197),G197&gt;I197),"Clicks exceed impressions",IF(AND(OR(ISNUMBER(Q197),ISNUMBER(R197)),S197=""),"Add revenue currency",IF(AND(ISNUMBER(O197),T197=""),"Define conversions and session scope",IF(U197="","Add evidence source",IF(F197&lt;&gt;"Yes","Comparison not confirmed",IF(OR(NOT(ISNUMBER(D197)),NOT(ISNUMBER(E197)),E197&lt;D197,C197-B197&lt;&gt;E197-D197),"Check comparable date ranges",""))))))))))))</x:f>
      </x:c>
    </x:row>
    <x:row r="198" ht="44" customHeight="1">
      <x:c r="A198" s="19"/>
      <x:c r="B198" s="24"/>
      <x:c r="C198" s="21"/>
      <x:c r="D198" s="21"/>
      <x:c r="E198" s="21"/>
      <x:c r="F198" s="18"/>
      <x:c r="G198" s="26"/>
      <x:c r="H198" s="26"/>
      <x:c r="I198" s="26"/>
      <x:c r="J198" s="26"/>
      <x:c r="K198" s="25"/>
      <x:c r="L198" s="25"/>
      <x:c r="M198" s="26"/>
      <x:c r="N198" s="26"/>
      <x:c r="O198" s="26"/>
      <x:c r="P198" s="26"/>
      <x:c r="Q198" s="25"/>
      <x:c r="R198" s="25"/>
      <x:c r="S198" s="18"/>
      <x:c r="T198" s="18"/>
      <x:c r="U198" s="18"/>
      <x:c r="V198" s="28" t="str">
        <x:f>IF(A198="","",IF(AND(ISNUMBER(G198),ISNUMBER(I198),G198&gt;=0,I198&gt;0,G198&lt;=I198),G198/I198,"n.a."))</x:f>
      </x:c>
      <x:c r="W198" s="28" t="str">
        <x:f>IF(A198="","",IF(AND(F198="Yes",ISNUMBER(B198),ISNUMBER(C198),ISNUMBER(D198),ISNUMBER(E198),C198&gt;=B198,E198&gt;=D198,C198-B198=E198-D198,ISNUMBER(G198),ISNUMBER(H198),G198&gt;=0,H198&gt;0),(G198-H198)/H198,"n.a."))</x:f>
      </x:c>
      <x:c r="X198" s="28" t="str">
        <x:f>IF(A198="","",IF(AND(F198="Yes",ISNUMBER(B198),ISNUMBER(C198),ISNUMBER(D198),ISNUMBER(E198),C198&gt;=B198,E198&gt;=D198,C198-B198=E198-D198,ISNUMBER(M198),ISNUMBER(N198),M198&gt;=0,N198&gt;0),(M198-N198)/N198,"n.a."))</x:f>
      </x:c>
      <x:c r="Y198" s="28" t="str">
        <x:f>IF(A198="","",IF(AND(ISNUMBER(O198),ISNUMBER(M198),O198&gt;=0,M198&gt;0,T198&lt;&gt;""),O198/M198,"n.a."))</x:f>
      </x:c>
      <x:c r="Z198" s="23" t="str">
        <x:f>IF(A198="","",IF(COUNTIFS($A$6:$A$505,SUBSTITUTE(SUBSTITUTE(SUBSTITUTE(A198,"~","~~"),"*","~*"),"?","~?"))&gt;1,"Duplicate URL: use one row per period pair",IF(COUNTIFS(Audit!$A$6:$A$505,SUBSTITUTE(SUBSTITUTE(SUBSTITUTE(A198,"~","~~"),"*","~*"),"?","~?"))=0,"URL missing from Audit",IF(OR(B198="",C198=""),"Add current date range",IF(OR(NOT(ISNUMBER(B198)),NOT(ISNUMBER(C198)),C198&lt;B198),"Check current dates",IF(OR(AND(ISNUMBER(G198),G198&lt;0),AND(ISNUMBER(H198),H198&lt;0),AND(ISNUMBER(I198),I198&lt;0),AND(ISNUMBER(J198),J198&lt;0),AND(ISNUMBER(M198),M198&lt;0),AND(ISNUMBER(N198),N198&lt;0),AND(ISNUMBER(O198),O198&lt;0),AND(ISNUMBER(P198),P198&lt;0),AND(ISNUMBER(Q198),Q198&lt;0),AND(ISNUMBER(R198),R198&lt;0)),"Check negative values",IF(AND(ISNUMBER(G198),ISNUMBER(I198),G198&gt;I198),"Clicks exceed impressions",IF(AND(OR(ISNUMBER(Q198),ISNUMBER(R198)),S198=""),"Add revenue currency",IF(AND(ISNUMBER(O198),T198=""),"Define conversions and session scope",IF(U198="","Add evidence source",IF(F198&lt;&gt;"Yes","Comparison not confirmed",IF(OR(NOT(ISNUMBER(D198)),NOT(ISNUMBER(E198)),E198&lt;D198,C198-B198&lt;&gt;E198-D198),"Check comparable date ranges",""))))))))))))</x:f>
      </x:c>
    </x:row>
    <x:row r="199" ht="44" customHeight="1">
      <x:c r="A199" s="19"/>
      <x:c r="B199" s="24"/>
      <x:c r="C199" s="21"/>
      <x:c r="D199" s="21"/>
      <x:c r="E199" s="21"/>
      <x:c r="F199" s="18"/>
      <x:c r="G199" s="26"/>
      <x:c r="H199" s="26"/>
      <x:c r="I199" s="26"/>
      <x:c r="J199" s="26"/>
      <x:c r="K199" s="25"/>
      <x:c r="L199" s="25"/>
      <x:c r="M199" s="26"/>
      <x:c r="N199" s="26"/>
      <x:c r="O199" s="26"/>
      <x:c r="P199" s="26"/>
      <x:c r="Q199" s="25"/>
      <x:c r="R199" s="25"/>
      <x:c r="S199" s="18"/>
      <x:c r="T199" s="18"/>
      <x:c r="U199" s="18"/>
      <x:c r="V199" s="28" t="str">
        <x:f>IF(A199="","",IF(AND(ISNUMBER(G199),ISNUMBER(I199),G199&gt;=0,I199&gt;0,G199&lt;=I199),G199/I199,"n.a."))</x:f>
      </x:c>
      <x:c r="W199" s="28" t="str">
        <x:f>IF(A199="","",IF(AND(F199="Yes",ISNUMBER(B199),ISNUMBER(C199),ISNUMBER(D199),ISNUMBER(E199),C199&gt;=B199,E199&gt;=D199,C199-B199=E199-D199,ISNUMBER(G199),ISNUMBER(H199),G199&gt;=0,H199&gt;0),(G199-H199)/H199,"n.a."))</x:f>
      </x:c>
      <x:c r="X199" s="28" t="str">
        <x:f>IF(A199="","",IF(AND(F199="Yes",ISNUMBER(B199),ISNUMBER(C199),ISNUMBER(D199),ISNUMBER(E199),C199&gt;=B199,E199&gt;=D199,C199-B199=E199-D199,ISNUMBER(M199),ISNUMBER(N199),M199&gt;=0,N199&gt;0),(M199-N199)/N199,"n.a."))</x:f>
      </x:c>
      <x:c r="Y199" s="28" t="str">
        <x:f>IF(A199="","",IF(AND(ISNUMBER(O199),ISNUMBER(M199),O199&gt;=0,M199&gt;0,T199&lt;&gt;""),O199/M199,"n.a."))</x:f>
      </x:c>
      <x:c r="Z199" s="23" t="str">
        <x:f>IF(A199="","",IF(COUNTIFS($A$6:$A$505,SUBSTITUTE(SUBSTITUTE(SUBSTITUTE(A199,"~","~~"),"*","~*"),"?","~?"))&gt;1,"Duplicate URL: use one row per period pair",IF(COUNTIFS(Audit!$A$6:$A$505,SUBSTITUTE(SUBSTITUTE(SUBSTITUTE(A199,"~","~~"),"*","~*"),"?","~?"))=0,"URL missing from Audit",IF(OR(B199="",C199=""),"Add current date range",IF(OR(NOT(ISNUMBER(B199)),NOT(ISNUMBER(C199)),C199&lt;B199),"Check current dates",IF(OR(AND(ISNUMBER(G199),G199&lt;0),AND(ISNUMBER(H199),H199&lt;0),AND(ISNUMBER(I199),I199&lt;0),AND(ISNUMBER(J199),J199&lt;0),AND(ISNUMBER(M199),M199&lt;0),AND(ISNUMBER(N199),N199&lt;0),AND(ISNUMBER(O199),O199&lt;0),AND(ISNUMBER(P199),P199&lt;0),AND(ISNUMBER(Q199),Q199&lt;0),AND(ISNUMBER(R199),R199&lt;0)),"Check negative values",IF(AND(ISNUMBER(G199),ISNUMBER(I199),G199&gt;I199),"Clicks exceed impressions",IF(AND(OR(ISNUMBER(Q199),ISNUMBER(R199)),S199=""),"Add revenue currency",IF(AND(ISNUMBER(O199),T199=""),"Define conversions and session scope",IF(U199="","Add evidence source",IF(F199&lt;&gt;"Yes","Comparison not confirmed",IF(OR(NOT(ISNUMBER(D199)),NOT(ISNUMBER(E199)),E199&lt;D199,C199-B199&lt;&gt;E199-D199),"Check comparable date ranges",""))))))))))))</x:f>
      </x:c>
    </x:row>
    <x:row r="200" ht="44" customHeight="1">
      <x:c r="A200" s="19"/>
      <x:c r="B200" s="24"/>
      <x:c r="C200" s="21"/>
      <x:c r="D200" s="21"/>
      <x:c r="E200" s="21"/>
      <x:c r="F200" s="18"/>
      <x:c r="G200" s="26"/>
      <x:c r="H200" s="26"/>
      <x:c r="I200" s="26"/>
      <x:c r="J200" s="26"/>
      <x:c r="K200" s="25"/>
      <x:c r="L200" s="25"/>
      <x:c r="M200" s="26"/>
      <x:c r="N200" s="26"/>
      <x:c r="O200" s="26"/>
      <x:c r="P200" s="26"/>
      <x:c r="Q200" s="25"/>
      <x:c r="R200" s="25"/>
      <x:c r="S200" s="18"/>
      <x:c r="T200" s="18"/>
      <x:c r="U200" s="18"/>
      <x:c r="V200" s="28" t="str">
        <x:f>IF(A200="","",IF(AND(ISNUMBER(G200),ISNUMBER(I200),G200&gt;=0,I200&gt;0,G200&lt;=I200),G200/I200,"n.a."))</x:f>
      </x:c>
      <x:c r="W200" s="28" t="str">
        <x:f>IF(A200="","",IF(AND(F200="Yes",ISNUMBER(B200),ISNUMBER(C200),ISNUMBER(D200),ISNUMBER(E200),C200&gt;=B200,E200&gt;=D200,C200-B200=E200-D200,ISNUMBER(G200),ISNUMBER(H200),G200&gt;=0,H200&gt;0),(G200-H200)/H200,"n.a."))</x:f>
      </x:c>
      <x:c r="X200" s="28" t="str">
        <x:f>IF(A200="","",IF(AND(F200="Yes",ISNUMBER(B200),ISNUMBER(C200),ISNUMBER(D200),ISNUMBER(E200),C200&gt;=B200,E200&gt;=D200,C200-B200=E200-D200,ISNUMBER(M200),ISNUMBER(N200),M200&gt;=0,N200&gt;0),(M200-N200)/N200,"n.a."))</x:f>
      </x:c>
      <x:c r="Y200" s="28" t="str">
        <x:f>IF(A200="","",IF(AND(ISNUMBER(O200),ISNUMBER(M200),O200&gt;=0,M200&gt;0,T200&lt;&gt;""),O200/M200,"n.a."))</x:f>
      </x:c>
      <x:c r="Z200" s="23" t="str">
        <x:f>IF(A200="","",IF(COUNTIFS($A$6:$A$505,SUBSTITUTE(SUBSTITUTE(SUBSTITUTE(A200,"~","~~"),"*","~*"),"?","~?"))&gt;1,"Duplicate URL: use one row per period pair",IF(COUNTIFS(Audit!$A$6:$A$505,SUBSTITUTE(SUBSTITUTE(SUBSTITUTE(A200,"~","~~"),"*","~*"),"?","~?"))=0,"URL missing from Audit",IF(OR(B200="",C200=""),"Add current date range",IF(OR(NOT(ISNUMBER(B200)),NOT(ISNUMBER(C200)),C200&lt;B200),"Check current dates",IF(OR(AND(ISNUMBER(G200),G200&lt;0),AND(ISNUMBER(H200),H200&lt;0),AND(ISNUMBER(I200),I200&lt;0),AND(ISNUMBER(J200),J200&lt;0),AND(ISNUMBER(M200),M200&lt;0),AND(ISNUMBER(N200),N200&lt;0),AND(ISNUMBER(O200),O200&lt;0),AND(ISNUMBER(P200),P200&lt;0),AND(ISNUMBER(Q200),Q200&lt;0),AND(ISNUMBER(R200),R200&lt;0)),"Check negative values",IF(AND(ISNUMBER(G200),ISNUMBER(I200),G200&gt;I200),"Clicks exceed impressions",IF(AND(OR(ISNUMBER(Q200),ISNUMBER(R200)),S200=""),"Add revenue currency",IF(AND(ISNUMBER(O200),T200=""),"Define conversions and session scope",IF(U200="","Add evidence source",IF(F200&lt;&gt;"Yes","Comparison not confirmed",IF(OR(NOT(ISNUMBER(D200)),NOT(ISNUMBER(E200)),E200&lt;D200,C200-B200&lt;&gt;E200-D200),"Check comparable date ranges",""))))))))))))</x:f>
      </x:c>
    </x:row>
    <x:row r="201" ht="44" customHeight="1">
      <x:c r="A201" s="19"/>
      <x:c r="B201" s="24"/>
      <x:c r="C201" s="21"/>
      <x:c r="D201" s="21"/>
      <x:c r="E201" s="21"/>
      <x:c r="F201" s="18"/>
      <x:c r="G201" s="26"/>
      <x:c r="H201" s="26"/>
      <x:c r="I201" s="26"/>
      <x:c r="J201" s="26"/>
      <x:c r="K201" s="25"/>
      <x:c r="L201" s="25"/>
      <x:c r="M201" s="26"/>
      <x:c r="N201" s="26"/>
      <x:c r="O201" s="26"/>
      <x:c r="P201" s="26"/>
      <x:c r="Q201" s="25"/>
      <x:c r="R201" s="25"/>
      <x:c r="S201" s="18"/>
      <x:c r="T201" s="18"/>
      <x:c r="U201" s="18"/>
      <x:c r="V201" s="28" t="str">
        <x:f>IF(A201="","",IF(AND(ISNUMBER(G201),ISNUMBER(I201),G201&gt;=0,I201&gt;0,G201&lt;=I201),G201/I201,"n.a."))</x:f>
      </x:c>
      <x:c r="W201" s="28" t="str">
        <x:f>IF(A201="","",IF(AND(F201="Yes",ISNUMBER(B201),ISNUMBER(C201),ISNUMBER(D201),ISNUMBER(E201),C201&gt;=B201,E201&gt;=D201,C201-B201=E201-D201,ISNUMBER(G201),ISNUMBER(H201),G201&gt;=0,H201&gt;0),(G201-H201)/H201,"n.a."))</x:f>
      </x:c>
      <x:c r="X201" s="28" t="str">
        <x:f>IF(A201="","",IF(AND(F201="Yes",ISNUMBER(B201),ISNUMBER(C201),ISNUMBER(D201),ISNUMBER(E201),C201&gt;=B201,E201&gt;=D201,C201-B201=E201-D201,ISNUMBER(M201),ISNUMBER(N201),M201&gt;=0,N201&gt;0),(M201-N201)/N201,"n.a."))</x:f>
      </x:c>
      <x:c r="Y201" s="28" t="str">
        <x:f>IF(A201="","",IF(AND(ISNUMBER(O201),ISNUMBER(M201),O201&gt;=0,M201&gt;0,T201&lt;&gt;""),O201/M201,"n.a."))</x:f>
      </x:c>
      <x:c r="Z201" s="23" t="str">
        <x:f>IF(A201="","",IF(COUNTIFS($A$6:$A$505,SUBSTITUTE(SUBSTITUTE(SUBSTITUTE(A201,"~","~~"),"*","~*"),"?","~?"))&gt;1,"Duplicate URL: use one row per period pair",IF(COUNTIFS(Audit!$A$6:$A$505,SUBSTITUTE(SUBSTITUTE(SUBSTITUTE(A201,"~","~~"),"*","~*"),"?","~?"))=0,"URL missing from Audit",IF(OR(B201="",C201=""),"Add current date range",IF(OR(NOT(ISNUMBER(B201)),NOT(ISNUMBER(C201)),C201&lt;B201),"Check current dates",IF(OR(AND(ISNUMBER(G201),G201&lt;0),AND(ISNUMBER(H201),H201&lt;0),AND(ISNUMBER(I201),I201&lt;0),AND(ISNUMBER(J201),J201&lt;0),AND(ISNUMBER(M201),M201&lt;0),AND(ISNUMBER(N201),N201&lt;0),AND(ISNUMBER(O201),O201&lt;0),AND(ISNUMBER(P201),P201&lt;0),AND(ISNUMBER(Q201),Q201&lt;0),AND(ISNUMBER(R201),R201&lt;0)),"Check negative values",IF(AND(ISNUMBER(G201),ISNUMBER(I201),G201&gt;I201),"Clicks exceed impressions",IF(AND(OR(ISNUMBER(Q201),ISNUMBER(R201)),S201=""),"Add revenue currency",IF(AND(ISNUMBER(O201),T201=""),"Define conversions and session scope",IF(U201="","Add evidence source",IF(F201&lt;&gt;"Yes","Comparison not confirmed",IF(OR(NOT(ISNUMBER(D201)),NOT(ISNUMBER(E201)),E201&lt;D201,C201-B201&lt;&gt;E201-D201),"Check comparable date ranges",""))))))))))))</x:f>
      </x:c>
    </x:row>
    <x:row r="202" ht="44" customHeight="1">
      <x:c r="A202" s="19"/>
      <x:c r="B202" s="24"/>
      <x:c r="C202" s="21"/>
      <x:c r="D202" s="21"/>
      <x:c r="E202" s="21"/>
      <x:c r="F202" s="18"/>
      <x:c r="G202" s="26"/>
      <x:c r="H202" s="26"/>
      <x:c r="I202" s="26"/>
      <x:c r="J202" s="26"/>
      <x:c r="K202" s="25"/>
      <x:c r="L202" s="25"/>
      <x:c r="M202" s="26"/>
      <x:c r="N202" s="26"/>
      <x:c r="O202" s="26"/>
      <x:c r="P202" s="26"/>
      <x:c r="Q202" s="25"/>
      <x:c r="R202" s="25"/>
      <x:c r="S202" s="18"/>
      <x:c r="T202" s="18"/>
      <x:c r="U202" s="18"/>
      <x:c r="V202" s="28" t="str">
        <x:f>IF(A202="","",IF(AND(ISNUMBER(G202),ISNUMBER(I202),G202&gt;=0,I202&gt;0,G202&lt;=I202),G202/I202,"n.a."))</x:f>
      </x:c>
      <x:c r="W202" s="28" t="str">
        <x:f>IF(A202="","",IF(AND(F202="Yes",ISNUMBER(B202),ISNUMBER(C202),ISNUMBER(D202),ISNUMBER(E202),C202&gt;=B202,E202&gt;=D202,C202-B202=E202-D202,ISNUMBER(G202),ISNUMBER(H202),G202&gt;=0,H202&gt;0),(G202-H202)/H202,"n.a."))</x:f>
      </x:c>
      <x:c r="X202" s="28" t="str">
        <x:f>IF(A202="","",IF(AND(F202="Yes",ISNUMBER(B202),ISNUMBER(C202),ISNUMBER(D202),ISNUMBER(E202),C202&gt;=B202,E202&gt;=D202,C202-B202=E202-D202,ISNUMBER(M202),ISNUMBER(N202),M202&gt;=0,N202&gt;0),(M202-N202)/N202,"n.a."))</x:f>
      </x:c>
      <x:c r="Y202" s="28" t="str">
        <x:f>IF(A202="","",IF(AND(ISNUMBER(O202),ISNUMBER(M202),O202&gt;=0,M202&gt;0,T202&lt;&gt;""),O202/M202,"n.a."))</x:f>
      </x:c>
      <x:c r="Z202" s="23" t="str">
        <x:f>IF(A202="","",IF(COUNTIFS($A$6:$A$505,SUBSTITUTE(SUBSTITUTE(SUBSTITUTE(A202,"~","~~"),"*","~*"),"?","~?"))&gt;1,"Duplicate URL: use one row per period pair",IF(COUNTIFS(Audit!$A$6:$A$505,SUBSTITUTE(SUBSTITUTE(SUBSTITUTE(A202,"~","~~"),"*","~*"),"?","~?"))=0,"URL missing from Audit",IF(OR(B202="",C202=""),"Add current date range",IF(OR(NOT(ISNUMBER(B202)),NOT(ISNUMBER(C202)),C202&lt;B202),"Check current dates",IF(OR(AND(ISNUMBER(G202),G202&lt;0),AND(ISNUMBER(H202),H202&lt;0),AND(ISNUMBER(I202),I202&lt;0),AND(ISNUMBER(J202),J202&lt;0),AND(ISNUMBER(M202),M202&lt;0),AND(ISNUMBER(N202),N202&lt;0),AND(ISNUMBER(O202),O202&lt;0),AND(ISNUMBER(P202),P202&lt;0),AND(ISNUMBER(Q202),Q202&lt;0),AND(ISNUMBER(R202),R202&lt;0)),"Check negative values",IF(AND(ISNUMBER(G202),ISNUMBER(I202),G202&gt;I202),"Clicks exceed impressions",IF(AND(OR(ISNUMBER(Q202),ISNUMBER(R202)),S202=""),"Add revenue currency",IF(AND(ISNUMBER(O202),T202=""),"Define conversions and session scope",IF(U202="","Add evidence source",IF(F202&lt;&gt;"Yes","Comparison not confirmed",IF(OR(NOT(ISNUMBER(D202)),NOT(ISNUMBER(E202)),E202&lt;D202,C202-B202&lt;&gt;E202-D202),"Check comparable date ranges",""))))))))))))</x:f>
      </x:c>
    </x:row>
    <x:row r="203" ht="44" customHeight="1">
      <x:c r="A203" s="19"/>
      <x:c r="B203" s="24"/>
      <x:c r="C203" s="21"/>
      <x:c r="D203" s="21"/>
      <x:c r="E203" s="21"/>
      <x:c r="F203" s="18"/>
      <x:c r="G203" s="26"/>
      <x:c r="H203" s="26"/>
      <x:c r="I203" s="26"/>
      <x:c r="J203" s="26"/>
      <x:c r="K203" s="25"/>
      <x:c r="L203" s="25"/>
      <x:c r="M203" s="26"/>
      <x:c r="N203" s="26"/>
      <x:c r="O203" s="26"/>
      <x:c r="P203" s="26"/>
      <x:c r="Q203" s="25"/>
      <x:c r="R203" s="25"/>
      <x:c r="S203" s="18"/>
      <x:c r="T203" s="18"/>
      <x:c r="U203" s="18"/>
      <x:c r="V203" s="28" t="str">
        <x:f>IF(A203="","",IF(AND(ISNUMBER(G203),ISNUMBER(I203),G203&gt;=0,I203&gt;0,G203&lt;=I203),G203/I203,"n.a."))</x:f>
      </x:c>
      <x:c r="W203" s="28" t="str">
        <x:f>IF(A203="","",IF(AND(F203="Yes",ISNUMBER(B203),ISNUMBER(C203),ISNUMBER(D203),ISNUMBER(E203),C203&gt;=B203,E203&gt;=D203,C203-B203=E203-D203,ISNUMBER(G203),ISNUMBER(H203),G203&gt;=0,H203&gt;0),(G203-H203)/H203,"n.a."))</x:f>
      </x:c>
      <x:c r="X203" s="28" t="str">
        <x:f>IF(A203="","",IF(AND(F203="Yes",ISNUMBER(B203),ISNUMBER(C203),ISNUMBER(D203),ISNUMBER(E203),C203&gt;=B203,E203&gt;=D203,C203-B203=E203-D203,ISNUMBER(M203),ISNUMBER(N203),M203&gt;=0,N203&gt;0),(M203-N203)/N203,"n.a."))</x:f>
      </x:c>
      <x:c r="Y203" s="28" t="str">
        <x:f>IF(A203="","",IF(AND(ISNUMBER(O203),ISNUMBER(M203),O203&gt;=0,M203&gt;0,T203&lt;&gt;""),O203/M203,"n.a."))</x:f>
      </x:c>
      <x:c r="Z203" s="23" t="str">
        <x:f>IF(A203="","",IF(COUNTIFS($A$6:$A$505,SUBSTITUTE(SUBSTITUTE(SUBSTITUTE(A203,"~","~~"),"*","~*"),"?","~?"))&gt;1,"Duplicate URL: use one row per period pair",IF(COUNTIFS(Audit!$A$6:$A$505,SUBSTITUTE(SUBSTITUTE(SUBSTITUTE(A203,"~","~~"),"*","~*"),"?","~?"))=0,"URL missing from Audit",IF(OR(B203="",C203=""),"Add current date range",IF(OR(NOT(ISNUMBER(B203)),NOT(ISNUMBER(C203)),C203&lt;B203),"Check current dates",IF(OR(AND(ISNUMBER(G203),G203&lt;0),AND(ISNUMBER(H203),H203&lt;0),AND(ISNUMBER(I203),I203&lt;0),AND(ISNUMBER(J203),J203&lt;0),AND(ISNUMBER(M203),M203&lt;0),AND(ISNUMBER(N203),N203&lt;0),AND(ISNUMBER(O203),O203&lt;0),AND(ISNUMBER(P203),P203&lt;0),AND(ISNUMBER(Q203),Q203&lt;0),AND(ISNUMBER(R203),R203&lt;0)),"Check negative values",IF(AND(ISNUMBER(G203),ISNUMBER(I203),G203&gt;I203),"Clicks exceed impressions",IF(AND(OR(ISNUMBER(Q203),ISNUMBER(R203)),S203=""),"Add revenue currency",IF(AND(ISNUMBER(O203),T203=""),"Define conversions and session scope",IF(U203="","Add evidence source",IF(F203&lt;&gt;"Yes","Comparison not confirmed",IF(OR(NOT(ISNUMBER(D203)),NOT(ISNUMBER(E203)),E203&lt;D203,C203-B203&lt;&gt;E203-D203),"Check comparable date ranges",""))))))))))))</x:f>
      </x:c>
    </x:row>
    <x:row r="204" ht="44" customHeight="1">
      <x:c r="A204" s="19"/>
      <x:c r="B204" s="24"/>
      <x:c r="C204" s="21"/>
      <x:c r="D204" s="21"/>
      <x:c r="E204" s="21"/>
      <x:c r="F204" s="18"/>
      <x:c r="G204" s="26"/>
      <x:c r="H204" s="26"/>
      <x:c r="I204" s="26"/>
      <x:c r="J204" s="26"/>
      <x:c r="K204" s="25"/>
      <x:c r="L204" s="25"/>
      <x:c r="M204" s="26"/>
      <x:c r="N204" s="26"/>
      <x:c r="O204" s="26"/>
      <x:c r="P204" s="26"/>
      <x:c r="Q204" s="25"/>
      <x:c r="R204" s="25"/>
      <x:c r="S204" s="18"/>
      <x:c r="T204" s="18"/>
      <x:c r="U204" s="18"/>
      <x:c r="V204" s="28" t="str">
        <x:f>IF(A204="","",IF(AND(ISNUMBER(G204),ISNUMBER(I204),G204&gt;=0,I204&gt;0,G204&lt;=I204),G204/I204,"n.a."))</x:f>
      </x:c>
      <x:c r="W204" s="28" t="str">
        <x:f>IF(A204="","",IF(AND(F204="Yes",ISNUMBER(B204),ISNUMBER(C204),ISNUMBER(D204),ISNUMBER(E204),C204&gt;=B204,E204&gt;=D204,C204-B204=E204-D204,ISNUMBER(G204),ISNUMBER(H204),G204&gt;=0,H204&gt;0),(G204-H204)/H204,"n.a."))</x:f>
      </x:c>
      <x:c r="X204" s="28" t="str">
        <x:f>IF(A204="","",IF(AND(F204="Yes",ISNUMBER(B204),ISNUMBER(C204),ISNUMBER(D204),ISNUMBER(E204),C204&gt;=B204,E204&gt;=D204,C204-B204=E204-D204,ISNUMBER(M204),ISNUMBER(N204),M204&gt;=0,N204&gt;0),(M204-N204)/N204,"n.a."))</x:f>
      </x:c>
      <x:c r="Y204" s="28" t="str">
        <x:f>IF(A204="","",IF(AND(ISNUMBER(O204),ISNUMBER(M204),O204&gt;=0,M204&gt;0,T204&lt;&gt;""),O204/M204,"n.a."))</x:f>
      </x:c>
      <x:c r="Z204" s="23" t="str">
        <x:f>IF(A204="","",IF(COUNTIFS($A$6:$A$505,SUBSTITUTE(SUBSTITUTE(SUBSTITUTE(A204,"~","~~"),"*","~*"),"?","~?"))&gt;1,"Duplicate URL: use one row per period pair",IF(COUNTIFS(Audit!$A$6:$A$505,SUBSTITUTE(SUBSTITUTE(SUBSTITUTE(A204,"~","~~"),"*","~*"),"?","~?"))=0,"URL missing from Audit",IF(OR(B204="",C204=""),"Add current date range",IF(OR(NOT(ISNUMBER(B204)),NOT(ISNUMBER(C204)),C204&lt;B204),"Check current dates",IF(OR(AND(ISNUMBER(G204),G204&lt;0),AND(ISNUMBER(H204),H204&lt;0),AND(ISNUMBER(I204),I204&lt;0),AND(ISNUMBER(J204),J204&lt;0),AND(ISNUMBER(M204),M204&lt;0),AND(ISNUMBER(N204),N204&lt;0),AND(ISNUMBER(O204),O204&lt;0),AND(ISNUMBER(P204),P204&lt;0),AND(ISNUMBER(Q204),Q204&lt;0),AND(ISNUMBER(R204),R204&lt;0)),"Check negative values",IF(AND(ISNUMBER(G204),ISNUMBER(I204),G204&gt;I204),"Clicks exceed impressions",IF(AND(OR(ISNUMBER(Q204),ISNUMBER(R204)),S204=""),"Add revenue currency",IF(AND(ISNUMBER(O204),T204=""),"Define conversions and session scope",IF(U204="","Add evidence source",IF(F204&lt;&gt;"Yes","Comparison not confirmed",IF(OR(NOT(ISNUMBER(D204)),NOT(ISNUMBER(E204)),E204&lt;D204,C204-B204&lt;&gt;E204-D204),"Check comparable date ranges",""))))))))))))</x:f>
      </x:c>
    </x:row>
    <x:row r="205" ht="44" customHeight="1">
      <x:c r="A205" s="19"/>
      <x:c r="B205" s="24"/>
      <x:c r="C205" s="21"/>
      <x:c r="D205" s="21"/>
      <x:c r="E205" s="21"/>
      <x:c r="F205" s="18"/>
      <x:c r="G205" s="26"/>
      <x:c r="H205" s="26"/>
      <x:c r="I205" s="26"/>
      <x:c r="J205" s="26"/>
      <x:c r="K205" s="25"/>
      <x:c r="L205" s="25"/>
      <x:c r="M205" s="26"/>
      <x:c r="N205" s="26"/>
      <x:c r="O205" s="26"/>
      <x:c r="P205" s="26"/>
      <x:c r="Q205" s="25"/>
      <x:c r="R205" s="25"/>
      <x:c r="S205" s="18"/>
      <x:c r="T205" s="18"/>
      <x:c r="U205" s="18"/>
      <x:c r="V205" s="28" t="str">
        <x:f>IF(A205="","",IF(AND(ISNUMBER(G205),ISNUMBER(I205),G205&gt;=0,I205&gt;0,G205&lt;=I205),G205/I205,"n.a."))</x:f>
      </x:c>
      <x:c r="W205" s="28" t="str">
        <x:f>IF(A205="","",IF(AND(F205="Yes",ISNUMBER(B205),ISNUMBER(C205),ISNUMBER(D205),ISNUMBER(E205),C205&gt;=B205,E205&gt;=D205,C205-B205=E205-D205,ISNUMBER(G205),ISNUMBER(H205),G205&gt;=0,H205&gt;0),(G205-H205)/H205,"n.a."))</x:f>
      </x:c>
      <x:c r="X205" s="28" t="str">
        <x:f>IF(A205="","",IF(AND(F205="Yes",ISNUMBER(B205),ISNUMBER(C205),ISNUMBER(D205),ISNUMBER(E205),C205&gt;=B205,E205&gt;=D205,C205-B205=E205-D205,ISNUMBER(M205),ISNUMBER(N205),M205&gt;=0,N205&gt;0),(M205-N205)/N205,"n.a."))</x:f>
      </x:c>
      <x:c r="Y205" s="28" t="str">
        <x:f>IF(A205="","",IF(AND(ISNUMBER(O205),ISNUMBER(M205),O205&gt;=0,M205&gt;0,T205&lt;&gt;""),O205/M205,"n.a."))</x:f>
      </x:c>
      <x:c r="Z205" s="23" t="str">
        <x:f>IF(A205="","",IF(COUNTIFS($A$6:$A$505,SUBSTITUTE(SUBSTITUTE(SUBSTITUTE(A205,"~","~~"),"*","~*"),"?","~?"))&gt;1,"Duplicate URL: use one row per period pair",IF(COUNTIFS(Audit!$A$6:$A$505,SUBSTITUTE(SUBSTITUTE(SUBSTITUTE(A205,"~","~~"),"*","~*"),"?","~?"))=0,"URL missing from Audit",IF(OR(B205="",C205=""),"Add current date range",IF(OR(NOT(ISNUMBER(B205)),NOT(ISNUMBER(C205)),C205&lt;B205),"Check current dates",IF(OR(AND(ISNUMBER(G205),G205&lt;0),AND(ISNUMBER(H205),H205&lt;0),AND(ISNUMBER(I205),I205&lt;0),AND(ISNUMBER(J205),J205&lt;0),AND(ISNUMBER(M205),M205&lt;0),AND(ISNUMBER(N205),N205&lt;0),AND(ISNUMBER(O205),O205&lt;0),AND(ISNUMBER(P205),P205&lt;0),AND(ISNUMBER(Q205),Q205&lt;0),AND(ISNUMBER(R205),R205&lt;0)),"Check negative values",IF(AND(ISNUMBER(G205),ISNUMBER(I205),G205&gt;I205),"Clicks exceed impressions",IF(AND(OR(ISNUMBER(Q205),ISNUMBER(R205)),S205=""),"Add revenue currency",IF(AND(ISNUMBER(O205),T205=""),"Define conversions and session scope",IF(U205="","Add evidence source",IF(F205&lt;&gt;"Yes","Comparison not confirmed",IF(OR(NOT(ISNUMBER(D205)),NOT(ISNUMBER(E205)),E205&lt;D205,C205-B205&lt;&gt;E205-D205),"Check comparable date ranges",""))))))))))))</x:f>
      </x:c>
    </x:row>
    <x:row r="206" ht="44" customHeight="1">
      <x:c r="A206" s="19"/>
      <x:c r="B206" s="24"/>
      <x:c r="C206" s="21"/>
      <x:c r="D206" s="21"/>
      <x:c r="E206" s="21"/>
      <x:c r="F206" s="18"/>
      <x:c r="G206" s="26"/>
      <x:c r="H206" s="26"/>
      <x:c r="I206" s="26"/>
      <x:c r="J206" s="26"/>
      <x:c r="K206" s="25"/>
      <x:c r="L206" s="25"/>
      <x:c r="M206" s="26"/>
      <x:c r="N206" s="26"/>
      <x:c r="O206" s="26"/>
      <x:c r="P206" s="26"/>
      <x:c r="Q206" s="25"/>
      <x:c r="R206" s="25"/>
      <x:c r="S206" s="18"/>
      <x:c r="T206" s="18"/>
      <x:c r="U206" s="18"/>
      <x:c r="V206" s="28" t="str">
        <x:f>IF(A206="","",IF(AND(ISNUMBER(G206),ISNUMBER(I206),G206&gt;=0,I206&gt;0,G206&lt;=I206),G206/I206,"n.a."))</x:f>
      </x:c>
      <x:c r="W206" s="28" t="str">
        <x:f>IF(A206="","",IF(AND(F206="Yes",ISNUMBER(B206),ISNUMBER(C206),ISNUMBER(D206),ISNUMBER(E206),C206&gt;=B206,E206&gt;=D206,C206-B206=E206-D206,ISNUMBER(G206),ISNUMBER(H206),G206&gt;=0,H206&gt;0),(G206-H206)/H206,"n.a."))</x:f>
      </x:c>
      <x:c r="X206" s="28" t="str">
        <x:f>IF(A206="","",IF(AND(F206="Yes",ISNUMBER(B206),ISNUMBER(C206),ISNUMBER(D206),ISNUMBER(E206),C206&gt;=B206,E206&gt;=D206,C206-B206=E206-D206,ISNUMBER(M206),ISNUMBER(N206),M206&gt;=0,N206&gt;0),(M206-N206)/N206,"n.a."))</x:f>
      </x:c>
      <x:c r="Y206" s="28" t="str">
        <x:f>IF(A206="","",IF(AND(ISNUMBER(O206),ISNUMBER(M206),O206&gt;=0,M206&gt;0,T206&lt;&gt;""),O206/M206,"n.a."))</x:f>
      </x:c>
      <x:c r="Z206" s="23" t="str">
        <x:f>IF(A206="","",IF(COUNTIFS($A$6:$A$505,SUBSTITUTE(SUBSTITUTE(SUBSTITUTE(A206,"~","~~"),"*","~*"),"?","~?"))&gt;1,"Duplicate URL: use one row per period pair",IF(COUNTIFS(Audit!$A$6:$A$505,SUBSTITUTE(SUBSTITUTE(SUBSTITUTE(A206,"~","~~"),"*","~*"),"?","~?"))=0,"URL missing from Audit",IF(OR(B206="",C206=""),"Add current date range",IF(OR(NOT(ISNUMBER(B206)),NOT(ISNUMBER(C206)),C206&lt;B206),"Check current dates",IF(OR(AND(ISNUMBER(G206),G206&lt;0),AND(ISNUMBER(H206),H206&lt;0),AND(ISNUMBER(I206),I206&lt;0),AND(ISNUMBER(J206),J206&lt;0),AND(ISNUMBER(M206),M206&lt;0),AND(ISNUMBER(N206),N206&lt;0),AND(ISNUMBER(O206),O206&lt;0),AND(ISNUMBER(P206),P206&lt;0),AND(ISNUMBER(Q206),Q206&lt;0),AND(ISNUMBER(R206),R206&lt;0)),"Check negative values",IF(AND(ISNUMBER(G206),ISNUMBER(I206),G206&gt;I206),"Clicks exceed impressions",IF(AND(OR(ISNUMBER(Q206),ISNUMBER(R206)),S206=""),"Add revenue currency",IF(AND(ISNUMBER(O206),T206=""),"Define conversions and session scope",IF(U206="","Add evidence source",IF(F206&lt;&gt;"Yes","Comparison not confirmed",IF(OR(NOT(ISNUMBER(D206)),NOT(ISNUMBER(E206)),E206&lt;D206,C206-B206&lt;&gt;E206-D206),"Check comparable date ranges",""))))))))))))</x:f>
      </x:c>
    </x:row>
    <x:row r="207" ht="44" customHeight="1">
      <x:c r="A207" s="19"/>
      <x:c r="B207" s="24"/>
      <x:c r="C207" s="21"/>
      <x:c r="D207" s="21"/>
      <x:c r="E207" s="21"/>
      <x:c r="F207" s="18"/>
      <x:c r="G207" s="26"/>
      <x:c r="H207" s="26"/>
      <x:c r="I207" s="26"/>
      <x:c r="J207" s="26"/>
      <x:c r="K207" s="25"/>
      <x:c r="L207" s="25"/>
      <x:c r="M207" s="26"/>
      <x:c r="N207" s="26"/>
      <x:c r="O207" s="26"/>
      <x:c r="P207" s="26"/>
      <x:c r="Q207" s="25"/>
      <x:c r="R207" s="25"/>
      <x:c r="S207" s="18"/>
      <x:c r="T207" s="18"/>
      <x:c r="U207" s="18"/>
      <x:c r="V207" s="28" t="str">
        <x:f>IF(A207="","",IF(AND(ISNUMBER(G207),ISNUMBER(I207),G207&gt;=0,I207&gt;0,G207&lt;=I207),G207/I207,"n.a."))</x:f>
      </x:c>
      <x:c r="W207" s="28" t="str">
        <x:f>IF(A207="","",IF(AND(F207="Yes",ISNUMBER(B207),ISNUMBER(C207),ISNUMBER(D207),ISNUMBER(E207),C207&gt;=B207,E207&gt;=D207,C207-B207=E207-D207,ISNUMBER(G207),ISNUMBER(H207),G207&gt;=0,H207&gt;0),(G207-H207)/H207,"n.a."))</x:f>
      </x:c>
      <x:c r="X207" s="28" t="str">
        <x:f>IF(A207="","",IF(AND(F207="Yes",ISNUMBER(B207),ISNUMBER(C207),ISNUMBER(D207),ISNUMBER(E207),C207&gt;=B207,E207&gt;=D207,C207-B207=E207-D207,ISNUMBER(M207),ISNUMBER(N207),M207&gt;=0,N207&gt;0),(M207-N207)/N207,"n.a."))</x:f>
      </x:c>
      <x:c r="Y207" s="28" t="str">
        <x:f>IF(A207="","",IF(AND(ISNUMBER(O207),ISNUMBER(M207),O207&gt;=0,M207&gt;0,T207&lt;&gt;""),O207/M207,"n.a."))</x:f>
      </x:c>
      <x:c r="Z207" s="23" t="str">
        <x:f>IF(A207="","",IF(COUNTIFS($A$6:$A$505,SUBSTITUTE(SUBSTITUTE(SUBSTITUTE(A207,"~","~~"),"*","~*"),"?","~?"))&gt;1,"Duplicate URL: use one row per period pair",IF(COUNTIFS(Audit!$A$6:$A$505,SUBSTITUTE(SUBSTITUTE(SUBSTITUTE(A207,"~","~~"),"*","~*"),"?","~?"))=0,"URL missing from Audit",IF(OR(B207="",C207=""),"Add current date range",IF(OR(NOT(ISNUMBER(B207)),NOT(ISNUMBER(C207)),C207&lt;B207),"Check current dates",IF(OR(AND(ISNUMBER(G207),G207&lt;0),AND(ISNUMBER(H207),H207&lt;0),AND(ISNUMBER(I207),I207&lt;0),AND(ISNUMBER(J207),J207&lt;0),AND(ISNUMBER(M207),M207&lt;0),AND(ISNUMBER(N207),N207&lt;0),AND(ISNUMBER(O207),O207&lt;0),AND(ISNUMBER(P207),P207&lt;0),AND(ISNUMBER(Q207),Q207&lt;0),AND(ISNUMBER(R207),R207&lt;0)),"Check negative values",IF(AND(ISNUMBER(G207),ISNUMBER(I207),G207&gt;I207),"Clicks exceed impressions",IF(AND(OR(ISNUMBER(Q207),ISNUMBER(R207)),S207=""),"Add revenue currency",IF(AND(ISNUMBER(O207),T207=""),"Define conversions and session scope",IF(U207="","Add evidence source",IF(F207&lt;&gt;"Yes","Comparison not confirmed",IF(OR(NOT(ISNUMBER(D207)),NOT(ISNUMBER(E207)),E207&lt;D207,C207-B207&lt;&gt;E207-D207),"Check comparable date ranges",""))))))))))))</x:f>
      </x:c>
    </x:row>
    <x:row r="208" ht="44" customHeight="1">
      <x:c r="A208" s="19"/>
      <x:c r="B208" s="24"/>
      <x:c r="C208" s="21"/>
      <x:c r="D208" s="21"/>
      <x:c r="E208" s="21"/>
      <x:c r="F208" s="18"/>
      <x:c r="G208" s="26"/>
      <x:c r="H208" s="26"/>
      <x:c r="I208" s="26"/>
      <x:c r="J208" s="26"/>
      <x:c r="K208" s="25"/>
      <x:c r="L208" s="25"/>
      <x:c r="M208" s="26"/>
      <x:c r="N208" s="26"/>
      <x:c r="O208" s="26"/>
      <x:c r="P208" s="26"/>
      <x:c r="Q208" s="25"/>
      <x:c r="R208" s="25"/>
      <x:c r="S208" s="18"/>
      <x:c r="T208" s="18"/>
      <x:c r="U208" s="18"/>
      <x:c r="V208" s="28" t="str">
        <x:f>IF(A208="","",IF(AND(ISNUMBER(G208),ISNUMBER(I208),G208&gt;=0,I208&gt;0,G208&lt;=I208),G208/I208,"n.a."))</x:f>
      </x:c>
      <x:c r="W208" s="28" t="str">
        <x:f>IF(A208="","",IF(AND(F208="Yes",ISNUMBER(B208),ISNUMBER(C208),ISNUMBER(D208),ISNUMBER(E208),C208&gt;=B208,E208&gt;=D208,C208-B208=E208-D208,ISNUMBER(G208),ISNUMBER(H208),G208&gt;=0,H208&gt;0),(G208-H208)/H208,"n.a."))</x:f>
      </x:c>
      <x:c r="X208" s="28" t="str">
        <x:f>IF(A208="","",IF(AND(F208="Yes",ISNUMBER(B208),ISNUMBER(C208),ISNUMBER(D208),ISNUMBER(E208),C208&gt;=B208,E208&gt;=D208,C208-B208=E208-D208,ISNUMBER(M208),ISNUMBER(N208),M208&gt;=0,N208&gt;0),(M208-N208)/N208,"n.a."))</x:f>
      </x:c>
      <x:c r="Y208" s="28" t="str">
        <x:f>IF(A208="","",IF(AND(ISNUMBER(O208),ISNUMBER(M208),O208&gt;=0,M208&gt;0,T208&lt;&gt;""),O208/M208,"n.a."))</x:f>
      </x:c>
      <x:c r="Z208" s="23" t="str">
        <x:f>IF(A208="","",IF(COUNTIFS($A$6:$A$505,SUBSTITUTE(SUBSTITUTE(SUBSTITUTE(A208,"~","~~"),"*","~*"),"?","~?"))&gt;1,"Duplicate URL: use one row per period pair",IF(COUNTIFS(Audit!$A$6:$A$505,SUBSTITUTE(SUBSTITUTE(SUBSTITUTE(A208,"~","~~"),"*","~*"),"?","~?"))=0,"URL missing from Audit",IF(OR(B208="",C208=""),"Add current date range",IF(OR(NOT(ISNUMBER(B208)),NOT(ISNUMBER(C208)),C208&lt;B208),"Check current dates",IF(OR(AND(ISNUMBER(G208),G208&lt;0),AND(ISNUMBER(H208),H208&lt;0),AND(ISNUMBER(I208),I208&lt;0),AND(ISNUMBER(J208),J208&lt;0),AND(ISNUMBER(M208),M208&lt;0),AND(ISNUMBER(N208),N208&lt;0),AND(ISNUMBER(O208),O208&lt;0),AND(ISNUMBER(P208),P208&lt;0),AND(ISNUMBER(Q208),Q208&lt;0),AND(ISNUMBER(R208),R208&lt;0)),"Check negative values",IF(AND(ISNUMBER(G208),ISNUMBER(I208),G208&gt;I208),"Clicks exceed impressions",IF(AND(OR(ISNUMBER(Q208),ISNUMBER(R208)),S208=""),"Add revenue currency",IF(AND(ISNUMBER(O208),T208=""),"Define conversions and session scope",IF(U208="","Add evidence source",IF(F208&lt;&gt;"Yes","Comparison not confirmed",IF(OR(NOT(ISNUMBER(D208)),NOT(ISNUMBER(E208)),E208&lt;D208,C208-B208&lt;&gt;E208-D208),"Check comparable date ranges",""))))))))))))</x:f>
      </x:c>
    </x:row>
    <x:row r="209" ht="44" customHeight="1">
      <x:c r="A209" s="19"/>
      <x:c r="B209" s="24"/>
      <x:c r="C209" s="21"/>
      <x:c r="D209" s="21"/>
      <x:c r="E209" s="21"/>
      <x:c r="F209" s="18"/>
      <x:c r="G209" s="26"/>
      <x:c r="H209" s="26"/>
      <x:c r="I209" s="26"/>
      <x:c r="J209" s="26"/>
      <x:c r="K209" s="25"/>
      <x:c r="L209" s="25"/>
      <x:c r="M209" s="26"/>
      <x:c r="N209" s="26"/>
      <x:c r="O209" s="26"/>
      <x:c r="P209" s="26"/>
      <x:c r="Q209" s="25"/>
      <x:c r="R209" s="25"/>
      <x:c r="S209" s="18"/>
      <x:c r="T209" s="18"/>
      <x:c r="U209" s="18"/>
      <x:c r="V209" s="28" t="str">
        <x:f>IF(A209="","",IF(AND(ISNUMBER(G209),ISNUMBER(I209),G209&gt;=0,I209&gt;0,G209&lt;=I209),G209/I209,"n.a."))</x:f>
      </x:c>
      <x:c r="W209" s="28" t="str">
        <x:f>IF(A209="","",IF(AND(F209="Yes",ISNUMBER(B209),ISNUMBER(C209),ISNUMBER(D209),ISNUMBER(E209),C209&gt;=B209,E209&gt;=D209,C209-B209=E209-D209,ISNUMBER(G209),ISNUMBER(H209),G209&gt;=0,H209&gt;0),(G209-H209)/H209,"n.a."))</x:f>
      </x:c>
      <x:c r="X209" s="28" t="str">
        <x:f>IF(A209="","",IF(AND(F209="Yes",ISNUMBER(B209),ISNUMBER(C209),ISNUMBER(D209),ISNUMBER(E209),C209&gt;=B209,E209&gt;=D209,C209-B209=E209-D209,ISNUMBER(M209),ISNUMBER(N209),M209&gt;=0,N209&gt;0),(M209-N209)/N209,"n.a."))</x:f>
      </x:c>
      <x:c r="Y209" s="28" t="str">
        <x:f>IF(A209="","",IF(AND(ISNUMBER(O209),ISNUMBER(M209),O209&gt;=0,M209&gt;0,T209&lt;&gt;""),O209/M209,"n.a."))</x:f>
      </x:c>
      <x:c r="Z209" s="23" t="str">
        <x:f>IF(A209="","",IF(COUNTIFS($A$6:$A$505,SUBSTITUTE(SUBSTITUTE(SUBSTITUTE(A209,"~","~~"),"*","~*"),"?","~?"))&gt;1,"Duplicate URL: use one row per period pair",IF(COUNTIFS(Audit!$A$6:$A$505,SUBSTITUTE(SUBSTITUTE(SUBSTITUTE(A209,"~","~~"),"*","~*"),"?","~?"))=0,"URL missing from Audit",IF(OR(B209="",C209=""),"Add current date range",IF(OR(NOT(ISNUMBER(B209)),NOT(ISNUMBER(C209)),C209&lt;B209),"Check current dates",IF(OR(AND(ISNUMBER(G209),G209&lt;0),AND(ISNUMBER(H209),H209&lt;0),AND(ISNUMBER(I209),I209&lt;0),AND(ISNUMBER(J209),J209&lt;0),AND(ISNUMBER(M209),M209&lt;0),AND(ISNUMBER(N209),N209&lt;0),AND(ISNUMBER(O209),O209&lt;0),AND(ISNUMBER(P209),P209&lt;0),AND(ISNUMBER(Q209),Q209&lt;0),AND(ISNUMBER(R209),R209&lt;0)),"Check negative values",IF(AND(ISNUMBER(G209),ISNUMBER(I209),G209&gt;I209),"Clicks exceed impressions",IF(AND(OR(ISNUMBER(Q209),ISNUMBER(R209)),S209=""),"Add revenue currency",IF(AND(ISNUMBER(O209),T209=""),"Define conversions and session scope",IF(U209="","Add evidence source",IF(F209&lt;&gt;"Yes","Comparison not confirmed",IF(OR(NOT(ISNUMBER(D209)),NOT(ISNUMBER(E209)),E209&lt;D209,C209-B209&lt;&gt;E209-D209),"Check comparable date ranges",""))))))))))))</x:f>
      </x:c>
    </x:row>
    <x:row r="210" ht="44" customHeight="1">
      <x:c r="A210" s="19"/>
      <x:c r="B210" s="24"/>
      <x:c r="C210" s="21"/>
      <x:c r="D210" s="21"/>
      <x:c r="E210" s="21"/>
      <x:c r="F210" s="18"/>
      <x:c r="G210" s="26"/>
      <x:c r="H210" s="26"/>
      <x:c r="I210" s="26"/>
      <x:c r="J210" s="26"/>
      <x:c r="K210" s="25"/>
      <x:c r="L210" s="25"/>
      <x:c r="M210" s="26"/>
      <x:c r="N210" s="26"/>
      <x:c r="O210" s="26"/>
      <x:c r="P210" s="26"/>
      <x:c r="Q210" s="25"/>
      <x:c r="R210" s="25"/>
      <x:c r="S210" s="18"/>
      <x:c r="T210" s="18"/>
      <x:c r="U210" s="18"/>
      <x:c r="V210" s="28" t="str">
        <x:f>IF(A210="","",IF(AND(ISNUMBER(G210),ISNUMBER(I210),G210&gt;=0,I210&gt;0,G210&lt;=I210),G210/I210,"n.a."))</x:f>
      </x:c>
      <x:c r="W210" s="28" t="str">
        <x:f>IF(A210="","",IF(AND(F210="Yes",ISNUMBER(B210),ISNUMBER(C210),ISNUMBER(D210),ISNUMBER(E210),C210&gt;=B210,E210&gt;=D210,C210-B210=E210-D210,ISNUMBER(G210),ISNUMBER(H210),G210&gt;=0,H210&gt;0),(G210-H210)/H210,"n.a."))</x:f>
      </x:c>
      <x:c r="X210" s="28" t="str">
        <x:f>IF(A210="","",IF(AND(F210="Yes",ISNUMBER(B210),ISNUMBER(C210),ISNUMBER(D210),ISNUMBER(E210),C210&gt;=B210,E210&gt;=D210,C210-B210=E210-D210,ISNUMBER(M210),ISNUMBER(N210),M210&gt;=0,N210&gt;0),(M210-N210)/N210,"n.a."))</x:f>
      </x:c>
      <x:c r="Y210" s="28" t="str">
        <x:f>IF(A210="","",IF(AND(ISNUMBER(O210),ISNUMBER(M210),O210&gt;=0,M210&gt;0,T210&lt;&gt;""),O210/M210,"n.a."))</x:f>
      </x:c>
      <x:c r="Z210" s="23" t="str">
        <x:f>IF(A210="","",IF(COUNTIFS($A$6:$A$505,SUBSTITUTE(SUBSTITUTE(SUBSTITUTE(A210,"~","~~"),"*","~*"),"?","~?"))&gt;1,"Duplicate URL: use one row per period pair",IF(COUNTIFS(Audit!$A$6:$A$505,SUBSTITUTE(SUBSTITUTE(SUBSTITUTE(A210,"~","~~"),"*","~*"),"?","~?"))=0,"URL missing from Audit",IF(OR(B210="",C210=""),"Add current date range",IF(OR(NOT(ISNUMBER(B210)),NOT(ISNUMBER(C210)),C210&lt;B210),"Check current dates",IF(OR(AND(ISNUMBER(G210),G210&lt;0),AND(ISNUMBER(H210),H210&lt;0),AND(ISNUMBER(I210),I210&lt;0),AND(ISNUMBER(J210),J210&lt;0),AND(ISNUMBER(M210),M210&lt;0),AND(ISNUMBER(N210),N210&lt;0),AND(ISNUMBER(O210),O210&lt;0),AND(ISNUMBER(P210),P210&lt;0),AND(ISNUMBER(Q210),Q210&lt;0),AND(ISNUMBER(R210),R210&lt;0)),"Check negative values",IF(AND(ISNUMBER(G210),ISNUMBER(I210),G210&gt;I210),"Clicks exceed impressions",IF(AND(OR(ISNUMBER(Q210),ISNUMBER(R210)),S210=""),"Add revenue currency",IF(AND(ISNUMBER(O210),T210=""),"Define conversions and session scope",IF(U210="","Add evidence source",IF(F210&lt;&gt;"Yes","Comparison not confirmed",IF(OR(NOT(ISNUMBER(D210)),NOT(ISNUMBER(E210)),E210&lt;D210,C210-B210&lt;&gt;E210-D210),"Check comparable date ranges",""))))))))))))</x:f>
      </x:c>
    </x:row>
    <x:row r="211" ht="44" customHeight="1">
      <x:c r="A211" s="19"/>
      <x:c r="B211" s="24"/>
      <x:c r="C211" s="21"/>
      <x:c r="D211" s="21"/>
      <x:c r="E211" s="21"/>
      <x:c r="F211" s="18"/>
      <x:c r="G211" s="26"/>
      <x:c r="H211" s="26"/>
      <x:c r="I211" s="26"/>
      <x:c r="J211" s="26"/>
      <x:c r="K211" s="25"/>
      <x:c r="L211" s="25"/>
      <x:c r="M211" s="26"/>
      <x:c r="N211" s="26"/>
      <x:c r="O211" s="26"/>
      <x:c r="P211" s="26"/>
      <x:c r="Q211" s="25"/>
      <x:c r="R211" s="25"/>
      <x:c r="S211" s="18"/>
      <x:c r="T211" s="18"/>
      <x:c r="U211" s="18"/>
      <x:c r="V211" s="28" t="str">
        <x:f>IF(A211="","",IF(AND(ISNUMBER(G211),ISNUMBER(I211),G211&gt;=0,I211&gt;0,G211&lt;=I211),G211/I211,"n.a."))</x:f>
      </x:c>
      <x:c r="W211" s="28" t="str">
        <x:f>IF(A211="","",IF(AND(F211="Yes",ISNUMBER(B211),ISNUMBER(C211),ISNUMBER(D211),ISNUMBER(E211),C211&gt;=B211,E211&gt;=D211,C211-B211=E211-D211,ISNUMBER(G211),ISNUMBER(H211),G211&gt;=0,H211&gt;0),(G211-H211)/H211,"n.a."))</x:f>
      </x:c>
      <x:c r="X211" s="28" t="str">
        <x:f>IF(A211="","",IF(AND(F211="Yes",ISNUMBER(B211),ISNUMBER(C211),ISNUMBER(D211),ISNUMBER(E211),C211&gt;=B211,E211&gt;=D211,C211-B211=E211-D211,ISNUMBER(M211),ISNUMBER(N211),M211&gt;=0,N211&gt;0),(M211-N211)/N211,"n.a."))</x:f>
      </x:c>
      <x:c r="Y211" s="28" t="str">
        <x:f>IF(A211="","",IF(AND(ISNUMBER(O211),ISNUMBER(M211),O211&gt;=0,M211&gt;0,T211&lt;&gt;""),O211/M211,"n.a."))</x:f>
      </x:c>
      <x:c r="Z211" s="23" t="str">
        <x:f>IF(A211="","",IF(COUNTIFS($A$6:$A$505,SUBSTITUTE(SUBSTITUTE(SUBSTITUTE(A211,"~","~~"),"*","~*"),"?","~?"))&gt;1,"Duplicate URL: use one row per period pair",IF(COUNTIFS(Audit!$A$6:$A$505,SUBSTITUTE(SUBSTITUTE(SUBSTITUTE(A211,"~","~~"),"*","~*"),"?","~?"))=0,"URL missing from Audit",IF(OR(B211="",C211=""),"Add current date range",IF(OR(NOT(ISNUMBER(B211)),NOT(ISNUMBER(C211)),C211&lt;B211),"Check current dates",IF(OR(AND(ISNUMBER(G211),G211&lt;0),AND(ISNUMBER(H211),H211&lt;0),AND(ISNUMBER(I211),I211&lt;0),AND(ISNUMBER(J211),J211&lt;0),AND(ISNUMBER(M211),M211&lt;0),AND(ISNUMBER(N211),N211&lt;0),AND(ISNUMBER(O211),O211&lt;0),AND(ISNUMBER(P211),P211&lt;0),AND(ISNUMBER(Q211),Q211&lt;0),AND(ISNUMBER(R211),R211&lt;0)),"Check negative values",IF(AND(ISNUMBER(G211),ISNUMBER(I211),G211&gt;I211),"Clicks exceed impressions",IF(AND(OR(ISNUMBER(Q211),ISNUMBER(R211)),S211=""),"Add revenue currency",IF(AND(ISNUMBER(O211),T211=""),"Define conversions and session scope",IF(U211="","Add evidence source",IF(F211&lt;&gt;"Yes","Comparison not confirmed",IF(OR(NOT(ISNUMBER(D211)),NOT(ISNUMBER(E211)),E211&lt;D211,C211-B211&lt;&gt;E211-D211),"Check comparable date ranges",""))))))))))))</x:f>
      </x:c>
    </x:row>
    <x:row r="212" ht="44" customHeight="1">
      <x:c r="A212" s="19"/>
      <x:c r="B212" s="24"/>
      <x:c r="C212" s="21"/>
      <x:c r="D212" s="21"/>
      <x:c r="E212" s="21"/>
      <x:c r="F212" s="18"/>
      <x:c r="G212" s="26"/>
      <x:c r="H212" s="26"/>
      <x:c r="I212" s="26"/>
      <x:c r="J212" s="26"/>
      <x:c r="K212" s="25"/>
      <x:c r="L212" s="25"/>
      <x:c r="M212" s="26"/>
      <x:c r="N212" s="26"/>
      <x:c r="O212" s="26"/>
      <x:c r="P212" s="26"/>
      <x:c r="Q212" s="25"/>
      <x:c r="R212" s="25"/>
      <x:c r="S212" s="18"/>
      <x:c r="T212" s="18"/>
      <x:c r="U212" s="18"/>
      <x:c r="V212" s="28" t="str">
        <x:f>IF(A212="","",IF(AND(ISNUMBER(G212),ISNUMBER(I212),G212&gt;=0,I212&gt;0,G212&lt;=I212),G212/I212,"n.a."))</x:f>
      </x:c>
      <x:c r="W212" s="28" t="str">
        <x:f>IF(A212="","",IF(AND(F212="Yes",ISNUMBER(B212),ISNUMBER(C212),ISNUMBER(D212),ISNUMBER(E212),C212&gt;=B212,E212&gt;=D212,C212-B212=E212-D212,ISNUMBER(G212),ISNUMBER(H212),G212&gt;=0,H212&gt;0),(G212-H212)/H212,"n.a."))</x:f>
      </x:c>
      <x:c r="X212" s="28" t="str">
        <x:f>IF(A212="","",IF(AND(F212="Yes",ISNUMBER(B212),ISNUMBER(C212),ISNUMBER(D212),ISNUMBER(E212),C212&gt;=B212,E212&gt;=D212,C212-B212=E212-D212,ISNUMBER(M212),ISNUMBER(N212),M212&gt;=0,N212&gt;0),(M212-N212)/N212,"n.a."))</x:f>
      </x:c>
      <x:c r="Y212" s="28" t="str">
        <x:f>IF(A212="","",IF(AND(ISNUMBER(O212),ISNUMBER(M212),O212&gt;=0,M212&gt;0,T212&lt;&gt;""),O212/M212,"n.a."))</x:f>
      </x:c>
      <x:c r="Z212" s="23" t="str">
        <x:f>IF(A212="","",IF(COUNTIFS($A$6:$A$505,SUBSTITUTE(SUBSTITUTE(SUBSTITUTE(A212,"~","~~"),"*","~*"),"?","~?"))&gt;1,"Duplicate URL: use one row per period pair",IF(COUNTIFS(Audit!$A$6:$A$505,SUBSTITUTE(SUBSTITUTE(SUBSTITUTE(A212,"~","~~"),"*","~*"),"?","~?"))=0,"URL missing from Audit",IF(OR(B212="",C212=""),"Add current date range",IF(OR(NOT(ISNUMBER(B212)),NOT(ISNUMBER(C212)),C212&lt;B212),"Check current dates",IF(OR(AND(ISNUMBER(G212),G212&lt;0),AND(ISNUMBER(H212),H212&lt;0),AND(ISNUMBER(I212),I212&lt;0),AND(ISNUMBER(J212),J212&lt;0),AND(ISNUMBER(M212),M212&lt;0),AND(ISNUMBER(N212),N212&lt;0),AND(ISNUMBER(O212),O212&lt;0),AND(ISNUMBER(P212),P212&lt;0),AND(ISNUMBER(Q212),Q212&lt;0),AND(ISNUMBER(R212),R212&lt;0)),"Check negative values",IF(AND(ISNUMBER(G212),ISNUMBER(I212),G212&gt;I212),"Clicks exceed impressions",IF(AND(OR(ISNUMBER(Q212),ISNUMBER(R212)),S212=""),"Add revenue currency",IF(AND(ISNUMBER(O212),T212=""),"Define conversions and session scope",IF(U212="","Add evidence source",IF(F212&lt;&gt;"Yes","Comparison not confirmed",IF(OR(NOT(ISNUMBER(D212)),NOT(ISNUMBER(E212)),E212&lt;D212,C212-B212&lt;&gt;E212-D212),"Check comparable date ranges",""))))))))))))</x:f>
      </x:c>
    </x:row>
    <x:row r="213" ht="44" customHeight="1">
      <x:c r="A213" s="19"/>
      <x:c r="B213" s="24"/>
      <x:c r="C213" s="21"/>
      <x:c r="D213" s="21"/>
      <x:c r="E213" s="21"/>
      <x:c r="F213" s="18"/>
      <x:c r="G213" s="26"/>
      <x:c r="H213" s="26"/>
      <x:c r="I213" s="26"/>
      <x:c r="J213" s="26"/>
      <x:c r="K213" s="25"/>
      <x:c r="L213" s="25"/>
      <x:c r="M213" s="26"/>
      <x:c r="N213" s="26"/>
      <x:c r="O213" s="26"/>
      <x:c r="P213" s="26"/>
      <x:c r="Q213" s="25"/>
      <x:c r="R213" s="25"/>
      <x:c r="S213" s="18"/>
      <x:c r="T213" s="18"/>
      <x:c r="U213" s="18"/>
      <x:c r="V213" s="28" t="str">
        <x:f>IF(A213="","",IF(AND(ISNUMBER(G213),ISNUMBER(I213),G213&gt;=0,I213&gt;0,G213&lt;=I213),G213/I213,"n.a."))</x:f>
      </x:c>
      <x:c r="W213" s="28" t="str">
        <x:f>IF(A213="","",IF(AND(F213="Yes",ISNUMBER(B213),ISNUMBER(C213),ISNUMBER(D213),ISNUMBER(E213),C213&gt;=B213,E213&gt;=D213,C213-B213=E213-D213,ISNUMBER(G213),ISNUMBER(H213),G213&gt;=0,H213&gt;0),(G213-H213)/H213,"n.a."))</x:f>
      </x:c>
      <x:c r="X213" s="28" t="str">
        <x:f>IF(A213="","",IF(AND(F213="Yes",ISNUMBER(B213),ISNUMBER(C213),ISNUMBER(D213),ISNUMBER(E213),C213&gt;=B213,E213&gt;=D213,C213-B213=E213-D213,ISNUMBER(M213),ISNUMBER(N213),M213&gt;=0,N213&gt;0),(M213-N213)/N213,"n.a."))</x:f>
      </x:c>
      <x:c r="Y213" s="28" t="str">
        <x:f>IF(A213="","",IF(AND(ISNUMBER(O213),ISNUMBER(M213),O213&gt;=0,M213&gt;0,T213&lt;&gt;""),O213/M213,"n.a."))</x:f>
      </x:c>
      <x:c r="Z213" s="23" t="str">
        <x:f>IF(A213="","",IF(COUNTIFS($A$6:$A$505,SUBSTITUTE(SUBSTITUTE(SUBSTITUTE(A213,"~","~~"),"*","~*"),"?","~?"))&gt;1,"Duplicate URL: use one row per period pair",IF(COUNTIFS(Audit!$A$6:$A$505,SUBSTITUTE(SUBSTITUTE(SUBSTITUTE(A213,"~","~~"),"*","~*"),"?","~?"))=0,"URL missing from Audit",IF(OR(B213="",C213=""),"Add current date range",IF(OR(NOT(ISNUMBER(B213)),NOT(ISNUMBER(C213)),C213&lt;B213),"Check current dates",IF(OR(AND(ISNUMBER(G213),G213&lt;0),AND(ISNUMBER(H213),H213&lt;0),AND(ISNUMBER(I213),I213&lt;0),AND(ISNUMBER(J213),J213&lt;0),AND(ISNUMBER(M213),M213&lt;0),AND(ISNUMBER(N213),N213&lt;0),AND(ISNUMBER(O213),O213&lt;0),AND(ISNUMBER(P213),P213&lt;0),AND(ISNUMBER(Q213),Q213&lt;0),AND(ISNUMBER(R213),R213&lt;0)),"Check negative values",IF(AND(ISNUMBER(G213),ISNUMBER(I213),G213&gt;I213),"Clicks exceed impressions",IF(AND(OR(ISNUMBER(Q213),ISNUMBER(R213)),S213=""),"Add revenue currency",IF(AND(ISNUMBER(O213),T213=""),"Define conversions and session scope",IF(U213="","Add evidence source",IF(F213&lt;&gt;"Yes","Comparison not confirmed",IF(OR(NOT(ISNUMBER(D213)),NOT(ISNUMBER(E213)),E213&lt;D213,C213-B213&lt;&gt;E213-D213),"Check comparable date ranges",""))))))))))))</x:f>
      </x:c>
    </x:row>
    <x:row r="214" ht="44" customHeight="1">
      <x:c r="A214" s="19"/>
      <x:c r="B214" s="24"/>
      <x:c r="C214" s="21"/>
      <x:c r="D214" s="21"/>
      <x:c r="E214" s="21"/>
      <x:c r="F214" s="18"/>
      <x:c r="G214" s="26"/>
      <x:c r="H214" s="26"/>
      <x:c r="I214" s="26"/>
      <x:c r="J214" s="26"/>
      <x:c r="K214" s="25"/>
      <x:c r="L214" s="25"/>
      <x:c r="M214" s="26"/>
      <x:c r="N214" s="26"/>
      <x:c r="O214" s="26"/>
      <x:c r="P214" s="26"/>
      <x:c r="Q214" s="25"/>
      <x:c r="R214" s="25"/>
      <x:c r="S214" s="18"/>
      <x:c r="T214" s="18"/>
      <x:c r="U214" s="18"/>
      <x:c r="V214" s="28" t="str">
        <x:f>IF(A214="","",IF(AND(ISNUMBER(G214),ISNUMBER(I214),G214&gt;=0,I214&gt;0,G214&lt;=I214),G214/I214,"n.a."))</x:f>
      </x:c>
      <x:c r="W214" s="28" t="str">
        <x:f>IF(A214="","",IF(AND(F214="Yes",ISNUMBER(B214),ISNUMBER(C214),ISNUMBER(D214),ISNUMBER(E214),C214&gt;=B214,E214&gt;=D214,C214-B214=E214-D214,ISNUMBER(G214),ISNUMBER(H214),G214&gt;=0,H214&gt;0),(G214-H214)/H214,"n.a."))</x:f>
      </x:c>
      <x:c r="X214" s="28" t="str">
        <x:f>IF(A214="","",IF(AND(F214="Yes",ISNUMBER(B214),ISNUMBER(C214),ISNUMBER(D214),ISNUMBER(E214),C214&gt;=B214,E214&gt;=D214,C214-B214=E214-D214,ISNUMBER(M214),ISNUMBER(N214),M214&gt;=0,N214&gt;0),(M214-N214)/N214,"n.a."))</x:f>
      </x:c>
      <x:c r="Y214" s="28" t="str">
        <x:f>IF(A214="","",IF(AND(ISNUMBER(O214),ISNUMBER(M214),O214&gt;=0,M214&gt;0,T214&lt;&gt;""),O214/M214,"n.a."))</x:f>
      </x:c>
      <x:c r="Z214" s="23" t="str">
        <x:f>IF(A214="","",IF(COUNTIFS($A$6:$A$505,SUBSTITUTE(SUBSTITUTE(SUBSTITUTE(A214,"~","~~"),"*","~*"),"?","~?"))&gt;1,"Duplicate URL: use one row per period pair",IF(COUNTIFS(Audit!$A$6:$A$505,SUBSTITUTE(SUBSTITUTE(SUBSTITUTE(A214,"~","~~"),"*","~*"),"?","~?"))=0,"URL missing from Audit",IF(OR(B214="",C214=""),"Add current date range",IF(OR(NOT(ISNUMBER(B214)),NOT(ISNUMBER(C214)),C214&lt;B214),"Check current dates",IF(OR(AND(ISNUMBER(G214),G214&lt;0),AND(ISNUMBER(H214),H214&lt;0),AND(ISNUMBER(I214),I214&lt;0),AND(ISNUMBER(J214),J214&lt;0),AND(ISNUMBER(M214),M214&lt;0),AND(ISNUMBER(N214),N214&lt;0),AND(ISNUMBER(O214),O214&lt;0),AND(ISNUMBER(P214),P214&lt;0),AND(ISNUMBER(Q214),Q214&lt;0),AND(ISNUMBER(R214),R214&lt;0)),"Check negative values",IF(AND(ISNUMBER(G214),ISNUMBER(I214),G214&gt;I214),"Clicks exceed impressions",IF(AND(OR(ISNUMBER(Q214),ISNUMBER(R214)),S214=""),"Add revenue currency",IF(AND(ISNUMBER(O214),T214=""),"Define conversions and session scope",IF(U214="","Add evidence source",IF(F214&lt;&gt;"Yes","Comparison not confirmed",IF(OR(NOT(ISNUMBER(D214)),NOT(ISNUMBER(E214)),E214&lt;D214,C214-B214&lt;&gt;E214-D214),"Check comparable date ranges",""))))))))))))</x:f>
      </x:c>
    </x:row>
    <x:row r="215" ht="44" customHeight="1">
      <x:c r="A215" s="19"/>
      <x:c r="B215" s="24"/>
      <x:c r="C215" s="21"/>
      <x:c r="D215" s="21"/>
      <x:c r="E215" s="21"/>
      <x:c r="F215" s="18"/>
      <x:c r="G215" s="26"/>
      <x:c r="H215" s="26"/>
      <x:c r="I215" s="26"/>
      <x:c r="J215" s="26"/>
      <x:c r="K215" s="25"/>
      <x:c r="L215" s="25"/>
      <x:c r="M215" s="26"/>
      <x:c r="N215" s="26"/>
      <x:c r="O215" s="26"/>
      <x:c r="P215" s="26"/>
      <x:c r="Q215" s="25"/>
      <x:c r="R215" s="25"/>
      <x:c r="S215" s="18"/>
      <x:c r="T215" s="18"/>
      <x:c r="U215" s="18"/>
      <x:c r="V215" s="28" t="str">
        <x:f>IF(A215="","",IF(AND(ISNUMBER(G215),ISNUMBER(I215),G215&gt;=0,I215&gt;0,G215&lt;=I215),G215/I215,"n.a."))</x:f>
      </x:c>
      <x:c r="W215" s="28" t="str">
        <x:f>IF(A215="","",IF(AND(F215="Yes",ISNUMBER(B215),ISNUMBER(C215),ISNUMBER(D215),ISNUMBER(E215),C215&gt;=B215,E215&gt;=D215,C215-B215=E215-D215,ISNUMBER(G215),ISNUMBER(H215),G215&gt;=0,H215&gt;0),(G215-H215)/H215,"n.a."))</x:f>
      </x:c>
      <x:c r="X215" s="28" t="str">
        <x:f>IF(A215="","",IF(AND(F215="Yes",ISNUMBER(B215),ISNUMBER(C215),ISNUMBER(D215),ISNUMBER(E215),C215&gt;=B215,E215&gt;=D215,C215-B215=E215-D215,ISNUMBER(M215),ISNUMBER(N215),M215&gt;=0,N215&gt;0),(M215-N215)/N215,"n.a."))</x:f>
      </x:c>
      <x:c r="Y215" s="28" t="str">
        <x:f>IF(A215="","",IF(AND(ISNUMBER(O215),ISNUMBER(M215),O215&gt;=0,M215&gt;0,T215&lt;&gt;""),O215/M215,"n.a."))</x:f>
      </x:c>
      <x:c r="Z215" s="23" t="str">
        <x:f>IF(A215="","",IF(COUNTIFS($A$6:$A$505,SUBSTITUTE(SUBSTITUTE(SUBSTITUTE(A215,"~","~~"),"*","~*"),"?","~?"))&gt;1,"Duplicate URL: use one row per period pair",IF(COUNTIFS(Audit!$A$6:$A$505,SUBSTITUTE(SUBSTITUTE(SUBSTITUTE(A215,"~","~~"),"*","~*"),"?","~?"))=0,"URL missing from Audit",IF(OR(B215="",C215=""),"Add current date range",IF(OR(NOT(ISNUMBER(B215)),NOT(ISNUMBER(C215)),C215&lt;B215),"Check current dates",IF(OR(AND(ISNUMBER(G215),G215&lt;0),AND(ISNUMBER(H215),H215&lt;0),AND(ISNUMBER(I215),I215&lt;0),AND(ISNUMBER(J215),J215&lt;0),AND(ISNUMBER(M215),M215&lt;0),AND(ISNUMBER(N215),N215&lt;0),AND(ISNUMBER(O215),O215&lt;0),AND(ISNUMBER(P215),P215&lt;0),AND(ISNUMBER(Q215),Q215&lt;0),AND(ISNUMBER(R215),R215&lt;0)),"Check negative values",IF(AND(ISNUMBER(G215),ISNUMBER(I215),G215&gt;I215),"Clicks exceed impressions",IF(AND(OR(ISNUMBER(Q215),ISNUMBER(R215)),S215=""),"Add revenue currency",IF(AND(ISNUMBER(O215),T215=""),"Define conversions and session scope",IF(U215="","Add evidence source",IF(F215&lt;&gt;"Yes","Comparison not confirmed",IF(OR(NOT(ISNUMBER(D215)),NOT(ISNUMBER(E215)),E215&lt;D215,C215-B215&lt;&gt;E215-D215),"Check comparable date ranges",""))))))))))))</x:f>
      </x:c>
    </x:row>
    <x:row r="216" ht="44" customHeight="1">
      <x:c r="A216" s="19"/>
      <x:c r="B216" s="24"/>
      <x:c r="C216" s="21"/>
      <x:c r="D216" s="21"/>
      <x:c r="E216" s="21"/>
      <x:c r="F216" s="18"/>
      <x:c r="G216" s="26"/>
      <x:c r="H216" s="26"/>
      <x:c r="I216" s="26"/>
      <x:c r="J216" s="26"/>
      <x:c r="K216" s="25"/>
      <x:c r="L216" s="25"/>
      <x:c r="M216" s="26"/>
      <x:c r="N216" s="26"/>
      <x:c r="O216" s="26"/>
      <x:c r="P216" s="26"/>
      <x:c r="Q216" s="25"/>
      <x:c r="R216" s="25"/>
      <x:c r="S216" s="18"/>
      <x:c r="T216" s="18"/>
      <x:c r="U216" s="18"/>
      <x:c r="V216" s="28" t="str">
        <x:f>IF(A216="","",IF(AND(ISNUMBER(G216),ISNUMBER(I216),G216&gt;=0,I216&gt;0,G216&lt;=I216),G216/I216,"n.a."))</x:f>
      </x:c>
      <x:c r="W216" s="28" t="str">
        <x:f>IF(A216="","",IF(AND(F216="Yes",ISNUMBER(B216),ISNUMBER(C216),ISNUMBER(D216),ISNUMBER(E216),C216&gt;=B216,E216&gt;=D216,C216-B216=E216-D216,ISNUMBER(G216),ISNUMBER(H216),G216&gt;=0,H216&gt;0),(G216-H216)/H216,"n.a."))</x:f>
      </x:c>
      <x:c r="X216" s="28" t="str">
        <x:f>IF(A216="","",IF(AND(F216="Yes",ISNUMBER(B216),ISNUMBER(C216),ISNUMBER(D216),ISNUMBER(E216),C216&gt;=B216,E216&gt;=D216,C216-B216=E216-D216,ISNUMBER(M216),ISNUMBER(N216),M216&gt;=0,N216&gt;0),(M216-N216)/N216,"n.a."))</x:f>
      </x:c>
      <x:c r="Y216" s="28" t="str">
        <x:f>IF(A216="","",IF(AND(ISNUMBER(O216),ISNUMBER(M216),O216&gt;=0,M216&gt;0,T216&lt;&gt;""),O216/M216,"n.a."))</x:f>
      </x:c>
      <x:c r="Z216" s="23" t="str">
        <x:f>IF(A216="","",IF(COUNTIFS($A$6:$A$505,SUBSTITUTE(SUBSTITUTE(SUBSTITUTE(A216,"~","~~"),"*","~*"),"?","~?"))&gt;1,"Duplicate URL: use one row per period pair",IF(COUNTIFS(Audit!$A$6:$A$505,SUBSTITUTE(SUBSTITUTE(SUBSTITUTE(A216,"~","~~"),"*","~*"),"?","~?"))=0,"URL missing from Audit",IF(OR(B216="",C216=""),"Add current date range",IF(OR(NOT(ISNUMBER(B216)),NOT(ISNUMBER(C216)),C216&lt;B216),"Check current dates",IF(OR(AND(ISNUMBER(G216),G216&lt;0),AND(ISNUMBER(H216),H216&lt;0),AND(ISNUMBER(I216),I216&lt;0),AND(ISNUMBER(J216),J216&lt;0),AND(ISNUMBER(M216),M216&lt;0),AND(ISNUMBER(N216),N216&lt;0),AND(ISNUMBER(O216),O216&lt;0),AND(ISNUMBER(P216),P216&lt;0),AND(ISNUMBER(Q216),Q216&lt;0),AND(ISNUMBER(R216),R216&lt;0)),"Check negative values",IF(AND(ISNUMBER(G216),ISNUMBER(I216),G216&gt;I216),"Clicks exceed impressions",IF(AND(OR(ISNUMBER(Q216),ISNUMBER(R216)),S216=""),"Add revenue currency",IF(AND(ISNUMBER(O216),T216=""),"Define conversions and session scope",IF(U216="","Add evidence source",IF(F216&lt;&gt;"Yes","Comparison not confirmed",IF(OR(NOT(ISNUMBER(D216)),NOT(ISNUMBER(E216)),E216&lt;D216,C216-B216&lt;&gt;E216-D216),"Check comparable date ranges",""))))))))))))</x:f>
      </x:c>
    </x:row>
    <x:row r="217" ht="44" customHeight="1">
      <x:c r="A217" s="19"/>
      <x:c r="B217" s="24"/>
      <x:c r="C217" s="21"/>
      <x:c r="D217" s="21"/>
      <x:c r="E217" s="21"/>
      <x:c r="F217" s="18"/>
      <x:c r="G217" s="26"/>
      <x:c r="H217" s="26"/>
      <x:c r="I217" s="26"/>
      <x:c r="J217" s="26"/>
      <x:c r="K217" s="25"/>
      <x:c r="L217" s="25"/>
      <x:c r="M217" s="26"/>
      <x:c r="N217" s="26"/>
      <x:c r="O217" s="26"/>
      <x:c r="P217" s="26"/>
      <x:c r="Q217" s="25"/>
      <x:c r="R217" s="25"/>
      <x:c r="S217" s="18"/>
      <x:c r="T217" s="18"/>
      <x:c r="U217" s="18"/>
      <x:c r="V217" s="28" t="str">
        <x:f>IF(A217="","",IF(AND(ISNUMBER(G217),ISNUMBER(I217),G217&gt;=0,I217&gt;0,G217&lt;=I217),G217/I217,"n.a."))</x:f>
      </x:c>
      <x:c r="W217" s="28" t="str">
        <x:f>IF(A217="","",IF(AND(F217="Yes",ISNUMBER(B217),ISNUMBER(C217),ISNUMBER(D217),ISNUMBER(E217),C217&gt;=B217,E217&gt;=D217,C217-B217=E217-D217,ISNUMBER(G217),ISNUMBER(H217),G217&gt;=0,H217&gt;0),(G217-H217)/H217,"n.a."))</x:f>
      </x:c>
      <x:c r="X217" s="28" t="str">
        <x:f>IF(A217="","",IF(AND(F217="Yes",ISNUMBER(B217),ISNUMBER(C217),ISNUMBER(D217),ISNUMBER(E217),C217&gt;=B217,E217&gt;=D217,C217-B217=E217-D217,ISNUMBER(M217),ISNUMBER(N217),M217&gt;=0,N217&gt;0),(M217-N217)/N217,"n.a."))</x:f>
      </x:c>
      <x:c r="Y217" s="28" t="str">
        <x:f>IF(A217="","",IF(AND(ISNUMBER(O217),ISNUMBER(M217),O217&gt;=0,M217&gt;0,T217&lt;&gt;""),O217/M217,"n.a."))</x:f>
      </x:c>
      <x:c r="Z217" s="23" t="str">
        <x:f>IF(A217="","",IF(COUNTIFS($A$6:$A$505,SUBSTITUTE(SUBSTITUTE(SUBSTITUTE(A217,"~","~~"),"*","~*"),"?","~?"))&gt;1,"Duplicate URL: use one row per period pair",IF(COUNTIFS(Audit!$A$6:$A$505,SUBSTITUTE(SUBSTITUTE(SUBSTITUTE(A217,"~","~~"),"*","~*"),"?","~?"))=0,"URL missing from Audit",IF(OR(B217="",C217=""),"Add current date range",IF(OR(NOT(ISNUMBER(B217)),NOT(ISNUMBER(C217)),C217&lt;B217),"Check current dates",IF(OR(AND(ISNUMBER(G217),G217&lt;0),AND(ISNUMBER(H217),H217&lt;0),AND(ISNUMBER(I217),I217&lt;0),AND(ISNUMBER(J217),J217&lt;0),AND(ISNUMBER(M217),M217&lt;0),AND(ISNUMBER(N217),N217&lt;0),AND(ISNUMBER(O217),O217&lt;0),AND(ISNUMBER(P217),P217&lt;0),AND(ISNUMBER(Q217),Q217&lt;0),AND(ISNUMBER(R217),R217&lt;0)),"Check negative values",IF(AND(ISNUMBER(G217),ISNUMBER(I217),G217&gt;I217),"Clicks exceed impressions",IF(AND(OR(ISNUMBER(Q217),ISNUMBER(R217)),S217=""),"Add revenue currency",IF(AND(ISNUMBER(O217),T217=""),"Define conversions and session scope",IF(U217="","Add evidence source",IF(F217&lt;&gt;"Yes","Comparison not confirmed",IF(OR(NOT(ISNUMBER(D217)),NOT(ISNUMBER(E217)),E217&lt;D217,C217-B217&lt;&gt;E217-D217),"Check comparable date ranges",""))))))))))))</x:f>
      </x:c>
    </x:row>
    <x:row r="218" ht="44" customHeight="1">
      <x:c r="A218" s="19"/>
      <x:c r="B218" s="24"/>
      <x:c r="C218" s="21"/>
      <x:c r="D218" s="21"/>
      <x:c r="E218" s="21"/>
      <x:c r="F218" s="18"/>
      <x:c r="G218" s="26"/>
      <x:c r="H218" s="26"/>
      <x:c r="I218" s="26"/>
      <x:c r="J218" s="26"/>
      <x:c r="K218" s="25"/>
      <x:c r="L218" s="25"/>
      <x:c r="M218" s="26"/>
      <x:c r="N218" s="26"/>
      <x:c r="O218" s="26"/>
      <x:c r="P218" s="26"/>
      <x:c r="Q218" s="25"/>
      <x:c r="R218" s="25"/>
      <x:c r="S218" s="18"/>
      <x:c r="T218" s="18"/>
      <x:c r="U218" s="18"/>
      <x:c r="V218" s="28" t="str">
        <x:f>IF(A218="","",IF(AND(ISNUMBER(G218),ISNUMBER(I218),G218&gt;=0,I218&gt;0,G218&lt;=I218),G218/I218,"n.a."))</x:f>
      </x:c>
      <x:c r="W218" s="28" t="str">
        <x:f>IF(A218="","",IF(AND(F218="Yes",ISNUMBER(B218),ISNUMBER(C218),ISNUMBER(D218),ISNUMBER(E218),C218&gt;=B218,E218&gt;=D218,C218-B218=E218-D218,ISNUMBER(G218),ISNUMBER(H218),G218&gt;=0,H218&gt;0),(G218-H218)/H218,"n.a."))</x:f>
      </x:c>
      <x:c r="X218" s="28" t="str">
        <x:f>IF(A218="","",IF(AND(F218="Yes",ISNUMBER(B218),ISNUMBER(C218),ISNUMBER(D218),ISNUMBER(E218),C218&gt;=B218,E218&gt;=D218,C218-B218=E218-D218,ISNUMBER(M218),ISNUMBER(N218),M218&gt;=0,N218&gt;0),(M218-N218)/N218,"n.a."))</x:f>
      </x:c>
      <x:c r="Y218" s="28" t="str">
        <x:f>IF(A218="","",IF(AND(ISNUMBER(O218),ISNUMBER(M218),O218&gt;=0,M218&gt;0,T218&lt;&gt;""),O218/M218,"n.a."))</x:f>
      </x:c>
      <x:c r="Z218" s="23" t="str">
        <x:f>IF(A218="","",IF(COUNTIFS($A$6:$A$505,SUBSTITUTE(SUBSTITUTE(SUBSTITUTE(A218,"~","~~"),"*","~*"),"?","~?"))&gt;1,"Duplicate URL: use one row per period pair",IF(COUNTIFS(Audit!$A$6:$A$505,SUBSTITUTE(SUBSTITUTE(SUBSTITUTE(A218,"~","~~"),"*","~*"),"?","~?"))=0,"URL missing from Audit",IF(OR(B218="",C218=""),"Add current date range",IF(OR(NOT(ISNUMBER(B218)),NOT(ISNUMBER(C218)),C218&lt;B218),"Check current dates",IF(OR(AND(ISNUMBER(G218),G218&lt;0),AND(ISNUMBER(H218),H218&lt;0),AND(ISNUMBER(I218),I218&lt;0),AND(ISNUMBER(J218),J218&lt;0),AND(ISNUMBER(M218),M218&lt;0),AND(ISNUMBER(N218),N218&lt;0),AND(ISNUMBER(O218),O218&lt;0),AND(ISNUMBER(P218),P218&lt;0),AND(ISNUMBER(Q218),Q218&lt;0),AND(ISNUMBER(R218),R218&lt;0)),"Check negative values",IF(AND(ISNUMBER(G218),ISNUMBER(I218),G218&gt;I218),"Clicks exceed impressions",IF(AND(OR(ISNUMBER(Q218),ISNUMBER(R218)),S218=""),"Add revenue currency",IF(AND(ISNUMBER(O218),T218=""),"Define conversions and session scope",IF(U218="","Add evidence source",IF(F218&lt;&gt;"Yes","Comparison not confirmed",IF(OR(NOT(ISNUMBER(D218)),NOT(ISNUMBER(E218)),E218&lt;D218,C218-B218&lt;&gt;E218-D218),"Check comparable date ranges",""))))))))))))</x:f>
      </x:c>
    </x:row>
    <x:row r="219" ht="44" customHeight="1">
      <x:c r="A219" s="19"/>
      <x:c r="B219" s="24"/>
      <x:c r="C219" s="21"/>
      <x:c r="D219" s="21"/>
      <x:c r="E219" s="21"/>
      <x:c r="F219" s="18"/>
      <x:c r="G219" s="26"/>
      <x:c r="H219" s="26"/>
      <x:c r="I219" s="26"/>
      <x:c r="J219" s="26"/>
      <x:c r="K219" s="25"/>
      <x:c r="L219" s="25"/>
      <x:c r="M219" s="26"/>
      <x:c r="N219" s="26"/>
      <x:c r="O219" s="26"/>
      <x:c r="P219" s="26"/>
      <x:c r="Q219" s="25"/>
      <x:c r="R219" s="25"/>
      <x:c r="S219" s="18"/>
      <x:c r="T219" s="18"/>
      <x:c r="U219" s="18"/>
      <x:c r="V219" s="28" t="str">
        <x:f>IF(A219="","",IF(AND(ISNUMBER(G219),ISNUMBER(I219),G219&gt;=0,I219&gt;0,G219&lt;=I219),G219/I219,"n.a."))</x:f>
      </x:c>
      <x:c r="W219" s="28" t="str">
        <x:f>IF(A219="","",IF(AND(F219="Yes",ISNUMBER(B219),ISNUMBER(C219),ISNUMBER(D219),ISNUMBER(E219),C219&gt;=B219,E219&gt;=D219,C219-B219=E219-D219,ISNUMBER(G219),ISNUMBER(H219),G219&gt;=0,H219&gt;0),(G219-H219)/H219,"n.a."))</x:f>
      </x:c>
      <x:c r="X219" s="28" t="str">
        <x:f>IF(A219="","",IF(AND(F219="Yes",ISNUMBER(B219),ISNUMBER(C219),ISNUMBER(D219),ISNUMBER(E219),C219&gt;=B219,E219&gt;=D219,C219-B219=E219-D219,ISNUMBER(M219),ISNUMBER(N219),M219&gt;=0,N219&gt;0),(M219-N219)/N219,"n.a."))</x:f>
      </x:c>
      <x:c r="Y219" s="28" t="str">
        <x:f>IF(A219="","",IF(AND(ISNUMBER(O219),ISNUMBER(M219),O219&gt;=0,M219&gt;0,T219&lt;&gt;""),O219/M219,"n.a."))</x:f>
      </x:c>
      <x:c r="Z219" s="23" t="str">
        <x:f>IF(A219="","",IF(COUNTIFS($A$6:$A$505,SUBSTITUTE(SUBSTITUTE(SUBSTITUTE(A219,"~","~~"),"*","~*"),"?","~?"))&gt;1,"Duplicate URL: use one row per period pair",IF(COUNTIFS(Audit!$A$6:$A$505,SUBSTITUTE(SUBSTITUTE(SUBSTITUTE(A219,"~","~~"),"*","~*"),"?","~?"))=0,"URL missing from Audit",IF(OR(B219="",C219=""),"Add current date range",IF(OR(NOT(ISNUMBER(B219)),NOT(ISNUMBER(C219)),C219&lt;B219),"Check current dates",IF(OR(AND(ISNUMBER(G219),G219&lt;0),AND(ISNUMBER(H219),H219&lt;0),AND(ISNUMBER(I219),I219&lt;0),AND(ISNUMBER(J219),J219&lt;0),AND(ISNUMBER(M219),M219&lt;0),AND(ISNUMBER(N219),N219&lt;0),AND(ISNUMBER(O219),O219&lt;0),AND(ISNUMBER(P219),P219&lt;0),AND(ISNUMBER(Q219),Q219&lt;0),AND(ISNUMBER(R219),R219&lt;0)),"Check negative values",IF(AND(ISNUMBER(G219),ISNUMBER(I219),G219&gt;I219),"Clicks exceed impressions",IF(AND(OR(ISNUMBER(Q219),ISNUMBER(R219)),S219=""),"Add revenue currency",IF(AND(ISNUMBER(O219),T219=""),"Define conversions and session scope",IF(U219="","Add evidence source",IF(F219&lt;&gt;"Yes","Comparison not confirmed",IF(OR(NOT(ISNUMBER(D219)),NOT(ISNUMBER(E219)),E219&lt;D219,C219-B219&lt;&gt;E219-D219),"Check comparable date ranges",""))))))))))))</x:f>
      </x:c>
    </x:row>
    <x:row r="220" ht="44" customHeight="1">
      <x:c r="A220" s="19"/>
      <x:c r="B220" s="24"/>
      <x:c r="C220" s="21"/>
      <x:c r="D220" s="21"/>
      <x:c r="E220" s="21"/>
      <x:c r="F220" s="18"/>
      <x:c r="G220" s="26"/>
      <x:c r="H220" s="26"/>
      <x:c r="I220" s="26"/>
      <x:c r="J220" s="26"/>
      <x:c r="K220" s="25"/>
      <x:c r="L220" s="25"/>
      <x:c r="M220" s="26"/>
      <x:c r="N220" s="26"/>
      <x:c r="O220" s="26"/>
      <x:c r="P220" s="26"/>
      <x:c r="Q220" s="25"/>
      <x:c r="R220" s="25"/>
      <x:c r="S220" s="18"/>
      <x:c r="T220" s="18"/>
      <x:c r="U220" s="18"/>
      <x:c r="V220" s="28" t="str">
        <x:f>IF(A220="","",IF(AND(ISNUMBER(G220),ISNUMBER(I220),G220&gt;=0,I220&gt;0,G220&lt;=I220),G220/I220,"n.a."))</x:f>
      </x:c>
      <x:c r="W220" s="28" t="str">
        <x:f>IF(A220="","",IF(AND(F220="Yes",ISNUMBER(B220),ISNUMBER(C220),ISNUMBER(D220),ISNUMBER(E220),C220&gt;=B220,E220&gt;=D220,C220-B220=E220-D220,ISNUMBER(G220),ISNUMBER(H220),G220&gt;=0,H220&gt;0),(G220-H220)/H220,"n.a."))</x:f>
      </x:c>
      <x:c r="X220" s="28" t="str">
        <x:f>IF(A220="","",IF(AND(F220="Yes",ISNUMBER(B220),ISNUMBER(C220),ISNUMBER(D220),ISNUMBER(E220),C220&gt;=B220,E220&gt;=D220,C220-B220=E220-D220,ISNUMBER(M220),ISNUMBER(N220),M220&gt;=0,N220&gt;0),(M220-N220)/N220,"n.a."))</x:f>
      </x:c>
      <x:c r="Y220" s="28" t="str">
        <x:f>IF(A220="","",IF(AND(ISNUMBER(O220),ISNUMBER(M220),O220&gt;=0,M220&gt;0,T220&lt;&gt;""),O220/M220,"n.a."))</x:f>
      </x:c>
      <x:c r="Z220" s="23" t="str">
        <x:f>IF(A220="","",IF(COUNTIFS($A$6:$A$505,SUBSTITUTE(SUBSTITUTE(SUBSTITUTE(A220,"~","~~"),"*","~*"),"?","~?"))&gt;1,"Duplicate URL: use one row per period pair",IF(COUNTIFS(Audit!$A$6:$A$505,SUBSTITUTE(SUBSTITUTE(SUBSTITUTE(A220,"~","~~"),"*","~*"),"?","~?"))=0,"URL missing from Audit",IF(OR(B220="",C220=""),"Add current date range",IF(OR(NOT(ISNUMBER(B220)),NOT(ISNUMBER(C220)),C220&lt;B220),"Check current dates",IF(OR(AND(ISNUMBER(G220),G220&lt;0),AND(ISNUMBER(H220),H220&lt;0),AND(ISNUMBER(I220),I220&lt;0),AND(ISNUMBER(J220),J220&lt;0),AND(ISNUMBER(M220),M220&lt;0),AND(ISNUMBER(N220),N220&lt;0),AND(ISNUMBER(O220),O220&lt;0),AND(ISNUMBER(P220),P220&lt;0),AND(ISNUMBER(Q220),Q220&lt;0),AND(ISNUMBER(R220),R220&lt;0)),"Check negative values",IF(AND(ISNUMBER(G220),ISNUMBER(I220),G220&gt;I220),"Clicks exceed impressions",IF(AND(OR(ISNUMBER(Q220),ISNUMBER(R220)),S220=""),"Add revenue currency",IF(AND(ISNUMBER(O220),T220=""),"Define conversions and session scope",IF(U220="","Add evidence source",IF(F220&lt;&gt;"Yes","Comparison not confirmed",IF(OR(NOT(ISNUMBER(D220)),NOT(ISNUMBER(E220)),E220&lt;D220,C220-B220&lt;&gt;E220-D220),"Check comparable date ranges",""))))))))))))</x:f>
      </x:c>
    </x:row>
    <x:row r="221" ht="44" customHeight="1">
      <x:c r="A221" s="19"/>
      <x:c r="B221" s="24"/>
      <x:c r="C221" s="21"/>
      <x:c r="D221" s="21"/>
      <x:c r="E221" s="21"/>
      <x:c r="F221" s="18"/>
      <x:c r="G221" s="26"/>
      <x:c r="H221" s="26"/>
      <x:c r="I221" s="26"/>
      <x:c r="J221" s="26"/>
      <x:c r="K221" s="25"/>
      <x:c r="L221" s="25"/>
      <x:c r="M221" s="26"/>
      <x:c r="N221" s="26"/>
      <x:c r="O221" s="26"/>
      <x:c r="P221" s="26"/>
      <x:c r="Q221" s="25"/>
      <x:c r="R221" s="25"/>
      <x:c r="S221" s="18"/>
      <x:c r="T221" s="18"/>
      <x:c r="U221" s="18"/>
      <x:c r="V221" s="28" t="str">
        <x:f>IF(A221="","",IF(AND(ISNUMBER(G221),ISNUMBER(I221),G221&gt;=0,I221&gt;0,G221&lt;=I221),G221/I221,"n.a."))</x:f>
      </x:c>
      <x:c r="W221" s="28" t="str">
        <x:f>IF(A221="","",IF(AND(F221="Yes",ISNUMBER(B221),ISNUMBER(C221),ISNUMBER(D221),ISNUMBER(E221),C221&gt;=B221,E221&gt;=D221,C221-B221=E221-D221,ISNUMBER(G221),ISNUMBER(H221),G221&gt;=0,H221&gt;0),(G221-H221)/H221,"n.a."))</x:f>
      </x:c>
      <x:c r="X221" s="28" t="str">
        <x:f>IF(A221="","",IF(AND(F221="Yes",ISNUMBER(B221),ISNUMBER(C221),ISNUMBER(D221),ISNUMBER(E221),C221&gt;=B221,E221&gt;=D221,C221-B221=E221-D221,ISNUMBER(M221),ISNUMBER(N221),M221&gt;=0,N221&gt;0),(M221-N221)/N221,"n.a."))</x:f>
      </x:c>
      <x:c r="Y221" s="28" t="str">
        <x:f>IF(A221="","",IF(AND(ISNUMBER(O221),ISNUMBER(M221),O221&gt;=0,M221&gt;0,T221&lt;&gt;""),O221/M221,"n.a."))</x:f>
      </x:c>
      <x:c r="Z221" s="23" t="str">
        <x:f>IF(A221="","",IF(COUNTIFS($A$6:$A$505,SUBSTITUTE(SUBSTITUTE(SUBSTITUTE(A221,"~","~~"),"*","~*"),"?","~?"))&gt;1,"Duplicate URL: use one row per period pair",IF(COUNTIFS(Audit!$A$6:$A$505,SUBSTITUTE(SUBSTITUTE(SUBSTITUTE(A221,"~","~~"),"*","~*"),"?","~?"))=0,"URL missing from Audit",IF(OR(B221="",C221=""),"Add current date range",IF(OR(NOT(ISNUMBER(B221)),NOT(ISNUMBER(C221)),C221&lt;B221),"Check current dates",IF(OR(AND(ISNUMBER(G221),G221&lt;0),AND(ISNUMBER(H221),H221&lt;0),AND(ISNUMBER(I221),I221&lt;0),AND(ISNUMBER(J221),J221&lt;0),AND(ISNUMBER(M221),M221&lt;0),AND(ISNUMBER(N221),N221&lt;0),AND(ISNUMBER(O221),O221&lt;0),AND(ISNUMBER(P221),P221&lt;0),AND(ISNUMBER(Q221),Q221&lt;0),AND(ISNUMBER(R221),R221&lt;0)),"Check negative values",IF(AND(ISNUMBER(G221),ISNUMBER(I221),G221&gt;I221),"Clicks exceed impressions",IF(AND(OR(ISNUMBER(Q221),ISNUMBER(R221)),S221=""),"Add revenue currency",IF(AND(ISNUMBER(O221),T221=""),"Define conversions and session scope",IF(U221="","Add evidence source",IF(F221&lt;&gt;"Yes","Comparison not confirmed",IF(OR(NOT(ISNUMBER(D221)),NOT(ISNUMBER(E221)),E221&lt;D221,C221-B221&lt;&gt;E221-D221),"Check comparable date ranges",""))))))))))))</x:f>
      </x:c>
    </x:row>
    <x:row r="222" ht="44" customHeight="1">
      <x:c r="A222" s="19"/>
      <x:c r="B222" s="24"/>
      <x:c r="C222" s="21"/>
      <x:c r="D222" s="21"/>
      <x:c r="E222" s="21"/>
      <x:c r="F222" s="18"/>
      <x:c r="G222" s="26"/>
      <x:c r="H222" s="26"/>
      <x:c r="I222" s="26"/>
      <x:c r="J222" s="26"/>
      <x:c r="K222" s="25"/>
      <x:c r="L222" s="25"/>
      <x:c r="M222" s="26"/>
      <x:c r="N222" s="26"/>
      <x:c r="O222" s="26"/>
      <x:c r="P222" s="26"/>
      <x:c r="Q222" s="25"/>
      <x:c r="R222" s="25"/>
      <x:c r="S222" s="18"/>
      <x:c r="T222" s="18"/>
      <x:c r="U222" s="18"/>
      <x:c r="V222" s="28" t="str">
        <x:f>IF(A222="","",IF(AND(ISNUMBER(G222),ISNUMBER(I222),G222&gt;=0,I222&gt;0,G222&lt;=I222),G222/I222,"n.a."))</x:f>
      </x:c>
      <x:c r="W222" s="28" t="str">
        <x:f>IF(A222="","",IF(AND(F222="Yes",ISNUMBER(B222),ISNUMBER(C222),ISNUMBER(D222),ISNUMBER(E222),C222&gt;=B222,E222&gt;=D222,C222-B222=E222-D222,ISNUMBER(G222),ISNUMBER(H222),G222&gt;=0,H222&gt;0),(G222-H222)/H222,"n.a."))</x:f>
      </x:c>
      <x:c r="X222" s="28" t="str">
        <x:f>IF(A222="","",IF(AND(F222="Yes",ISNUMBER(B222),ISNUMBER(C222),ISNUMBER(D222),ISNUMBER(E222),C222&gt;=B222,E222&gt;=D222,C222-B222=E222-D222,ISNUMBER(M222),ISNUMBER(N222),M222&gt;=0,N222&gt;0),(M222-N222)/N222,"n.a."))</x:f>
      </x:c>
      <x:c r="Y222" s="28" t="str">
        <x:f>IF(A222="","",IF(AND(ISNUMBER(O222),ISNUMBER(M222),O222&gt;=0,M222&gt;0,T222&lt;&gt;""),O222/M222,"n.a."))</x:f>
      </x:c>
      <x:c r="Z222" s="23" t="str">
        <x:f>IF(A222="","",IF(COUNTIFS($A$6:$A$505,SUBSTITUTE(SUBSTITUTE(SUBSTITUTE(A222,"~","~~"),"*","~*"),"?","~?"))&gt;1,"Duplicate URL: use one row per period pair",IF(COUNTIFS(Audit!$A$6:$A$505,SUBSTITUTE(SUBSTITUTE(SUBSTITUTE(A222,"~","~~"),"*","~*"),"?","~?"))=0,"URL missing from Audit",IF(OR(B222="",C222=""),"Add current date range",IF(OR(NOT(ISNUMBER(B222)),NOT(ISNUMBER(C222)),C222&lt;B222),"Check current dates",IF(OR(AND(ISNUMBER(G222),G222&lt;0),AND(ISNUMBER(H222),H222&lt;0),AND(ISNUMBER(I222),I222&lt;0),AND(ISNUMBER(J222),J222&lt;0),AND(ISNUMBER(M222),M222&lt;0),AND(ISNUMBER(N222),N222&lt;0),AND(ISNUMBER(O222),O222&lt;0),AND(ISNUMBER(P222),P222&lt;0),AND(ISNUMBER(Q222),Q222&lt;0),AND(ISNUMBER(R222),R222&lt;0)),"Check negative values",IF(AND(ISNUMBER(G222),ISNUMBER(I222),G222&gt;I222),"Clicks exceed impressions",IF(AND(OR(ISNUMBER(Q222),ISNUMBER(R222)),S222=""),"Add revenue currency",IF(AND(ISNUMBER(O222),T222=""),"Define conversions and session scope",IF(U222="","Add evidence source",IF(F222&lt;&gt;"Yes","Comparison not confirmed",IF(OR(NOT(ISNUMBER(D222)),NOT(ISNUMBER(E222)),E222&lt;D222,C222-B222&lt;&gt;E222-D222),"Check comparable date ranges",""))))))))))))</x:f>
      </x:c>
    </x:row>
    <x:row r="223" ht="44" customHeight="1">
      <x:c r="A223" s="19"/>
      <x:c r="B223" s="24"/>
      <x:c r="C223" s="21"/>
      <x:c r="D223" s="21"/>
      <x:c r="E223" s="21"/>
      <x:c r="F223" s="18"/>
      <x:c r="G223" s="26"/>
      <x:c r="H223" s="26"/>
      <x:c r="I223" s="26"/>
      <x:c r="J223" s="26"/>
      <x:c r="K223" s="25"/>
      <x:c r="L223" s="25"/>
      <x:c r="M223" s="26"/>
      <x:c r="N223" s="26"/>
      <x:c r="O223" s="26"/>
      <x:c r="P223" s="26"/>
      <x:c r="Q223" s="25"/>
      <x:c r="R223" s="25"/>
      <x:c r="S223" s="18"/>
      <x:c r="T223" s="18"/>
      <x:c r="U223" s="18"/>
      <x:c r="V223" s="28" t="str">
        <x:f>IF(A223="","",IF(AND(ISNUMBER(G223),ISNUMBER(I223),G223&gt;=0,I223&gt;0,G223&lt;=I223),G223/I223,"n.a."))</x:f>
      </x:c>
      <x:c r="W223" s="28" t="str">
        <x:f>IF(A223="","",IF(AND(F223="Yes",ISNUMBER(B223),ISNUMBER(C223),ISNUMBER(D223),ISNUMBER(E223),C223&gt;=B223,E223&gt;=D223,C223-B223=E223-D223,ISNUMBER(G223),ISNUMBER(H223),G223&gt;=0,H223&gt;0),(G223-H223)/H223,"n.a."))</x:f>
      </x:c>
      <x:c r="X223" s="28" t="str">
        <x:f>IF(A223="","",IF(AND(F223="Yes",ISNUMBER(B223),ISNUMBER(C223),ISNUMBER(D223),ISNUMBER(E223),C223&gt;=B223,E223&gt;=D223,C223-B223=E223-D223,ISNUMBER(M223),ISNUMBER(N223),M223&gt;=0,N223&gt;0),(M223-N223)/N223,"n.a."))</x:f>
      </x:c>
      <x:c r="Y223" s="28" t="str">
        <x:f>IF(A223="","",IF(AND(ISNUMBER(O223),ISNUMBER(M223),O223&gt;=0,M223&gt;0,T223&lt;&gt;""),O223/M223,"n.a."))</x:f>
      </x:c>
      <x:c r="Z223" s="23" t="str">
        <x:f>IF(A223="","",IF(COUNTIFS($A$6:$A$505,SUBSTITUTE(SUBSTITUTE(SUBSTITUTE(A223,"~","~~"),"*","~*"),"?","~?"))&gt;1,"Duplicate URL: use one row per period pair",IF(COUNTIFS(Audit!$A$6:$A$505,SUBSTITUTE(SUBSTITUTE(SUBSTITUTE(A223,"~","~~"),"*","~*"),"?","~?"))=0,"URL missing from Audit",IF(OR(B223="",C223=""),"Add current date range",IF(OR(NOT(ISNUMBER(B223)),NOT(ISNUMBER(C223)),C223&lt;B223),"Check current dates",IF(OR(AND(ISNUMBER(G223),G223&lt;0),AND(ISNUMBER(H223),H223&lt;0),AND(ISNUMBER(I223),I223&lt;0),AND(ISNUMBER(J223),J223&lt;0),AND(ISNUMBER(M223),M223&lt;0),AND(ISNUMBER(N223),N223&lt;0),AND(ISNUMBER(O223),O223&lt;0),AND(ISNUMBER(P223),P223&lt;0),AND(ISNUMBER(Q223),Q223&lt;0),AND(ISNUMBER(R223),R223&lt;0)),"Check negative values",IF(AND(ISNUMBER(G223),ISNUMBER(I223),G223&gt;I223),"Clicks exceed impressions",IF(AND(OR(ISNUMBER(Q223),ISNUMBER(R223)),S223=""),"Add revenue currency",IF(AND(ISNUMBER(O223),T223=""),"Define conversions and session scope",IF(U223="","Add evidence source",IF(F223&lt;&gt;"Yes","Comparison not confirmed",IF(OR(NOT(ISNUMBER(D223)),NOT(ISNUMBER(E223)),E223&lt;D223,C223-B223&lt;&gt;E223-D223),"Check comparable date ranges",""))))))))))))</x:f>
      </x:c>
    </x:row>
    <x:row r="224" ht="44" customHeight="1">
      <x:c r="A224" s="19"/>
      <x:c r="B224" s="24"/>
      <x:c r="C224" s="21"/>
      <x:c r="D224" s="21"/>
      <x:c r="E224" s="21"/>
      <x:c r="F224" s="18"/>
      <x:c r="G224" s="26"/>
      <x:c r="H224" s="26"/>
      <x:c r="I224" s="26"/>
      <x:c r="J224" s="26"/>
      <x:c r="K224" s="25"/>
      <x:c r="L224" s="25"/>
      <x:c r="M224" s="26"/>
      <x:c r="N224" s="26"/>
      <x:c r="O224" s="26"/>
      <x:c r="P224" s="26"/>
      <x:c r="Q224" s="25"/>
      <x:c r="R224" s="25"/>
      <x:c r="S224" s="18"/>
      <x:c r="T224" s="18"/>
      <x:c r="U224" s="18"/>
      <x:c r="V224" s="28" t="str">
        <x:f>IF(A224="","",IF(AND(ISNUMBER(G224),ISNUMBER(I224),G224&gt;=0,I224&gt;0,G224&lt;=I224),G224/I224,"n.a."))</x:f>
      </x:c>
      <x:c r="W224" s="28" t="str">
        <x:f>IF(A224="","",IF(AND(F224="Yes",ISNUMBER(B224),ISNUMBER(C224),ISNUMBER(D224),ISNUMBER(E224),C224&gt;=B224,E224&gt;=D224,C224-B224=E224-D224,ISNUMBER(G224),ISNUMBER(H224),G224&gt;=0,H224&gt;0),(G224-H224)/H224,"n.a."))</x:f>
      </x:c>
      <x:c r="X224" s="28" t="str">
        <x:f>IF(A224="","",IF(AND(F224="Yes",ISNUMBER(B224),ISNUMBER(C224),ISNUMBER(D224),ISNUMBER(E224),C224&gt;=B224,E224&gt;=D224,C224-B224=E224-D224,ISNUMBER(M224),ISNUMBER(N224),M224&gt;=0,N224&gt;0),(M224-N224)/N224,"n.a."))</x:f>
      </x:c>
      <x:c r="Y224" s="28" t="str">
        <x:f>IF(A224="","",IF(AND(ISNUMBER(O224),ISNUMBER(M224),O224&gt;=0,M224&gt;0,T224&lt;&gt;""),O224/M224,"n.a."))</x:f>
      </x:c>
      <x:c r="Z224" s="23" t="str">
        <x:f>IF(A224="","",IF(COUNTIFS($A$6:$A$505,SUBSTITUTE(SUBSTITUTE(SUBSTITUTE(A224,"~","~~"),"*","~*"),"?","~?"))&gt;1,"Duplicate URL: use one row per period pair",IF(COUNTIFS(Audit!$A$6:$A$505,SUBSTITUTE(SUBSTITUTE(SUBSTITUTE(A224,"~","~~"),"*","~*"),"?","~?"))=0,"URL missing from Audit",IF(OR(B224="",C224=""),"Add current date range",IF(OR(NOT(ISNUMBER(B224)),NOT(ISNUMBER(C224)),C224&lt;B224),"Check current dates",IF(OR(AND(ISNUMBER(G224),G224&lt;0),AND(ISNUMBER(H224),H224&lt;0),AND(ISNUMBER(I224),I224&lt;0),AND(ISNUMBER(J224),J224&lt;0),AND(ISNUMBER(M224),M224&lt;0),AND(ISNUMBER(N224),N224&lt;0),AND(ISNUMBER(O224),O224&lt;0),AND(ISNUMBER(P224),P224&lt;0),AND(ISNUMBER(Q224),Q224&lt;0),AND(ISNUMBER(R224),R224&lt;0)),"Check negative values",IF(AND(ISNUMBER(G224),ISNUMBER(I224),G224&gt;I224),"Clicks exceed impressions",IF(AND(OR(ISNUMBER(Q224),ISNUMBER(R224)),S224=""),"Add revenue currency",IF(AND(ISNUMBER(O224),T224=""),"Define conversions and session scope",IF(U224="","Add evidence source",IF(F224&lt;&gt;"Yes","Comparison not confirmed",IF(OR(NOT(ISNUMBER(D224)),NOT(ISNUMBER(E224)),E224&lt;D224,C224-B224&lt;&gt;E224-D224),"Check comparable date ranges",""))))))))))))</x:f>
      </x:c>
    </x:row>
    <x:row r="225" ht="44" customHeight="1">
      <x:c r="A225" s="19"/>
      <x:c r="B225" s="24"/>
      <x:c r="C225" s="21"/>
      <x:c r="D225" s="21"/>
      <x:c r="E225" s="21"/>
      <x:c r="F225" s="18"/>
      <x:c r="G225" s="26"/>
      <x:c r="H225" s="26"/>
      <x:c r="I225" s="26"/>
      <x:c r="J225" s="26"/>
      <x:c r="K225" s="25"/>
      <x:c r="L225" s="25"/>
      <x:c r="M225" s="26"/>
      <x:c r="N225" s="26"/>
      <x:c r="O225" s="26"/>
      <x:c r="P225" s="26"/>
      <x:c r="Q225" s="25"/>
      <x:c r="R225" s="25"/>
      <x:c r="S225" s="18"/>
      <x:c r="T225" s="18"/>
      <x:c r="U225" s="18"/>
      <x:c r="V225" s="28" t="str">
        <x:f>IF(A225="","",IF(AND(ISNUMBER(G225),ISNUMBER(I225),G225&gt;=0,I225&gt;0,G225&lt;=I225),G225/I225,"n.a."))</x:f>
      </x:c>
      <x:c r="W225" s="28" t="str">
        <x:f>IF(A225="","",IF(AND(F225="Yes",ISNUMBER(B225),ISNUMBER(C225),ISNUMBER(D225),ISNUMBER(E225),C225&gt;=B225,E225&gt;=D225,C225-B225=E225-D225,ISNUMBER(G225),ISNUMBER(H225),G225&gt;=0,H225&gt;0),(G225-H225)/H225,"n.a."))</x:f>
      </x:c>
      <x:c r="X225" s="28" t="str">
        <x:f>IF(A225="","",IF(AND(F225="Yes",ISNUMBER(B225),ISNUMBER(C225),ISNUMBER(D225),ISNUMBER(E225),C225&gt;=B225,E225&gt;=D225,C225-B225=E225-D225,ISNUMBER(M225),ISNUMBER(N225),M225&gt;=0,N225&gt;0),(M225-N225)/N225,"n.a."))</x:f>
      </x:c>
      <x:c r="Y225" s="28" t="str">
        <x:f>IF(A225="","",IF(AND(ISNUMBER(O225),ISNUMBER(M225),O225&gt;=0,M225&gt;0,T225&lt;&gt;""),O225/M225,"n.a."))</x:f>
      </x:c>
      <x:c r="Z225" s="23" t="str">
        <x:f>IF(A225="","",IF(COUNTIFS($A$6:$A$505,SUBSTITUTE(SUBSTITUTE(SUBSTITUTE(A225,"~","~~"),"*","~*"),"?","~?"))&gt;1,"Duplicate URL: use one row per period pair",IF(COUNTIFS(Audit!$A$6:$A$505,SUBSTITUTE(SUBSTITUTE(SUBSTITUTE(A225,"~","~~"),"*","~*"),"?","~?"))=0,"URL missing from Audit",IF(OR(B225="",C225=""),"Add current date range",IF(OR(NOT(ISNUMBER(B225)),NOT(ISNUMBER(C225)),C225&lt;B225),"Check current dates",IF(OR(AND(ISNUMBER(G225),G225&lt;0),AND(ISNUMBER(H225),H225&lt;0),AND(ISNUMBER(I225),I225&lt;0),AND(ISNUMBER(J225),J225&lt;0),AND(ISNUMBER(M225),M225&lt;0),AND(ISNUMBER(N225),N225&lt;0),AND(ISNUMBER(O225),O225&lt;0),AND(ISNUMBER(P225),P225&lt;0),AND(ISNUMBER(Q225),Q225&lt;0),AND(ISNUMBER(R225),R225&lt;0)),"Check negative values",IF(AND(ISNUMBER(G225),ISNUMBER(I225),G225&gt;I225),"Clicks exceed impressions",IF(AND(OR(ISNUMBER(Q225),ISNUMBER(R225)),S225=""),"Add revenue currency",IF(AND(ISNUMBER(O225),T225=""),"Define conversions and session scope",IF(U225="","Add evidence source",IF(F225&lt;&gt;"Yes","Comparison not confirmed",IF(OR(NOT(ISNUMBER(D225)),NOT(ISNUMBER(E225)),E225&lt;D225,C225-B225&lt;&gt;E225-D225),"Check comparable date ranges",""))))))))))))</x:f>
      </x:c>
    </x:row>
    <x:row r="226" ht="44" customHeight="1">
      <x:c r="A226" s="19"/>
      <x:c r="B226" s="24"/>
      <x:c r="C226" s="21"/>
      <x:c r="D226" s="21"/>
      <x:c r="E226" s="21"/>
      <x:c r="F226" s="18"/>
      <x:c r="G226" s="26"/>
      <x:c r="H226" s="26"/>
      <x:c r="I226" s="26"/>
      <x:c r="J226" s="26"/>
      <x:c r="K226" s="25"/>
      <x:c r="L226" s="25"/>
      <x:c r="M226" s="26"/>
      <x:c r="N226" s="26"/>
      <x:c r="O226" s="26"/>
      <x:c r="P226" s="26"/>
      <x:c r="Q226" s="25"/>
      <x:c r="R226" s="25"/>
      <x:c r="S226" s="18"/>
      <x:c r="T226" s="18"/>
      <x:c r="U226" s="18"/>
      <x:c r="V226" s="28" t="str">
        <x:f>IF(A226="","",IF(AND(ISNUMBER(G226),ISNUMBER(I226),G226&gt;=0,I226&gt;0,G226&lt;=I226),G226/I226,"n.a."))</x:f>
      </x:c>
      <x:c r="W226" s="28" t="str">
        <x:f>IF(A226="","",IF(AND(F226="Yes",ISNUMBER(B226),ISNUMBER(C226),ISNUMBER(D226),ISNUMBER(E226),C226&gt;=B226,E226&gt;=D226,C226-B226=E226-D226,ISNUMBER(G226),ISNUMBER(H226),G226&gt;=0,H226&gt;0),(G226-H226)/H226,"n.a."))</x:f>
      </x:c>
      <x:c r="X226" s="28" t="str">
        <x:f>IF(A226="","",IF(AND(F226="Yes",ISNUMBER(B226),ISNUMBER(C226),ISNUMBER(D226),ISNUMBER(E226),C226&gt;=B226,E226&gt;=D226,C226-B226=E226-D226,ISNUMBER(M226),ISNUMBER(N226),M226&gt;=0,N226&gt;0),(M226-N226)/N226,"n.a."))</x:f>
      </x:c>
      <x:c r="Y226" s="28" t="str">
        <x:f>IF(A226="","",IF(AND(ISNUMBER(O226),ISNUMBER(M226),O226&gt;=0,M226&gt;0,T226&lt;&gt;""),O226/M226,"n.a."))</x:f>
      </x:c>
      <x:c r="Z226" s="23" t="str">
        <x:f>IF(A226="","",IF(COUNTIFS($A$6:$A$505,SUBSTITUTE(SUBSTITUTE(SUBSTITUTE(A226,"~","~~"),"*","~*"),"?","~?"))&gt;1,"Duplicate URL: use one row per period pair",IF(COUNTIFS(Audit!$A$6:$A$505,SUBSTITUTE(SUBSTITUTE(SUBSTITUTE(A226,"~","~~"),"*","~*"),"?","~?"))=0,"URL missing from Audit",IF(OR(B226="",C226=""),"Add current date range",IF(OR(NOT(ISNUMBER(B226)),NOT(ISNUMBER(C226)),C226&lt;B226),"Check current dates",IF(OR(AND(ISNUMBER(G226),G226&lt;0),AND(ISNUMBER(H226),H226&lt;0),AND(ISNUMBER(I226),I226&lt;0),AND(ISNUMBER(J226),J226&lt;0),AND(ISNUMBER(M226),M226&lt;0),AND(ISNUMBER(N226),N226&lt;0),AND(ISNUMBER(O226),O226&lt;0),AND(ISNUMBER(P226),P226&lt;0),AND(ISNUMBER(Q226),Q226&lt;0),AND(ISNUMBER(R226),R226&lt;0)),"Check negative values",IF(AND(ISNUMBER(G226),ISNUMBER(I226),G226&gt;I226),"Clicks exceed impressions",IF(AND(OR(ISNUMBER(Q226),ISNUMBER(R226)),S226=""),"Add revenue currency",IF(AND(ISNUMBER(O226),T226=""),"Define conversions and session scope",IF(U226="","Add evidence source",IF(F226&lt;&gt;"Yes","Comparison not confirmed",IF(OR(NOT(ISNUMBER(D226)),NOT(ISNUMBER(E226)),E226&lt;D226,C226-B226&lt;&gt;E226-D226),"Check comparable date ranges",""))))))))))))</x:f>
      </x:c>
    </x:row>
    <x:row r="227" ht="44" customHeight="1">
      <x:c r="A227" s="19"/>
      <x:c r="B227" s="24"/>
      <x:c r="C227" s="21"/>
      <x:c r="D227" s="21"/>
      <x:c r="E227" s="21"/>
      <x:c r="F227" s="18"/>
      <x:c r="G227" s="26"/>
      <x:c r="H227" s="26"/>
      <x:c r="I227" s="26"/>
      <x:c r="J227" s="26"/>
      <x:c r="K227" s="25"/>
      <x:c r="L227" s="25"/>
      <x:c r="M227" s="26"/>
      <x:c r="N227" s="26"/>
      <x:c r="O227" s="26"/>
      <x:c r="P227" s="26"/>
      <x:c r="Q227" s="25"/>
      <x:c r="R227" s="25"/>
      <x:c r="S227" s="18"/>
      <x:c r="T227" s="18"/>
      <x:c r="U227" s="18"/>
      <x:c r="V227" s="28" t="str">
        <x:f>IF(A227="","",IF(AND(ISNUMBER(G227),ISNUMBER(I227),G227&gt;=0,I227&gt;0,G227&lt;=I227),G227/I227,"n.a."))</x:f>
      </x:c>
      <x:c r="W227" s="28" t="str">
        <x:f>IF(A227="","",IF(AND(F227="Yes",ISNUMBER(B227),ISNUMBER(C227),ISNUMBER(D227),ISNUMBER(E227),C227&gt;=B227,E227&gt;=D227,C227-B227=E227-D227,ISNUMBER(G227),ISNUMBER(H227),G227&gt;=0,H227&gt;0),(G227-H227)/H227,"n.a."))</x:f>
      </x:c>
      <x:c r="X227" s="28" t="str">
        <x:f>IF(A227="","",IF(AND(F227="Yes",ISNUMBER(B227),ISNUMBER(C227),ISNUMBER(D227),ISNUMBER(E227),C227&gt;=B227,E227&gt;=D227,C227-B227=E227-D227,ISNUMBER(M227),ISNUMBER(N227),M227&gt;=0,N227&gt;0),(M227-N227)/N227,"n.a."))</x:f>
      </x:c>
      <x:c r="Y227" s="28" t="str">
        <x:f>IF(A227="","",IF(AND(ISNUMBER(O227),ISNUMBER(M227),O227&gt;=0,M227&gt;0,T227&lt;&gt;""),O227/M227,"n.a."))</x:f>
      </x:c>
      <x:c r="Z227" s="23" t="str">
        <x:f>IF(A227="","",IF(COUNTIFS($A$6:$A$505,SUBSTITUTE(SUBSTITUTE(SUBSTITUTE(A227,"~","~~"),"*","~*"),"?","~?"))&gt;1,"Duplicate URL: use one row per period pair",IF(COUNTIFS(Audit!$A$6:$A$505,SUBSTITUTE(SUBSTITUTE(SUBSTITUTE(A227,"~","~~"),"*","~*"),"?","~?"))=0,"URL missing from Audit",IF(OR(B227="",C227=""),"Add current date range",IF(OR(NOT(ISNUMBER(B227)),NOT(ISNUMBER(C227)),C227&lt;B227),"Check current dates",IF(OR(AND(ISNUMBER(G227),G227&lt;0),AND(ISNUMBER(H227),H227&lt;0),AND(ISNUMBER(I227),I227&lt;0),AND(ISNUMBER(J227),J227&lt;0),AND(ISNUMBER(M227),M227&lt;0),AND(ISNUMBER(N227),N227&lt;0),AND(ISNUMBER(O227),O227&lt;0),AND(ISNUMBER(P227),P227&lt;0),AND(ISNUMBER(Q227),Q227&lt;0),AND(ISNUMBER(R227),R227&lt;0)),"Check negative values",IF(AND(ISNUMBER(G227),ISNUMBER(I227),G227&gt;I227),"Clicks exceed impressions",IF(AND(OR(ISNUMBER(Q227),ISNUMBER(R227)),S227=""),"Add revenue currency",IF(AND(ISNUMBER(O227),T227=""),"Define conversions and session scope",IF(U227="","Add evidence source",IF(F227&lt;&gt;"Yes","Comparison not confirmed",IF(OR(NOT(ISNUMBER(D227)),NOT(ISNUMBER(E227)),E227&lt;D227,C227-B227&lt;&gt;E227-D227),"Check comparable date ranges",""))))))))))))</x:f>
      </x:c>
    </x:row>
    <x:row r="228" ht="44" customHeight="1">
      <x:c r="A228" s="19"/>
      <x:c r="B228" s="24"/>
      <x:c r="C228" s="21"/>
      <x:c r="D228" s="21"/>
      <x:c r="E228" s="21"/>
      <x:c r="F228" s="18"/>
      <x:c r="G228" s="26"/>
      <x:c r="H228" s="26"/>
      <x:c r="I228" s="26"/>
      <x:c r="J228" s="26"/>
      <x:c r="K228" s="25"/>
      <x:c r="L228" s="25"/>
      <x:c r="M228" s="26"/>
      <x:c r="N228" s="26"/>
      <x:c r="O228" s="26"/>
      <x:c r="P228" s="26"/>
      <x:c r="Q228" s="25"/>
      <x:c r="R228" s="25"/>
      <x:c r="S228" s="18"/>
      <x:c r="T228" s="18"/>
      <x:c r="U228" s="18"/>
      <x:c r="V228" s="28" t="str">
        <x:f>IF(A228="","",IF(AND(ISNUMBER(G228),ISNUMBER(I228),G228&gt;=0,I228&gt;0,G228&lt;=I228),G228/I228,"n.a."))</x:f>
      </x:c>
      <x:c r="W228" s="28" t="str">
        <x:f>IF(A228="","",IF(AND(F228="Yes",ISNUMBER(B228),ISNUMBER(C228),ISNUMBER(D228),ISNUMBER(E228),C228&gt;=B228,E228&gt;=D228,C228-B228=E228-D228,ISNUMBER(G228),ISNUMBER(H228),G228&gt;=0,H228&gt;0),(G228-H228)/H228,"n.a."))</x:f>
      </x:c>
      <x:c r="X228" s="28" t="str">
        <x:f>IF(A228="","",IF(AND(F228="Yes",ISNUMBER(B228),ISNUMBER(C228),ISNUMBER(D228),ISNUMBER(E228),C228&gt;=B228,E228&gt;=D228,C228-B228=E228-D228,ISNUMBER(M228),ISNUMBER(N228),M228&gt;=0,N228&gt;0),(M228-N228)/N228,"n.a."))</x:f>
      </x:c>
      <x:c r="Y228" s="28" t="str">
        <x:f>IF(A228="","",IF(AND(ISNUMBER(O228),ISNUMBER(M228),O228&gt;=0,M228&gt;0,T228&lt;&gt;""),O228/M228,"n.a."))</x:f>
      </x:c>
      <x:c r="Z228" s="23" t="str">
        <x:f>IF(A228="","",IF(COUNTIFS($A$6:$A$505,SUBSTITUTE(SUBSTITUTE(SUBSTITUTE(A228,"~","~~"),"*","~*"),"?","~?"))&gt;1,"Duplicate URL: use one row per period pair",IF(COUNTIFS(Audit!$A$6:$A$505,SUBSTITUTE(SUBSTITUTE(SUBSTITUTE(A228,"~","~~"),"*","~*"),"?","~?"))=0,"URL missing from Audit",IF(OR(B228="",C228=""),"Add current date range",IF(OR(NOT(ISNUMBER(B228)),NOT(ISNUMBER(C228)),C228&lt;B228),"Check current dates",IF(OR(AND(ISNUMBER(G228),G228&lt;0),AND(ISNUMBER(H228),H228&lt;0),AND(ISNUMBER(I228),I228&lt;0),AND(ISNUMBER(J228),J228&lt;0),AND(ISNUMBER(M228),M228&lt;0),AND(ISNUMBER(N228),N228&lt;0),AND(ISNUMBER(O228),O228&lt;0),AND(ISNUMBER(P228),P228&lt;0),AND(ISNUMBER(Q228),Q228&lt;0),AND(ISNUMBER(R228),R228&lt;0)),"Check negative values",IF(AND(ISNUMBER(G228),ISNUMBER(I228),G228&gt;I228),"Clicks exceed impressions",IF(AND(OR(ISNUMBER(Q228),ISNUMBER(R228)),S228=""),"Add revenue currency",IF(AND(ISNUMBER(O228),T228=""),"Define conversions and session scope",IF(U228="","Add evidence source",IF(F228&lt;&gt;"Yes","Comparison not confirmed",IF(OR(NOT(ISNUMBER(D228)),NOT(ISNUMBER(E228)),E228&lt;D228,C228-B228&lt;&gt;E228-D228),"Check comparable date ranges",""))))))))))))</x:f>
      </x:c>
    </x:row>
    <x:row r="229" ht="44" customHeight="1">
      <x:c r="A229" s="19"/>
      <x:c r="B229" s="24"/>
      <x:c r="C229" s="21"/>
      <x:c r="D229" s="21"/>
      <x:c r="E229" s="21"/>
      <x:c r="F229" s="18"/>
      <x:c r="G229" s="26"/>
      <x:c r="H229" s="26"/>
      <x:c r="I229" s="26"/>
      <x:c r="J229" s="26"/>
      <x:c r="K229" s="25"/>
      <x:c r="L229" s="25"/>
      <x:c r="M229" s="26"/>
      <x:c r="N229" s="26"/>
      <x:c r="O229" s="26"/>
      <x:c r="P229" s="26"/>
      <x:c r="Q229" s="25"/>
      <x:c r="R229" s="25"/>
      <x:c r="S229" s="18"/>
      <x:c r="T229" s="18"/>
      <x:c r="U229" s="18"/>
      <x:c r="V229" s="28" t="str">
        <x:f>IF(A229="","",IF(AND(ISNUMBER(G229),ISNUMBER(I229),G229&gt;=0,I229&gt;0,G229&lt;=I229),G229/I229,"n.a."))</x:f>
      </x:c>
      <x:c r="W229" s="28" t="str">
        <x:f>IF(A229="","",IF(AND(F229="Yes",ISNUMBER(B229),ISNUMBER(C229),ISNUMBER(D229),ISNUMBER(E229),C229&gt;=B229,E229&gt;=D229,C229-B229=E229-D229,ISNUMBER(G229),ISNUMBER(H229),G229&gt;=0,H229&gt;0),(G229-H229)/H229,"n.a."))</x:f>
      </x:c>
      <x:c r="X229" s="28" t="str">
        <x:f>IF(A229="","",IF(AND(F229="Yes",ISNUMBER(B229),ISNUMBER(C229),ISNUMBER(D229),ISNUMBER(E229),C229&gt;=B229,E229&gt;=D229,C229-B229=E229-D229,ISNUMBER(M229),ISNUMBER(N229),M229&gt;=0,N229&gt;0),(M229-N229)/N229,"n.a."))</x:f>
      </x:c>
      <x:c r="Y229" s="28" t="str">
        <x:f>IF(A229="","",IF(AND(ISNUMBER(O229),ISNUMBER(M229),O229&gt;=0,M229&gt;0,T229&lt;&gt;""),O229/M229,"n.a."))</x:f>
      </x:c>
      <x:c r="Z229" s="23" t="str">
        <x:f>IF(A229="","",IF(COUNTIFS($A$6:$A$505,SUBSTITUTE(SUBSTITUTE(SUBSTITUTE(A229,"~","~~"),"*","~*"),"?","~?"))&gt;1,"Duplicate URL: use one row per period pair",IF(COUNTIFS(Audit!$A$6:$A$505,SUBSTITUTE(SUBSTITUTE(SUBSTITUTE(A229,"~","~~"),"*","~*"),"?","~?"))=0,"URL missing from Audit",IF(OR(B229="",C229=""),"Add current date range",IF(OR(NOT(ISNUMBER(B229)),NOT(ISNUMBER(C229)),C229&lt;B229),"Check current dates",IF(OR(AND(ISNUMBER(G229),G229&lt;0),AND(ISNUMBER(H229),H229&lt;0),AND(ISNUMBER(I229),I229&lt;0),AND(ISNUMBER(J229),J229&lt;0),AND(ISNUMBER(M229),M229&lt;0),AND(ISNUMBER(N229),N229&lt;0),AND(ISNUMBER(O229),O229&lt;0),AND(ISNUMBER(P229),P229&lt;0),AND(ISNUMBER(Q229),Q229&lt;0),AND(ISNUMBER(R229),R229&lt;0)),"Check negative values",IF(AND(ISNUMBER(G229),ISNUMBER(I229),G229&gt;I229),"Clicks exceed impressions",IF(AND(OR(ISNUMBER(Q229),ISNUMBER(R229)),S229=""),"Add revenue currency",IF(AND(ISNUMBER(O229),T229=""),"Define conversions and session scope",IF(U229="","Add evidence source",IF(F229&lt;&gt;"Yes","Comparison not confirmed",IF(OR(NOT(ISNUMBER(D229)),NOT(ISNUMBER(E229)),E229&lt;D229,C229-B229&lt;&gt;E229-D229),"Check comparable date ranges",""))))))))))))</x:f>
      </x:c>
    </x:row>
    <x:row r="230" ht="44" customHeight="1">
      <x:c r="A230" s="19"/>
      <x:c r="B230" s="24"/>
      <x:c r="C230" s="21"/>
      <x:c r="D230" s="21"/>
      <x:c r="E230" s="21"/>
      <x:c r="F230" s="18"/>
      <x:c r="G230" s="26"/>
      <x:c r="H230" s="26"/>
      <x:c r="I230" s="26"/>
      <x:c r="J230" s="26"/>
      <x:c r="K230" s="25"/>
      <x:c r="L230" s="25"/>
      <x:c r="M230" s="26"/>
      <x:c r="N230" s="26"/>
      <x:c r="O230" s="26"/>
      <x:c r="P230" s="26"/>
      <x:c r="Q230" s="25"/>
      <x:c r="R230" s="25"/>
      <x:c r="S230" s="18"/>
      <x:c r="T230" s="18"/>
      <x:c r="U230" s="18"/>
      <x:c r="V230" s="28" t="str">
        <x:f>IF(A230="","",IF(AND(ISNUMBER(G230),ISNUMBER(I230),G230&gt;=0,I230&gt;0,G230&lt;=I230),G230/I230,"n.a."))</x:f>
      </x:c>
      <x:c r="W230" s="28" t="str">
        <x:f>IF(A230="","",IF(AND(F230="Yes",ISNUMBER(B230),ISNUMBER(C230),ISNUMBER(D230),ISNUMBER(E230),C230&gt;=B230,E230&gt;=D230,C230-B230=E230-D230,ISNUMBER(G230),ISNUMBER(H230),G230&gt;=0,H230&gt;0),(G230-H230)/H230,"n.a."))</x:f>
      </x:c>
      <x:c r="X230" s="28" t="str">
        <x:f>IF(A230="","",IF(AND(F230="Yes",ISNUMBER(B230),ISNUMBER(C230),ISNUMBER(D230),ISNUMBER(E230),C230&gt;=B230,E230&gt;=D230,C230-B230=E230-D230,ISNUMBER(M230),ISNUMBER(N230),M230&gt;=0,N230&gt;0),(M230-N230)/N230,"n.a."))</x:f>
      </x:c>
      <x:c r="Y230" s="28" t="str">
        <x:f>IF(A230="","",IF(AND(ISNUMBER(O230),ISNUMBER(M230),O230&gt;=0,M230&gt;0,T230&lt;&gt;""),O230/M230,"n.a."))</x:f>
      </x:c>
      <x:c r="Z230" s="23" t="str">
        <x:f>IF(A230="","",IF(COUNTIFS($A$6:$A$505,SUBSTITUTE(SUBSTITUTE(SUBSTITUTE(A230,"~","~~"),"*","~*"),"?","~?"))&gt;1,"Duplicate URL: use one row per period pair",IF(COUNTIFS(Audit!$A$6:$A$505,SUBSTITUTE(SUBSTITUTE(SUBSTITUTE(A230,"~","~~"),"*","~*"),"?","~?"))=0,"URL missing from Audit",IF(OR(B230="",C230=""),"Add current date range",IF(OR(NOT(ISNUMBER(B230)),NOT(ISNUMBER(C230)),C230&lt;B230),"Check current dates",IF(OR(AND(ISNUMBER(G230),G230&lt;0),AND(ISNUMBER(H230),H230&lt;0),AND(ISNUMBER(I230),I230&lt;0),AND(ISNUMBER(J230),J230&lt;0),AND(ISNUMBER(M230),M230&lt;0),AND(ISNUMBER(N230),N230&lt;0),AND(ISNUMBER(O230),O230&lt;0),AND(ISNUMBER(P230),P230&lt;0),AND(ISNUMBER(Q230),Q230&lt;0),AND(ISNUMBER(R230),R230&lt;0)),"Check negative values",IF(AND(ISNUMBER(G230),ISNUMBER(I230),G230&gt;I230),"Clicks exceed impressions",IF(AND(OR(ISNUMBER(Q230),ISNUMBER(R230)),S230=""),"Add revenue currency",IF(AND(ISNUMBER(O230),T230=""),"Define conversions and session scope",IF(U230="","Add evidence source",IF(F230&lt;&gt;"Yes","Comparison not confirmed",IF(OR(NOT(ISNUMBER(D230)),NOT(ISNUMBER(E230)),E230&lt;D230,C230-B230&lt;&gt;E230-D230),"Check comparable date ranges",""))))))))))))</x:f>
      </x:c>
    </x:row>
    <x:row r="231" ht="44" customHeight="1">
      <x:c r="A231" s="19"/>
      <x:c r="B231" s="24"/>
      <x:c r="C231" s="21"/>
      <x:c r="D231" s="21"/>
      <x:c r="E231" s="21"/>
      <x:c r="F231" s="18"/>
      <x:c r="G231" s="26"/>
      <x:c r="H231" s="26"/>
      <x:c r="I231" s="26"/>
      <x:c r="J231" s="26"/>
      <x:c r="K231" s="25"/>
      <x:c r="L231" s="25"/>
      <x:c r="M231" s="26"/>
      <x:c r="N231" s="26"/>
      <x:c r="O231" s="26"/>
      <x:c r="P231" s="26"/>
      <x:c r="Q231" s="25"/>
      <x:c r="R231" s="25"/>
      <x:c r="S231" s="18"/>
      <x:c r="T231" s="18"/>
      <x:c r="U231" s="18"/>
      <x:c r="V231" s="28" t="str">
        <x:f>IF(A231="","",IF(AND(ISNUMBER(G231),ISNUMBER(I231),G231&gt;=0,I231&gt;0,G231&lt;=I231),G231/I231,"n.a."))</x:f>
      </x:c>
      <x:c r="W231" s="28" t="str">
        <x:f>IF(A231="","",IF(AND(F231="Yes",ISNUMBER(B231),ISNUMBER(C231),ISNUMBER(D231),ISNUMBER(E231),C231&gt;=B231,E231&gt;=D231,C231-B231=E231-D231,ISNUMBER(G231),ISNUMBER(H231),G231&gt;=0,H231&gt;0),(G231-H231)/H231,"n.a."))</x:f>
      </x:c>
      <x:c r="X231" s="28" t="str">
        <x:f>IF(A231="","",IF(AND(F231="Yes",ISNUMBER(B231),ISNUMBER(C231),ISNUMBER(D231),ISNUMBER(E231),C231&gt;=B231,E231&gt;=D231,C231-B231=E231-D231,ISNUMBER(M231),ISNUMBER(N231),M231&gt;=0,N231&gt;0),(M231-N231)/N231,"n.a."))</x:f>
      </x:c>
      <x:c r="Y231" s="28" t="str">
        <x:f>IF(A231="","",IF(AND(ISNUMBER(O231),ISNUMBER(M231),O231&gt;=0,M231&gt;0,T231&lt;&gt;""),O231/M231,"n.a."))</x:f>
      </x:c>
      <x:c r="Z231" s="23" t="str">
        <x:f>IF(A231="","",IF(COUNTIFS($A$6:$A$505,SUBSTITUTE(SUBSTITUTE(SUBSTITUTE(A231,"~","~~"),"*","~*"),"?","~?"))&gt;1,"Duplicate URL: use one row per period pair",IF(COUNTIFS(Audit!$A$6:$A$505,SUBSTITUTE(SUBSTITUTE(SUBSTITUTE(A231,"~","~~"),"*","~*"),"?","~?"))=0,"URL missing from Audit",IF(OR(B231="",C231=""),"Add current date range",IF(OR(NOT(ISNUMBER(B231)),NOT(ISNUMBER(C231)),C231&lt;B231),"Check current dates",IF(OR(AND(ISNUMBER(G231),G231&lt;0),AND(ISNUMBER(H231),H231&lt;0),AND(ISNUMBER(I231),I231&lt;0),AND(ISNUMBER(J231),J231&lt;0),AND(ISNUMBER(M231),M231&lt;0),AND(ISNUMBER(N231),N231&lt;0),AND(ISNUMBER(O231),O231&lt;0),AND(ISNUMBER(P231),P231&lt;0),AND(ISNUMBER(Q231),Q231&lt;0),AND(ISNUMBER(R231),R231&lt;0)),"Check negative values",IF(AND(ISNUMBER(G231),ISNUMBER(I231),G231&gt;I231),"Clicks exceed impressions",IF(AND(OR(ISNUMBER(Q231),ISNUMBER(R231)),S231=""),"Add revenue currency",IF(AND(ISNUMBER(O231),T231=""),"Define conversions and session scope",IF(U231="","Add evidence source",IF(F231&lt;&gt;"Yes","Comparison not confirmed",IF(OR(NOT(ISNUMBER(D231)),NOT(ISNUMBER(E231)),E231&lt;D231,C231-B231&lt;&gt;E231-D231),"Check comparable date ranges",""))))))))))))</x:f>
      </x:c>
    </x:row>
    <x:row r="232" ht="44" customHeight="1">
      <x:c r="A232" s="19"/>
      <x:c r="B232" s="24"/>
      <x:c r="C232" s="21"/>
      <x:c r="D232" s="21"/>
      <x:c r="E232" s="21"/>
      <x:c r="F232" s="18"/>
      <x:c r="G232" s="26"/>
      <x:c r="H232" s="26"/>
      <x:c r="I232" s="26"/>
      <x:c r="J232" s="26"/>
      <x:c r="K232" s="25"/>
      <x:c r="L232" s="25"/>
      <x:c r="M232" s="26"/>
      <x:c r="N232" s="26"/>
      <x:c r="O232" s="26"/>
      <x:c r="P232" s="26"/>
      <x:c r="Q232" s="25"/>
      <x:c r="R232" s="25"/>
      <x:c r="S232" s="18"/>
      <x:c r="T232" s="18"/>
      <x:c r="U232" s="18"/>
      <x:c r="V232" s="28" t="str">
        <x:f>IF(A232="","",IF(AND(ISNUMBER(G232),ISNUMBER(I232),G232&gt;=0,I232&gt;0,G232&lt;=I232),G232/I232,"n.a."))</x:f>
      </x:c>
      <x:c r="W232" s="28" t="str">
        <x:f>IF(A232="","",IF(AND(F232="Yes",ISNUMBER(B232),ISNUMBER(C232),ISNUMBER(D232),ISNUMBER(E232),C232&gt;=B232,E232&gt;=D232,C232-B232=E232-D232,ISNUMBER(G232),ISNUMBER(H232),G232&gt;=0,H232&gt;0),(G232-H232)/H232,"n.a."))</x:f>
      </x:c>
      <x:c r="X232" s="28" t="str">
        <x:f>IF(A232="","",IF(AND(F232="Yes",ISNUMBER(B232),ISNUMBER(C232),ISNUMBER(D232),ISNUMBER(E232),C232&gt;=B232,E232&gt;=D232,C232-B232=E232-D232,ISNUMBER(M232),ISNUMBER(N232),M232&gt;=0,N232&gt;0),(M232-N232)/N232,"n.a."))</x:f>
      </x:c>
      <x:c r="Y232" s="28" t="str">
        <x:f>IF(A232="","",IF(AND(ISNUMBER(O232),ISNUMBER(M232),O232&gt;=0,M232&gt;0,T232&lt;&gt;""),O232/M232,"n.a."))</x:f>
      </x:c>
      <x:c r="Z232" s="23" t="str">
        <x:f>IF(A232="","",IF(COUNTIFS($A$6:$A$505,SUBSTITUTE(SUBSTITUTE(SUBSTITUTE(A232,"~","~~"),"*","~*"),"?","~?"))&gt;1,"Duplicate URL: use one row per period pair",IF(COUNTIFS(Audit!$A$6:$A$505,SUBSTITUTE(SUBSTITUTE(SUBSTITUTE(A232,"~","~~"),"*","~*"),"?","~?"))=0,"URL missing from Audit",IF(OR(B232="",C232=""),"Add current date range",IF(OR(NOT(ISNUMBER(B232)),NOT(ISNUMBER(C232)),C232&lt;B232),"Check current dates",IF(OR(AND(ISNUMBER(G232),G232&lt;0),AND(ISNUMBER(H232),H232&lt;0),AND(ISNUMBER(I232),I232&lt;0),AND(ISNUMBER(J232),J232&lt;0),AND(ISNUMBER(M232),M232&lt;0),AND(ISNUMBER(N232),N232&lt;0),AND(ISNUMBER(O232),O232&lt;0),AND(ISNUMBER(P232),P232&lt;0),AND(ISNUMBER(Q232),Q232&lt;0),AND(ISNUMBER(R232),R232&lt;0)),"Check negative values",IF(AND(ISNUMBER(G232),ISNUMBER(I232),G232&gt;I232),"Clicks exceed impressions",IF(AND(OR(ISNUMBER(Q232),ISNUMBER(R232)),S232=""),"Add revenue currency",IF(AND(ISNUMBER(O232),T232=""),"Define conversions and session scope",IF(U232="","Add evidence source",IF(F232&lt;&gt;"Yes","Comparison not confirmed",IF(OR(NOT(ISNUMBER(D232)),NOT(ISNUMBER(E232)),E232&lt;D232,C232-B232&lt;&gt;E232-D232),"Check comparable date ranges",""))))))))))))</x:f>
      </x:c>
    </x:row>
    <x:row r="233" ht="44" customHeight="1">
      <x:c r="A233" s="19"/>
      <x:c r="B233" s="24"/>
      <x:c r="C233" s="21"/>
      <x:c r="D233" s="21"/>
      <x:c r="E233" s="21"/>
      <x:c r="F233" s="18"/>
      <x:c r="G233" s="26"/>
      <x:c r="H233" s="26"/>
      <x:c r="I233" s="26"/>
      <x:c r="J233" s="26"/>
      <x:c r="K233" s="25"/>
      <x:c r="L233" s="25"/>
      <x:c r="M233" s="26"/>
      <x:c r="N233" s="26"/>
      <x:c r="O233" s="26"/>
      <x:c r="P233" s="26"/>
      <x:c r="Q233" s="25"/>
      <x:c r="R233" s="25"/>
      <x:c r="S233" s="18"/>
      <x:c r="T233" s="18"/>
      <x:c r="U233" s="18"/>
      <x:c r="V233" s="28" t="str">
        <x:f>IF(A233="","",IF(AND(ISNUMBER(G233),ISNUMBER(I233),G233&gt;=0,I233&gt;0,G233&lt;=I233),G233/I233,"n.a."))</x:f>
      </x:c>
      <x:c r="W233" s="28" t="str">
        <x:f>IF(A233="","",IF(AND(F233="Yes",ISNUMBER(B233),ISNUMBER(C233),ISNUMBER(D233),ISNUMBER(E233),C233&gt;=B233,E233&gt;=D233,C233-B233=E233-D233,ISNUMBER(G233),ISNUMBER(H233),G233&gt;=0,H233&gt;0),(G233-H233)/H233,"n.a."))</x:f>
      </x:c>
      <x:c r="X233" s="28" t="str">
        <x:f>IF(A233="","",IF(AND(F233="Yes",ISNUMBER(B233),ISNUMBER(C233),ISNUMBER(D233),ISNUMBER(E233),C233&gt;=B233,E233&gt;=D233,C233-B233=E233-D233,ISNUMBER(M233),ISNUMBER(N233),M233&gt;=0,N233&gt;0),(M233-N233)/N233,"n.a."))</x:f>
      </x:c>
      <x:c r="Y233" s="28" t="str">
        <x:f>IF(A233="","",IF(AND(ISNUMBER(O233),ISNUMBER(M233),O233&gt;=0,M233&gt;0,T233&lt;&gt;""),O233/M233,"n.a."))</x:f>
      </x:c>
      <x:c r="Z233" s="23" t="str">
        <x:f>IF(A233="","",IF(COUNTIFS($A$6:$A$505,SUBSTITUTE(SUBSTITUTE(SUBSTITUTE(A233,"~","~~"),"*","~*"),"?","~?"))&gt;1,"Duplicate URL: use one row per period pair",IF(COUNTIFS(Audit!$A$6:$A$505,SUBSTITUTE(SUBSTITUTE(SUBSTITUTE(A233,"~","~~"),"*","~*"),"?","~?"))=0,"URL missing from Audit",IF(OR(B233="",C233=""),"Add current date range",IF(OR(NOT(ISNUMBER(B233)),NOT(ISNUMBER(C233)),C233&lt;B233),"Check current dates",IF(OR(AND(ISNUMBER(G233),G233&lt;0),AND(ISNUMBER(H233),H233&lt;0),AND(ISNUMBER(I233),I233&lt;0),AND(ISNUMBER(J233),J233&lt;0),AND(ISNUMBER(M233),M233&lt;0),AND(ISNUMBER(N233),N233&lt;0),AND(ISNUMBER(O233),O233&lt;0),AND(ISNUMBER(P233),P233&lt;0),AND(ISNUMBER(Q233),Q233&lt;0),AND(ISNUMBER(R233),R233&lt;0)),"Check negative values",IF(AND(ISNUMBER(G233),ISNUMBER(I233),G233&gt;I233),"Clicks exceed impressions",IF(AND(OR(ISNUMBER(Q233),ISNUMBER(R233)),S233=""),"Add revenue currency",IF(AND(ISNUMBER(O233),T233=""),"Define conversions and session scope",IF(U233="","Add evidence source",IF(F233&lt;&gt;"Yes","Comparison not confirmed",IF(OR(NOT(ISNUMBER(D233)),NOT(ISNUMBER(E233)),E233&lt;D233,C233-B233&lt;&gt;E233-D233),"Check comparable date ranges",""))))))))))))</x:f>
      </x:c>
    </x:row>
    <x:row r="234" ht="44" customHeight="1">
      <x:c r="A234" s="19"/>
      <x:c r="B234" s="24"/>
      <x:c r="C234" s="21"/>
      <x:c r="D234" s="21"/>
      <x:c r="E234" s="21"/>
      <x:c r="F234" s="18"/>
      <x:c r="G234" s="26"/>
      <x:c r="H234" s="26"/>
      <x:c r="I234" s="26"/>
      <x:c r="J234" s="26"/>
      <x:c r="K234" s="25"/>
      <x:c r="L234" s="25"/>
      <x:c r="M234" s="26"/>
      <x:c r="N234" s="26"/>
      <x:c r="O234" s="26"/>
      <x:c r="P234" s="26"/>
      <x:c r="Q234" s="25"/>
      <x:c r="R234" s="25"/>
      <x:c r="S234" s="18"/>
      <x:c r="T234" s="18"/>
      <x:c r="U234" s="18"/>
      <x:c r="V234" s="28" t="str">
        <x:f>IF(A234="","",IF(AND(ISNUMBER(G234),ISNUMBER(I234),G234&gt;=0,I234&gt;0,G234&lt;=I234),G234/I234,"n.a."))</x:f>
      </x:c>
      <x:c r="W234" s="28" t="str">
        <x:f>IF(A234="","",IF(AND(F234="Yes",ISNUMBER(B234),ISNUMBER(C234),ISNUMBER(D234),ISNUMBER(E234),C234&gt;=B234,E234&gt;=D234,C234-B234=E234-D234,ISNUMBER(G234),ISNUMBER(H234),G234&gt;=0,H234&gt;0),(G234-H234)/H234,"n.a."))</x:f>
      </x:c>
      <x:c r="X234" s="28" t="str">
        <x:f>IF(A234="","",IF(AND(F234="Yes",ISNUMBER(B234),ISNUMBER(C234),ISNUMBER(D234),ISNUMBER(E234),C234&gt;=B234,E234&gt;=D234,C234-B234=E234-D234,ISNUMBER(M234),ISNUMBER(N234),M234&gt;=0,N234&gt;0),(M234-N234)/N234,"n.a."))</x:f>
      </x:c>
      <x:c r="Y234" s="28" t="str">
        <x:f>IF(A234="","",IF(AND(ISNUMBER(O234),ISNUMBER(M234),O234&gt;=0,M234&gt;0,T234&lt;&gt;""),O234/M234,"n.a."))</x:f>
      </x:c>
      <x:c r="Z234" s="23" t="str">
        <x:f>IF(A234="","",IF(COUNTIFS($A$6:$A$505,SUBSTITUTE(SUBSTITUTE(SUBSTITUTE(A234,"~","~~"),"*","~*"),"?","~?"))&gt;1,"Duplicate URL: use one row per period pair",IF(COUNTIFS(Audit!$A$6:$A$505,SUBSTITUTE(SUBSTITUTE(SUBSTITUTE(A234,"~","~~"),"*","~*"),"?","~?"))=0,"URL missing from Audit",IF(OR(B234="",C234=""),"Add current date range",IF(OR(NOT(ISNUMBER(B234)),NOT(ISNUMBER(C234)),C234&lt;B234),"Check current dates",IF(OR(AND(ISNUMBER(G234),G234&lt;0),AND(ISNUMBER(H234),H234&lt;0),AND(ISNUMBER(I234),I234&lt;0),AND(ISNUMBER(J234),J234&lt;0),AND(ISNUMBER(M234),M234&lt;0),AND(ISNUMBER(N234),N234&lt;0),AND(ISNUMBER(O234),O234&lt;0),AND(ISNUMBER(P234),P234&lt;0),AND(ISNUMBER(Q234),Q234&lt;0),AND(ISNUMBER(R234),R234&lt;0)),"Check negative values",IF(AND(ISNUMBER(G234),ISNUMBER(I234),G234&gt;I234),"Clicks exceed impressions",IF(AND(OR(ISNUMBER(Q234),ISNUMBER(R234)),S234=""),"Add revenue currency",IF(AND(ISNUMBER(O234),T234=""),"Define conversions and session scope",IF(U234="","Add evidence source",IF(F234&lt;&gt;"Yes","Comparison not confirmed",IF(OR(NOT(ISNUMBER(D234)),NOT(ISNUMBER(E234)),E234&lt;D234,C234-B234&lt;&gt;E234-D234),"Check comparable date ranges",""))))))))))))</x:f>
      </x:c>
    </x:row>
    <x:row r="235" ht="44" customHeight="1">
      <x:c r="A235" s="19"/>
      <x:c r="B235" s="24"/>
      <x:c r="C235" s="21"/>
      <x:c r="D235" s="21"/>
      <x:c r="E235" s="21"/>
      <x:c r="F235" s="18"/>
      <x:c r="G235" s="26"/>
      <x:c r="H235" s="26"/>
      <x:c r="I235" s="26"/>
      <x:c r="J235" s="26"/>
      <x:c r="K235" s="25"/>
      <x:c r="L235" s="25"/>
      <x:c r="M235" s="26"/>
      <x:c r="N235" s="26"/>
      <x:c r="O235" s="26"/>
      <x:c r="P235" s="26"/>
      <x:c r="Q235" s="25"/>
      <x:c r="R235" s="25"/>
      <x:c r="S235" s="18"/>
      <x:c r="T235" s="18"/>
      <x:c r="U235" s="18"/>
      <x:c r="V235" s="28" t="str">
        <x:f>IF(A235="","",IF(AND(ISNUMBER(G235),ISNUMBER(I235),G235&gt;=0,I235&gt;0,G235&lt;=I235),G235/I235,"n.a."))</x:f>
      </x:c>
      <x:c r="W235" s="28" t="str">
        <x:f>IF(A235="","",IF(AND(F235="Yes",ISNUMBER(B235),ISNUMBER(C235),ISNUMBER(D235),ISNUMBER(E235),C235&gt;=B235,E235&gt;=D235,C235-B235=E235-D235,ISNUMBER(G235),ISNUMBER(H235),G235&gt;=0,H235&gt;0),(G235-H235)/H235,"n.a."))</x:f>
      </x:c>
      <x:c r="X235" s="28" t="str">
        <x:f>IF(A235="","",IF(AND(F235="Yes",ISNUMBER(B235),ISNUMBER(C235),ISNUMBER(D235),ISNUMBER(E235),C235&gt;=B235,E235&gt;=D235,C235-B235=E235-D235,ISNUMBER(M235),ISNUMBER(N235),M235&gt;=0,N235&gt;0),(M235-N235)/N235,"n.a."))</x:f>
      </x:c>
      <x:c r="Y235" s="28" t="str">
        <x:f>IF(A235="","",IF(AND(ISNUMBER(O235),ISNUMBER(M235),O235&gt;=0,M235&gt;0,T235&lt;&gt;""),O235/M235,"n.a."))</x:f>
      </x:c>
      <x:c r="Z235" s="23" t="str">
        <x:f>IF(A235="","",IF(COUNTIFS($A$6:$A$505,SUBSTITUTE(SUBSTITUTE(SUBSTITUTE(A235,"~","~~"),"*","~*"),"?","~?"))&gt;1,"Duplicate URL: use one row per period pair",IF(COUNTIFS(Audit!$A$6:$A$505,SUBSTITUTE(SUBSTITUTE(SUBSTITUTE(A235,"~","~~"),"*","~*"),"?","~?"))=0,"URL missing from Audit",IF(OR(B235="",C235=""),"Add current date range",IF(OR(NOT(ISNUMBER(B235)),NOT(ISNUMBER(C235)),C235&lt;B235),"Check current dates",IF(OR(AND(ISNUMBER(G235),G235&lt;0),AND(ISNUMBER(H235),H235&lt;0),AND(ISNUMBER(I235),I235&lt;0),AND(ISNUMBER(J235),J235&lt;0),AND(ISNUMBER(M235),M235&lt;0),AND(ISNUMBER(N235),N235&lt;0),AND(ISNUMBER(O235),O235&lt;0),AND(ISNUMBER(P235),P235&lt;0),AND(ISNUMBER(Q235),Q235&lt;0),AND(ISNUMBER(R235),R235&lt;0)),"Check negative values",IF(AND(ISNUMBER(G235),ISNUMBER(I235),G235&gt;I235),"Clicks exceed impressions",IF(AND(OR(ISNUMBER(Q235),ISNUMBER(R235)),S235=""),"Add revenue currency",IF(AND(ISNUMBER(O235),T235=""),"Define conversions and session scope",IF(U235="","Add evidence source",IF(F235&lt;&gt;"Yes","Comparison not confirmed",IF(OR(NOT(ISNUMBER(D235)),NOT(ISNUMBER(E235)),E235&lt;D235,C235-B235&lt;&gt;E235-D235),"Check comparable date ranges",""))))))))))))</x:f>
      </x:c>
    </x:row>
    <x:row r="236" ht="44" customHeight="1">
      <x:c r="A236" s="19"/>
      <x:c r="B236" s="24"/>
      <x:c r="C236" s="21"/>
      <x:c r="D236" s="21"/>
      <x:c r="E236" s="21"/>
      <x:c r="F236" s="18"/>
      <x:c r="G236" s="26"/>
      <x:c r="H236" s="26"/>
      <x:c r="I236" s="26"/>
      <x:c r="J236" s="26"/>
      <x:c r="K236" s="25"/>
      <x:c r="L236" s="25"/>
      <x:c r="M236" s="26"/>
      <x:c r="N236" s="26"/>
      <x:c r="O236" s="26"/>
      <x:c r="P236" s="26"/>
      <x:c r="Q236" s="25"/>
      <x:c r="R236" s="25"/>
      <x:c r="S236" s="18"/>
      <x:c r="T236" s="18"/>
      <x:c r="U236" s="18"/>
      <x:c r="V236" s="28" t="str">
        <x:f>IF(A236="","",IF(AND(ISNUMBER(G236),ISNUMBER(I236),G236&gt;=0,I236&gt;0,G236&lt;=I236),G236/I236,"n.a."))</x:f>
      </x:c>
      <x:c r="W236" s="28" t="str">
        <x:f>IF(A236="","",IF(AND(F236="Yes",ISNUMBER(B236),ISNUMBER(C236),ISNUMBER(D236),ISNUMBER(E236),C236&gt;=B236,E236&gt;=D236,C236-B236=E236-D236,ISNUMBER(G236),ISNUMBER(H236),G236&gt;=0,H236&gt;0),(G236-H236)/H236,"n.a."))</x:f>
      </x:c>
      <x:c r="X236" s="28" t="str">
        <x:f>IF(A236="","",IF(AND(F236="Yes",ISNUMBER(B236),ISNUMBER(C236),ISNUMBER(D236),ISNUMBER(E236),C236&gt;=B236,E236&gt;=D236,C236-B236=E236-D236,ISNUMBER(M236),ISNUMBER(N236),M236&gt;=0,N236&gt;0),(M236-N236)/N236,"n.a."))</x:f>
      </x:c>
      <x:c r="Y236" s="28" t="str">
        <x:f>IF(A236="","",IF(AND(ISNUMBER(O236),ISNUMBER(M236),O236&gt;=0,M236&gt;0,T236&lt;&gt;""),O236/M236,"n.a."))</x:f>
      </x:c>
      <x:c r="Z236" s="23" t="str">
        <x:f>IF(A236="","",IF(COUNTIFS($A$6:$A$505,SUBSTITUTE(SUBSTITUTE(SUBSTITUTE(A236,"~","~~"),"*","~*"),"?","~?"))&gt;1,"Duplicate URL: use one row per period pair",IF(COUNTIFS(Audit!$A$6:$A$505,SUBSTITUTE(SUBSTITUTE(SUBSTITUTE(A236,"~","~~"),"*","~*"),"?","~?"))=0,"URL missing from Audit",IF(OR(B236="",C236=""),"Add current date range",IF(OR(NOT(ISNUMBER(B236)),NOT(ISNUMBER(C236)),C236&lt;B236),"Check current dates",IF(OR(AND(ISNUMBER(G236),G236&lt;0),AND(ISNUMBER(H236),H236&lt;0),AND(ISNUMBER(I236),I236&lt;0),AND(ISNUMBER(J236),J236&lt;0),AND(ISNUMBER(M236),M236&lt;0),AND(ISNUMBER(N236),N236&lt;0),AND(ISNUMBER(O236),O236&lt;0),AND(ISNUMBER(P236),P236&lt;0),AND(ISNUMBER(Q236),Q236&lt;0),AND(ISNUMBER(R236),R236&lt;0)),"Check negative values",IF(AND(ISNUMBER(G236),ISNUMBER(I236),G236&gt;I236),"Clicks exceed impressions",IF(AND(OR(ISNUMBER(Q236),ISNUMBER(R236)),S236=""),"Add revenue currency",IF(AND(ISNUMBER(O236),T236=""),"Define conversions and session scope",IF(U236="","Add evidence source",IF(F236&lt;&gt;"Yes","Comparison not confirmed",IF(OR(NOT(ISNUMBER(D236)),NOT(ISNUMBER(E236)),E236&lt;D236,C236-B236&lt;&gt;E236-D236),"Check comparable date ranges",""))))))))))))</x:f>
      </x:c>
    </x:row>
    <x:row r="237" ht="44" customHeight="1">
      <x:c r="A237" s="19"/>
      <x:c r="B237" s="24"/>
      <x:c r="C237" s="21"/>
      <x:c r="D237" s="21"/>
      <x:c r="E237" s="21"/>
      <x:c r="F237" s="18"/>
      <x:c r="G237" s="26"/>
      <x:c r="H237" s="26"/>
      <x:c r="I237" s="26"/>
      <x:c r="J237" s="26"/>
      <x:c r="K237" s="25"/>
      <x:c r="L237" s="25"/>
      <x:c r="M237" s="26"/>
      <x:c r="N237" s="26"/>
      <x:c r="O237" s="26"/>
      <x:c r="P237" s="26"/>
      <x:c r="Q237" s="25"/>
      <x:c r="R237" s="25"/>
      <x:c r="S237" s="18"/>
      <x:c r="T237" s="18"/>
      <x:c r="U237" s="18"/>
      <x:c r="V237" s="28" t="str">
        <x:f>IF(A237="","",IF(AND(ISNUMBER(G237),ISNUMBER(I237),G237&gt;=0,I237&gt;0,G237&lt;=I237),G237/I237,"n.a."))</x:f>
      </x:c>
      <x:c r="W237" s="28" t="str">
        <x:f>IF(A237="","",IF(AND(F237="Yes",ISNUMBER(B237),ISNUMBER(C237),ISNUMBER(D237),ISNUMBER(E237),C237&gt;=B237,E237&gt;=D237,C237-B237=E237-D237,ISNUMBER(G237),ISNUMBER(H237),G237&gt;=0,H237&gt;0),(G237-H237)/H237,"n.a."))</x:f>
      </x:c>
      <x:c r="X237" s="28" t="str">
        <x:f>IF(A237="","",IF(AND(F237="Yes",ISNUMBER(B237),ISNUMBER(C237),ISNUMBER(D237),ISNUMBER(E237),C237&gt;=B237,E237&gt;=D237,C237-B237=E237-D237,ISNUMBER(M237),ISNUMBER(N237),M237&gt;=0,N237&gt;0),(M237-N237)/N237,"n.a."))</x:f>
      </x:c>
      <x:c r="Y237" s="28" t="str">
        <x:f>IF(A237="","",IF(AND(ISNUMBER(O237),ISNUMBER(M237),O237&gt;=0,M237&gt;0,T237&lt;&gt;""),O237/M237,"n.a."))</x:f>
      </x:c>
      <x:c r="Z237" s="23" t="str">
        <x:f>IF(A237="","",IF(COUNTIFS($A$6:$A$505,SUBSTITUTE(SUBSTITUTE(SUBSTITUTE(A237,"~","~~"),"*","~*"),"?","~?"))&gt;1,"Duplicate URL: use one row per period pair",IF(COUNTIFS(Audit!$A$6:$A$505,SUBSTITUTE(SUBSTITUTE(SUBSTITUTE(A237,"~","~~"),"*","~*"),"?","~?"))=0,"URL missing from Audit",IF(OR(B237="",C237=""),"Add current date range",IF(OR(NOT(ISNUMBER(B237)),NOT(ISNUMBER(C237)),C237&lt;B237),"Check current dates",IF(OR(AND(ISNUMBER(G237),G237&lt;0),AND(ISNUMBER(H237),H237&lt;0),AND(ISNUMBER(I237),I237&lt;0),AND(ISNUMBER(J237),J237&lt;0),AND(ISNUMBER(M237),M237&lt;0),AND(ISNUMBER(N237),N237&lt;0),AND(ISNUMBER(O237),O237&lt;0),AND(ISNUMBER(P237),P237&lt;0),AND(ISNUMBER(Q237),Q237&lt;0),AND(ISNUMBER(R237),R237&lt;0)),"Check negative values",IF(AND(ISNUMBER(G237),ISNUMBER(I237),G237&gt;I237),"Clicks exceed impressions",IF(AND(OR(ISNUMBER(Q237),ISNUMBER(R237)),S237=""),"Add revenue currency",IF(AND(ISNUMBER(O237),T237=""),"Define conversions and session scope",IF(U237="","Add evidence source",IF(F237&lt;&gt;"Yes","Comparison not confirmed",IF(OR(NOT(ISNUMBER(D237)),NOT(ISNUMBER(E237)),E237&lt;D237,C237-B237&lt;&gt;E237-D237),"Check comparable date ranges",""))))))))))))</x:f>
      </x:c>
    </x:row>
    <x:row r="238" ht="44" customHeight="1">
      <x:c r="A238" s="19"/>
      <x:c r="B238" s="24"/>
      <x:c r="C238" s="21"/>
      <x:c r="D238" s="21"/>
      <x:c r="E238" s="21"/>
      <x:c r="F238" s="18"/>
      <x:c r="G238" s="26"/>
      <x:c r="H238" s="26"/>
      <x:c r="I238" s="26"/>
      <x:c r="J238" s="26"/>
      <x:c r="K238" s="25"/>
      <x:c r="L238" s="25"/>
      <x:c r="M238" s="26"/>
      <x:c r="N238" s="26"/>
      <x:c r="O238" s="26"/>
      <x:c r="P238" s="26"/>
      <x:c r="Q238" s="25"/>
      <x:c r="R238" s="25"/>
      <x:c r="S238" s="18"/>
      <x:c r="T238" s="18"/>
      <x:c r="U238" s="18"/>
      <x:c r="V238" s="28" t="str">
        <x:f>IF(A238="","",IF(AND(ISNUMBER(G238),ISNUMBER(I238),G238&gt;=0,I238&gt;0,G238&lt;=I238),G238/I238,"n.a."))</x:f>
      </x:c>
      <x:c r="W238" s="28" t="str">
        <x:f>IF(A238="","",IF(AND(F238="Yes",ISNUMBER(B238),ISNUMBER(C238),ISNUMBER(D238),ISNUMBER(E238),C238&gt;=B238,E238&gt;=D238,C238-B238=E238-D238,ISNUMBER(G238),ISNUMBER(H238),G238&gt;=0,H238&gt;0),(G238-H238)/H238,"n.a."))</x:f>
      </x:c>
      <x:c r="X238" s="28" t="str">
        <x:f>IF(A238="","",IF(AND(F238="Yes",ISNUMBER(B238),ISNUMBER(C238),ISNUMBER(D238),ISNUMBER(E238),C238&gt;=B238,E238&gt;=D238,C238-B238=E238-D238,ISNUMBER(M238),ISNUMBER(N238),M238&gt;=0,N238&gt;0),(M238-N238)/N238,"n.a."))</x:f>
      </x:c>
      <x:c r="Y238" s="28" t="str">
        <x:f>IF(A238="","",IF(AND(ISNUMBER(O238),ISNUMBER(M238),O238&gt;=0,M238&gt;0,T238&lt;&gt;""),O238/M238,"n.a."))</x:f>
      </x:c>
      <x:c r="Z238" s="23" t="str">
        <x:f>IF(A238="","",IF(COUNTIFS($A$6:$A$505,SUBSTITUTE(SUBSTITUTE(SUBSTITUTE(A238,"~","~~"),"*","~*"),"?","~?"))&gt;1,"Duplicate URL: use one row per period pair",IF(COUNTIFS(Audit!$A$6:$A$505,SUBSTITUTE(SUBSTITUTE(SUBSTITUTE(A238,"~","~~"),"*","~*"),"?","~?"))=0,"URL missing from Audit",IF(OR(B238="",C238=""),"Add current date range",IF(OR(NOT(ISNUMBER(B238)),NOT(ISNUMBER(C238)),C238&lt;B238),"Check current dates",IF(OR(AND(ISNUMBER(G238),G238&lt;0),AND(ISNUMBER(H238),H238&lt;0),AND(ISNUMBER(I238),I238&lt;0),AND(ISNUMBER(J238),J238&lt;0),AND(ISNUMBER(M238),M238&lt;0),AND(ISNUMBER(N238),N238&lt;0),AND(ISNUMBER(O238),O238&lt;0),AND(ISNUMBER(P238),P238&lt;0),AND(ISNUMBER(Q238),Q238&lt;0),AND(ISNUMBER(R238),R238&lt;0)),"Check negative values",IF(AND(ISNUMBER(G238),ISNUMBER(I238),G238&gt;I238),"Clicks exceed impressions",IF(AND(OR(ISNUMBER(Q238),ISNUMBER(R238)),S238=""),"Add revenue currency",IF(AND(ISNUMBER(O238),T238=""),"Define conversions and session scope",IF(U238="","Add evidence source",IF(F238&lt;&gt;"Yes","Comparison not confirmed",IF(OR(NOT(ISNUMBER(D238)),NOT(ISNUMBER(E238)),E238&lt;D238,C238-B238&lt;&gt;E238-D238),"Check comparable date ranges",""))))))))))))</x:f>
      </x:c>
    </x:row>
    <x:row r="239" ht="44" customHeight="1">
      <x:c r="A239" s="19"/>
      <x:c r="B239" s="24"/>
      <x:c r="C239" s="21"/>
      <x:c r="D239" s="21"/>
      <x:c r="E239" s="21"/>
      <x:c r="F239" s="18"/>
      <x:c r="G239" s="26"/>
      <x:c r="H239" s="26"/>
      <x:c r="I239" s="26"/>
      <x:c r="J239" s="26"/>
      <x:c r="K239" s="25"/>
      <x:c r="L239" s="25"/>
      <x:c r="M239" s="26"/>
      <x:c r="N239" s="26"/>
      <x:c r="O239" s="26"/>
      <x:c r="P239" s="26"/>
      <x:c r="Q239" s="25"/>
      <x:c r="R239" s="25"/>
      <x:c r="S239" s="18"/>
      <x:c r="T239" s="18"/>
      <x:c r="U239" s="18"/>
      <x:c r="V239" s="28" t="str">
        <x:f>IF(A239="","",IF(AND(ISNUMBER(G239),ISNUMBER(I239),G239&gt;=0,I239&gt;0,G239&lt;=I239),G239/I239,"n.a."))</x:f>
      </x:c>
      <x:c r="W239" s="28" t="str">
        <x:f>IF(A239="","",IF(AND(F239="Yes",ISNUMBER(B239),ISNUMBER(C239),ISNUMBER(D239),ISNUMBER(E239),C239&gt;=B239,E239&gt;=D239,C239-B239=E239-D239,ISNUMBER(G239),ISNUMBER(H239),G239&gt;=0,H239&gt;0),(G239-H239)/H239,"n.a."))</x:f>
      </x:c>
      <x:c r="X239" s="28" t="str">
        <x:f>IF(A239="","",IF(AND(F239="Yes",ISNUMBER(B239),ISNUMBER(C239),ISNUMBER(D239),ISNUMBER(E239),C239&gt;=B239,E239&gt;=D239,C239-B239=E239-D239,ISNUMBER(M239),ISNUMBER(N239),M239&gt;=0,N239&gt;0),(M239-N239)/N239,"n.a."))</x:f>
      </x:c>
      <x:c r="Y239" s="28" t="str">
        <x:f>IF(A239="","",IF(AND(ISNUMBER(O239),ISNUMBER(M239),O239&gt;=0,M239&gt;0,T239&lt;&gt;""),O239/M239,"n.a."))</x:f>
      </x:c>
      <x:c r="Z239" s="23" t="str">
        <x:f>IF(A239="","",IF(COUNTIFS($A$6:$A$505,SUBSTITUTE(SUBSTITUTE(SUBSTITUTE(A239,"~","~~"),"*","~*"),"?","~?"))&gt;1,"Duplicate URL: use one row per period pair",IF(COUNTIFS(Audit!$A$6:$A$505,SUBSTITUTE(SUBSTITUTE(SUBSTITUTE(A239,"~","~~"),"*","~*"),"?","~?"))=0,"URL missing from Audit",IF(OR(B239="",C239=""),"Add current date range",IF(OR(NOT(ISNUMBER(B239)),NOT(ISNUMBER(C239)),C239&lt;B239),"Check current dates",IF(OR(AND(ISNUMBER(G239),G239&lt;0),AND(ISNUMBER(H239),H239&lt;0),AND(ISNUMBER(I239),I239&lt;0),AND(ISNUMBER(J239),J239&lt;0),AND(ISNUMBER(M239),M239&lt;0),AND(ISNUMBER(N239),N239&lt;0),AND(ISNUMBER(O239),O239&lt;0),AND(ISNUMBER(P239),P239&lt;0),AND(ISNUMBER(Q239),Q239&lt;0),AND(ISNUMBER(R239),R239&lt;0)),"Check negative values",IF(AND(ISNUMBER(G239),ISNUMBER(I239),G239&gt;I239),"Clicks exceed impressions",IF(AND(OR(ISNUMBER(Q239),ISNUMBER(R239)),S239=""),"Add revenue currency",IF(AND(ISNUMBER(O239),T239=""),"Define conversions and session scope",IF(U239="","Add evidence source",IF(F239&lt;&gt;"Yes","Comparison not confirmed",IF(OR(NOT(ISNUMBER(D239)),NOT(ISNUMBER(E239)),E239&lt;D239,C239-B239&lt;&gt;E239-D239),"Check comparable date ranges",""))))))))))))</x:f>
      </x:c>
    </x:row>
    <x:row r="240" ht="44" customHeight="1">
      <x:c r="A240" s="19"/>
      <x:c r="B240" s="24"/>
      <x:c r="C240" s="21"/>
      <x:c r="D240" s="21"/>
      <x:c r="E240" s="21"/>
      <x:c r="F240" s="18"/>
      <x:c r="G240" s="26"/>
      <x:c r="H240" s="26"/>
      <x:c r="I240" s="26"/>
      <x:c r="J240" s="26"/>
      <x:c r="K240" s="25"/>
      <x:c r="L240" s="25"/>
      <x:c r="M240" s="26"/>
      <x:c r="N240" s="26"/>
      <x:c r="O240" s="26"/>
      <x:c r="P240" s="26"/>
      <x:c r="Q240" s="25"/>
      <x:c r="R240" s="25"/>
      <x:c r="S240" s="18"/>
      <x:c r="T240" s="18"/>
      <x:c r="U240" s="18"/>
      <x:c r="V240" s="28" t="str">
        <x:f>IF(A240="","",IF(AND(ISNUMBER(G240),ISNUMBER(I240),G240&gt;=0,I240&gt;0,G240&lt;=I240),G240/I240,"n.a."))</x:f>
      </x:c>
      <x:c r="W240" s="28" t="str">
        <x:f>IF(A240="","",IF(AND(F240="Yes",ISNUMBER(B240),ISNUMBER(C240),ISNUMBER(D240),ISNUMBER(E240),C240&gt;=B240,E240&gt;=D240,C240-B240=E240-D240,ISNUMBER(G240),ISNUMBER(H240),G240&gt;=0,H240&gt;0),(G240-H240)/H240,"n.a."))</x:f>
      </x:c>
      <x:c r="X240" s="28" t="str">
        <x:f>IF(A240="","",IF(AND(F240="Yes",ISNUMBER(B240),ISNUMBER(C240),ISNUMBER(D240),ISNUMBER(E240),C240&gt;=B240,E240&gt;=D240,C240-B240=E240-D240,ISNUMBER(M240),ISNUMBER(N240),M240&gt;=0,N240&gt;0),(M240-N240)/N240,"n.a."))</x:f>
      </x:c>
      <x:c r="Y240" s="28" t="str">
        <x:f>IF(A240="","",IF(AND(ISNUMBER(O240),ISNUMBER(M240),O240&gt;=0,M240&gt;0,T240&lt;&gt;""),O240/M240,"n.a."))</x:f>
      </x:c>
      <x:c r="Z240" s="23" t="str">
        <x:f>IF(A240="","",IF(COUNTIFS($A$6:$A$505,SUBSTITUTE(SUBSTITUTE(SUBSTITUTE(A240,"~","~~"),"*","~*"),"?","~?"))&gt;1,"Duplicate URL: use one row per period pair",IF(COUNTIFS(Audit!$A$6:$A$505,SUBSTITUTE(SUBSTITUTE(SUBSTITUTE(A240,"~","~~"),"*","~*"),"?","~?"))=0,"URL missing from Audit",IF(OR(B240="",C240=""),"Add current date range",IF(OR(NOT(ISNUMBER(B240)),NOT(ISNUMBER(C240)),C240&lt;B240),"Check current dates",IF(OR(AND(ISNUMBER(G240),G240&lt;0),AND(ISNUMBER(H240),H240&lt;0),AND(ISNUMBER(I240),I240&lt;0),AND(ISNUMBER(J240),J240&lt;0),AND(ISNUMBER(M240),M240&lt;0),AND(ISNUMBER(N240),N240&lt;0),AND(ISNUMBER(O240),O240&lt;0),AND(ISNUMBER(P240),P240&lt;0),AND(ISNUMBER(Q240),Q240&lt;0),AND(ISNUMBER(R240),R240&lt;0)),"Check negative values",IF(AND(ISNUMBER(G240),ISNUMBER(I240),G240&gt;I240),"Clicks exceed impressions",IF(AND(OR(ISNUMBER(Q240),ISNUMBER(R240)),S240=""),"Add revenue currency",IF(AND(ISNUMBER(O240),T240=""),"Define conversions and session scope",IF(U240="","Add evidence source",IF(F240&lt;&gt;"Yes","Comparison not confirmed",IF(OR(NOT(ISNUMBER(D240)),NOT(ISNUMBER(E240)),E240&lt;D240,C240-B240&lt;&gt;E240-D240),"Check comparable date ranges",""))))))))))))</x:f>
      </x:c>
    </x:row>
    <x:row r="241" ht="44" customHeight="1">
      <x:c r="A241" s="19"/>
      <x:c r="B241" s="24"/>
      <x:c r="C241" s="21"/>
      <x:c r="D241" s="21"/>
      <x:c r="E241" s="21"/>
      <x:c r="F241" s="18"/>
      <x:c r="G241" s="26"/>
      <x:c r="H241" s="26"/>
      <x:c r="I241" s="26"/>
      <x:c r="J241" s="26"/>
      <x:c r="K241" s="25"/>
      <x:c r="L241" s="25"/>
      <x:c r="M241" s="26"/>
      <x:c r="N241" s="26"/>
      <x:c r="O241" s="26"/>
      <x:c r="P241" s="26"/>
      <x:c r="Q241" s="25"/>
      <x:c r="R241" s="25"/>
      <x:c r="S241" s="18"/>
      <x:c r="T241" s="18"/>
      <x:c r="U241" s="18"/>
      <x:c r="V241" s="28" t="str">
        <x:f>IF(A241="","",IF(AND(ISNUMBER(G241),ISNUMBER(I241),G241&gt;=0,I241&gt;0,G241&lt;=I241),G241/I241,"n.a."))</x:f>
      </x:c>
      <x:c r="W241" s="28" t="str">
        <x:f>IF(A241="","",IF(AND(F241="Yes",ISNUMBER(B241),ISNUMBER(C241),ISNUMBER(D241),ISNUMBER(E241),C241&gt;=B241,E241&gt;=D241,C241-B241=E241-D241,ISNUMBER(G241),ISNUMBER(H241),G241&gt;=0,H241&gt;0),(G241-H241)/H241,"n.a."))</x:f>
      </x:c>
      <x:c r="X241" s="28" t="str">
        <x:f>IF(A241="","",IF(AND(F241="Yes",ISNUMBER(B241),ISNUMBER(C241),ISNUMBER(D241),ISNUMBER(E241),C241&gt;=B241,E241&gt;=D241,C241-B241=E241-D241,ISNUMBER(M241),ISNUMBER(N241),M241&gt;=0,N241&gt;0),(M241-N241)/N241,"n.a."))</x:f>
      </x:c>
      <x:c r="Y241" s="28" t="str">
        <x:f>IF(A241="","",IF(AND(ISNUMBER(O241),ISNUMBER(M241),O241&gt;=0,M241&gt;0,T241&lt;&gt;""),O241/M241,"n.a."))</x:f>
      </x:c>
      <x:c r="Z241" s="23" t="str">
        <x:f>IF(A241="","",IF(COUNTIFS($A$6:$A$505,SUBSTITUTE(SUBSTITUTE(SUBSTITUTE(A241,"~","~~"),"*","~*"),"?","~?"))&gt;1,"Duplicate URL: use one row per period pair",IF(COUNTIFS(Audit!$A$6:$A$505,SUBSTITUTE(SUBSTITUTE(SUBSTITUTE(A241,"~","~~"),"*","~*"),"?","~?"))=0,"URL missing from Audit",IF(OR(B241="",C241=""),"Add current date range",IF(OR(NOT(ISNUMBER(B241)),NOT(ISNUMBER(C241)),C241&lt;B241),"Check current dates",IF(OR(AND(ISNUMBER(G241),G241&lt;0),AND(ISNUMBER(H241),H241&lt;0),AND(ISNUMBER(I241),I241&lt;0),AND(ISNUMBER(J241),J241&lt;0),AND(ISNUMBER(M241),M241&lt;0),AND(ISNUMBER(N241),N241&lt;0),AND(ISNUMBER(O241),O241&lt;0),AND(ISNUMBER(P241),P241&lt;0),AND(ISNUMBER(Q241),Q241&lt;0),AND(ISNUMBER(R241),R241&lt;0)),"Check negative values",IF(AND(ISNUMBER(G241),ISNUMBER(I241),G241&gt;I241),"Clicks exceed impressions",IF(AND(OR(ISNUMBER(Q241),ISNUMBER(R241)),S241=""),"Add revenue currency",IF(AND(ISNUMBER(O241),T241=""),"Define conversions and session scope",IF(U241="","Add evidence source",IF(F241&lt;&gt;"Yes","Comparison not confirmed",IF(OR(NOT(ISNUMBER(D241)),NOT(ISNUMBER(E241)),E241&lt;D241,C241-B241&lt;&gt;E241-D241),"Check comparable date ranges",""))))))))))))</x:f>
      </x:c>
    </x:row>
    <x:row r="242" ht="44" customHeight="1">
      <x:c r="A242" s="19"/>
      <x:c r="B242" s="24"/>
      <x:c r="C242" s="21"/>
      <x:c r="D242" s="21"/>
      <x:c r="E242" s="21"/>
      <x:c r="F242" s="18"/>
      <x:c r="G242" s="26"/>
      <x:c r="H242" s="26"/>
      <x:c r="I242" s="26"/>
      <x:c r="J242" s="26"/>
      <x:c r="K242" s="25"/>
      <x:c r="L242" s="25"/>
      <x:c r="M242" s="26"/>
      <x:c r="N242" s="26"/>
      <x:c r="O242" s="26"/>
      <x:c r="P242" s="26"/>
      <x:c r="Q242" s="25"/>
      <x:c r="R242" s="25"/>
      <x:c r="S242" s="18"/>
      <x:c r="T242" s="18"/>
      <x:c r="U242" s="18"/>
      <x:c r="V242" s="28" t="str">
        <x:f>IF(A242="","",IF(AND(ISNUMBER(G242),ISNUMBER(I242),G242&gt;=0,I242&gt;0,G242&lt;=I242),G242/I242,"n.a."))</x:f>
      </x:c>
      <x:c r="W242" s="28" t="str">
        <x:f>IF(A242="","",IF(AND(F242="Yes",ISNUMBER(B242),ISNUMBER(C242),ISNUMBER(D242),ISNUMBER(E242),C242&gt;=B242,E242&gt;=D242,C242-B242=E242-D242,ISNUMBER(G242),ISNUMBER(H242),G242&gt;=0,H242&gt;0),(G242-H242)/H242,"n.a."))</x:f>
      </x:c>
      <x:c r="X242" s="28" t="str">
        <x:f>IF(A242="","",IF(AND(F242="Yes",ISNUMBER(B242),ISNUMBER(C242),ISNUMBER(D242),ISNUMBER(E242),C242&gt;=B242,E242&gt;=D242,C242-B242=E242-D242,ISNUMBER(M242),ISNUMBER(N242),M242&gt;=0,N242&gt;0),(M242-N242)/N242,"n.a."))</x:f>
      </x:c>
      <x:c r="Y242" s="28" t="str">
        <x:f>IF(A242="","",IF(AND(ISNUMBER(O242),ISNUMBER(M242),O242&gt;=0,M242&gt;0,T242&lt;&gt;""),O242/M242,"n.a."))</x:f>
      </x:c>
      <x:c r="Z242" s="23" t="str">
        <x:f>IF(A242="","",IF(COUNTIFS($A$6:$A$505,SUBSTITUTE(SUBSTITUTE(SUBSTITUTE(A242,"~","~~"),"*","~*"),"?","~?"))&gt;1,"Duplicate URL: use one row per period pair",IF(COUNTIFS(Audit!$A$6:$A$505,SUBSTITUTE(SUBSTITUTE(SUBSTITUTE(A242,"~","~~"),"*","~*"),"?","~?"))=0,"URL missing from Audit",IF(OR(B242="",C242=""),"Add current date range",IF(OR(NOT(ISNUMBER(B242)),NOT(ISNUMBER(C242)),C242&lt;B242),"Check current dates",IF(OR(AND(ISNUMBER(G242),G242&lt;0),AND(ISNUMBER(H242),H242&lt;0),AND(ISNUMBER(I242),I242&lt;0),AND(ISNUMBER(J242),J242&lt;0),AND(ISNUMBER(M242),M242&lt;0),AND(ISNUMBER(N242),N242&lt;0),AND(ISNUMBER(O242),O242&lt;0),AND(ISNUMBER(P242),P242&lt;0),AND(ISNUMBER(Q242),Q242&lt;0),AND(ISNUMBER(R242),R242&lt;0)),"Check negative values",IF(AND(ISNUMBER(G242),ISNUMBER(I242),G242&gt;I242),"Clicks exceed impressions",IF(AND(OR(ISNUMBER(Q242),ISNUMBER(R242)),S242=""),"Add revenue currency",IF(AND(ISNUMBER(O242),T242=""),"Define conversions and session scope",IF(U242="","Add evidence source",IF(F242&lt;&gt;"Yes","Comparison not confirmed",IF(OR(NOT(ISNUMBER(D242)),NOT(ISNUMBER(E242)),E242&lt;D242,C242-B242&lt;&gt;E242-D242),"Check comparable date ranges",""))))))))))))</x:f>
      </x:c>
    </x:row>
    <x:row r="243" ht="44" customHeight="1">
      <x:c r="A243" s="19"/>
      <x:c r="B243" s="24"/>
      <x:c r="C243" s="21"/>
      <x:c r="D243" s="21"/>
      <x:c r="E243" s="21"/>
      <x:c r="F243" s="18"/>
      <x:c r="G243" s="26"/>
      <x:c r="H243" s="26"/>
      <x:c r="I243" s="26"/>
      <x:c r="J243" s="26"/>
      <x:c r="K243" s="25"/>
      <x:c r="L243" s="25"/>
      <x:c r="M243" s="26"/>
      <x:c r="N243" s="26"/>
      <x:c r="O243" s="26"/>
      <x:c r="P243" s="26"/>
      <x:c r="Q243" s="25"/>
      <x:c r="R243" s="25"/>
      <x:c r="S243" s="18"/>
      <x:c r="T243" s="18"/>
      <x:c r="U243" s="18"/>
      <x:c r="V243" s="28" t="str">
        <x:f>IF(A243="","",IF(AND(ISNUMBER(G243),ISNUMBER(I243),G243&gt;=0,I243&gt;0,G243&lt;=I243),G243/I243,"n.a."))</x:f>
      </x:c>
      <x:c r="W243" s="28" t="str">
        <x:f>IF(A243="","",IF(AND(F243="Yes",ISNUMBER(B243),ISNUMBER(C243),ISNUMBER(D243),ISNUMBER(E243),C243&gt;=B243,E243&gt;=D243,C243-B243=E243-D243,ISNUMBER(G243),ISNUMBER(H243),G243&gt;=0,H243&gt;0),(G243-H243)/H243,"n.a."))</x:f>
      </x:c>
      <x:c r="X243" s="28" t="str">
        <x:f>IF(A243="","",IF(AND(F243="Yes",ISNUMBER(B243),ISNUMBER(C243),ISNUMBER(D243),ISNUMBER(E243),C243&gt;=B243,E243&gt;=D243,C243-B243=E243-D243,ISNUMBER(M243),ISNUMBER(N243),M243&gt;=0,N243&gt;0),(M243-N243)/N243,"n.a."))</x:f>
      </x:c>
      <x:c r="Y243" s="28" t="str">
        <x:f>IF(A243="","",IF(AND(ISNUMBER(O243),ISNUMBER(M243),O243&gt;=0,M243&gt;0,T243&lt;&gt;""),O243/M243,"n.a."))</x:f>
      </x:c>
      <x:c r="Z243" s="23" t="str">
        <x:f>IF(A243="","",IF(COUNTIFS($A$6:$A$505,SUBSTITUTE(SUBSTITUTE(SUBSTITUTE(A243,"~","~~"),"*","~*"),"?","~?"))&gt;1,"Duplicate URL: use one row per period pair",IF(COUNTIFS(Audit!$A$6:$A$505,SUBSTITUTE(SUBSTITUTE(SUBSTITUTE(A243,"~","~~"),"*","~*"),"?","~?"))=0,"URL missing from Audit",IF(OR(B243="",C243=""),"Add current date range",IF(OR(NOT(ISNUMBER(B243)),NOT(ISNUMBER(C243)),C243&lt;B243),"Check current dates",IF(OR(AND(ISNUMBER(G243),G243&lt;0),AND(ISNUMBER(H243),H243&lt;0),AND(ISNUMBER(I243),I243&lt;0),AND(ISNUMBER(J243),J243&lt;0),AND(ISNUMBER(M243),M243&lt;0),AND(ISNUMBER(N243),N243&lt;0),AND(ISNUMBER(O243),O243&lt;0),AND(ISNUMBER(P243),P243&lt;0),AND(ISNUMBER(Q243),Q243&lt;0),AND(ISNUMBER(R243),R243&lt;0)),"Check negative values",IF(AND(ISNUMBER(G243),ISNUMBER(I243),G243&gt;I243),"Clicks exceed impressions",IF(AND(OR(ISNUMBER(Q243),ISNUMBER(R243)),S243=""),"Add revenue currency",IF(AND(ISNUMBER(O243),T243=""),"Define conversions and session scope",IF(U243="","Add evidence source",IF(F243&lt;&gt;"Yes","Comparison not confirmed",IF(OR(NOT(ISNUMBER(D243)),NOT(ISNUMBER(E243)),E243&lt;D243,C243-B243&lt;&gt;E243-D243),"Check comparable date ranges",""))))))))))))</x:f>
      </x:c>
    </x:row>
    <x:row r="244" ht="44" customHeight="1">
      <x:c r="A244" s="19"/>
      <x:c r="B244" s="24"/>
      <x:c r="C244" s="21"/>
      <x:c r="D244" s="21"/>
      <x:c r="E244" s="21"/>
      <x:c r="F244" s="18"/>
      <x:c r="G244" s="26"/>
      <x:c r="H244" s="26"/>
      <x:c r="I244" s="26"/>
      <x:c r="J244" s="26"/>
      <x:c r="K244" s="25"/>
      <x:c r="L244" s="25"/>
      <x:c r="M244" s="26"/>
      <x:c r="N244" s="26"/>
      <x:c r="O244" s="26"/>
      <x:c r="P244" s="26"/>
      <x:c r="Q244" s="25"/>
      <x:c r="R244" s="25"/>
      <x:c r="S244" s="18"/>
      <x:c r="T244" s="18"/>
      <x:c r="U244" s="18"/>
      <x:c r="V244" s="28" t="str">
        <x:f>IF(A244="","",IF(AND(ISNUMBER(G244),ISNUMBER(I244),G244&gt;=0,I244&gt;0,G244&lt;=I244),G244/I244,"n.a."))</x:f>
      </x:c>
      <x:c r="W244" s="28" t="str">
        <x:f>IF(A244="","",IF(AND(F244="Yes",ISNUMBER(B244),ISNUMBER(C244),ISNUMBER(D244),ISNUMBER(E244),C244&gt;=B244,E244&gt;=D244,C244-B244=E244-D244,ISNUMBER(G244),ISNUMBER(H244),G244&gt;=0,H244&gt;0),(G244-H244)/H244,"n.a."))</x:f>
      </x:c>
      <x:c r="X244" s="28" t="str">
        <x:f>IF(A244="","",IF(AND(F244="Yes",ISNUMBER(B244),ISNUMBER(C244),ISNUMBER(D244),ISNUMBER(E244),C244&gt;=B244,E244&gt;=D244,C244-B244=E244-D244,ISNUMBER(M244),ISNUMBER(N244),M244&gt;=0,N244&gt;0),(M244-N244)/N244,"n.a."))</x:f>
      </x:c>
      <x:c r="Y244" s="28" t="str">
        <x:f>IF(A244="","",IF(AND(ISNUMBER(O244),ISNUMBER(M244),O244&gt;=0,M244&gt;0,T244&lt;&gt;""),O244/M244,"n.a."))</x:f>
      </x:c>
      <x:c r="Z244" s="23" t="str">
        <x:f>IF(A244="","",IF(COUNTIFS($A$6:$A$505,SUBSTITUTE(SUBSTITUTE(SUBSTITUTE(A244,"~","~~"),"*","~*"),"?","~?"))&gt;1,"Duplicate URL: use one row per period pair",IF(COUNTIFS(Audit!$A$6:$A$505,SUBSTITUTE(SUBSTITUTE(SUBSTITUTE(A244,"~","~~"),"*","~*"),"?","~?"))=0,"URL missing from Audit",IF(OR(B244="",C244=""),"Add current date range",IF(OR(NOT(ISNUMBER(B244)),NOT(ISNUMBER(C244)),C244&lt;B244),"Check current dates",IF(OR(AND(ISNUMBER(G244),G244&lt;0),AND(ISNUMBER(H244),H244&lt;0),AND(ISNUMBER(I244),I244&lt;0),AND(ISNUMBER(J244),J244&lt;0),AND(ISNUMBER(M244),M244&lt;0),AND(ISNUMBER(N244),N244&lt;0),AND(ISNUMBER(O244),O244&lt;0),AND(ISNUMBER(P244),P244&lt;0),AND(ISNUMBER(Q244),Q244&lt;0),AND(ISNUMBER(R244),R244&lt;0)),"Check negative values",IF(AND(ISNUMBER(G244),ISNUMBER(I244),G244&gt;I244),"Clicks exceed impressions",IF(AND(OR(ISNUMBER(Q244),ISNUMBER(R244)),S244=""),"Add revenue currency",IF(AND(ISNUMBER(O244),T244=""),"Define conversions and session scope",IF(U244="","Add evidence source",IF(F244&lt;&gt;"Yes","Comparison not confirmed",IF(OR(NOT(ISNUMBER(D244)),NOT(ISNUMBER(E244)),E244&lt;D244,C244-B244&lt;&gt;E244-D244),"Check comparable date ranges",""))))))))))))</x:f>
      </x:c>
    </x:row>
    <x:row r="245" ht="44" customHeight="1">
      <x:c r="A245" s="19"/>
      <x:c r="B245" s="24"/>
      <x:c r="C245" s="21"/>
      <x:c r="D245" s="21"/>
      <x:c r="E245" s="21"/>
      <x:c r="F245" s="18"/>
      <x:c r="G245" s="26"/>
      <x:c r="H245" s="26"/>
      <x:c r="I245" s="26"/>
      <x:c r="J245" s="26"/>
      <x:c r="K245" s="25"/>
      <x:c r="L245" s="25"/>
      <x:c r="M245" s="26"/>
      <x:c r="N245" s="26"/>
      <x:c r="O245" s="26"/>
      <x:c r="P245" s="26"/>
      <x:c r="Q245" s="25"/>
      <x:c r="R245" s="25"/>
      <x:c r="S245" s="18"/>
      <x:c r="T245" s="18"/>
      <x:c r="U245" s="18"/>
      <x:c r="V245" s="28" t="str">
        <x:f>IF(A245="","",IF(AND(ISNUMBER(G245),ISNUMBER(I245),G245&gt;=0,I245&gt;0,G245&lt;=I245),G245/I245,"n.a."))</x:f>
      </x:c>
      <x:c r="W245" s="28" t="str">
        <x:f>IF(A245="","",IF(AND(F245="Yes",ISNUMBER(B245),ISNUMBER(C245),ISNUMBER(D245),ISNUMBER(E245),C245&gt;=B245,E245&gt;=D245,C245-B245=E245-D245,ISNUMBER(G245),ISNUMBER(H245),G245&gt;=0,H245&gt;0),(G245-H245)/H245,"n.a."))</x:f>
      </x:c>
      <x:c r="X245" s="28" t="str">
        <x:f>IF(A245="","",IF(AND(F245="Yes",ISNUMBER(B245),ISNUMBER(C245),ISNUMBER(D245),ISNUMBER(E245),C245&gt;=B245,E245&gt;=D245,C245-B245=E245-D245,ISNUMBER(M245),ISNUMBER(N245),M245&gt;=0,N245&gt;0),(M245-N245)/N245,"n.a."))</x:f>
      </x:c>
      <x:c r="Y245" s="28" t="str">
        <x:f>IF(A245="","",IF(AND(ISNUMBER(O245),ISNUMBER(M245),O245&gt;=0,M245&gt;0,T245&lt;&gt;""),O245/M245,"n.a."))</x:f>
      </x:c>
      <x:c r="Z245" s="23" t="str">
        <x:f>IF(A245="","",IF(COUNTIFS($A$6:$A$505,SUBSTITUTE(SUBSTITUTE(SUBSTITUTE(A245,"~","~~"),"*","~*"),"?","~?"))&gt;1,"Duplicate URL: use one row per period pair",IF(COUNTIFS(Audit!$A$6:$A$505,SUBSTITUTE(SUBSTITUTE(SUBSTITUTE(A245,"~","~~"),"*","~*"),"?","~?"))=0,"URL missing from Audit",IF(OR(B245="",C245=""),"Add current date range",IF(OR(NOT(ISNUMBER(B245)),NOT(ISNUMBER(C245)),C245&lt;B245),"Check current dates",IF(OR(AND(ISNUMBER(G245),G245&lt;0),AND(ISNUMBER(H245),H245&lt;0),AND(ISNUMBER(I245),I245&lt;0),AND(ISNUMBER(J245),J245&lt;0),AND(ISNUMBER(M245),M245&lt;0),AND(ISNUMBER(N245),N245&lt;0),AND(ISNUMBER(O245),O245&lt;0),AND(ISNUMBER(P245),P245&lt;0),AND(ISNUMBER(Q245),Q245&lt;0),AND(ISNUMBER(R245),R245&lt;0)),"Check negative values",IF(AND(ISNUMBER(G245),ISNUMBER(I245),G245&gt;I245),"Clicks exceed impressions",IF(AND(OR(ISNUMBER(Q245),ISNUMBER(R245)),S245=""),"Add revenue currency",IF(AND(ISNUMBER(O245),T245=""),"Define conversions and session scope",IF(U245="","Add evidence source",IF(F245&lt;&gt;"Yes","Comparison not confirmed",IF(OR(NOT(ISNUMBER(D245)),NOT(ISNUMBER(E245)),E245&lt;D245,C245-B245&lt;&gt;E245-D245),"Check comparable date ranges",""))))))))))))</x:f>
      </x:c>
    </x:row>
    <x:row r="246" ht="44" customHeight="1">
      <x:c r="A246" s="19"/>
      <x:c r="B246" s="24"/>
      <x:c r="C246" s="21"/>
      <x:c r="D246" s="21"/>
      <x:c r="E246" s="21"/>
      <x:c r="F246" s="18"/>
      <x:c r="G246" s="26"/>
      <x:c r="H246" s="26"/>
      <x:c r="I246" s="26"/>
      <x:c r="J246" s="26"/>
      <x:c r="K246" s="25"/>
      <x:c r="L246" s="25"/>
      <x:c r="M246" s="26"/>
      <x:c r="N246" s="26"/>
      <x:c r="O246" s="26"/>
      <x:c r="P246" s="26"/>
      <x:c r="Q246" s="25"/>
      <x:c r="R246" s="25"/>
      <x:c r="S246" s="18"/>
      <x:c r="T246" s="18"/>
      <x:c r="U246" s="18"/>
      <x:c r="V246" s="28" t="str">
        <x:f>IF(A246="","",IF(AND(ISNUMBER(G246),ISNUMBER(I246),G246&gt;=0,I246&gt;0,G246&lt;=I246),G246/I246,"n.a."))</x:f>
      </x:c>
      <x:c r="W246" s="28" t="str">
        <x:f>IF(A246="","",IF(AND(F246="Yes",ISNUMBER(B246),ISNUMBER(C246),ISNUMBER(D246),ISNUMBER(E246),C246&gt;=B246,E246&gt;=D246,C246-B246=E246-D246,ISNUMBER(G246),ISNUMBER(H246),G246&gt;=0,H246&gt;0),(G246-H246)/H246,"n.a."))</x:f>
      </x:c>
      <x:c r="X246" s="28" t="str">
        <x:f>IF(A246="","",IF(AND(F246="Yes",ISNUMBER(B246),ISNUMBER(C246),ISNUMBER(D246),ISNUMBER(E246),C246&gt;=B246,E246&gt;=D246,C246-B246=E246-D246,ISNUMBER(M246),ISNUMBER(N246),M246&gt;=0,N246&gt;0),(M246-N246)/N246,"n.a."))</x:f>
      </x:c>
      <x:c r="Y246" s="28" t="str">
        <x:f>IF(A246="","",IF(AND(ISNUMBER(O246),ISNUMBER(M246),O246&gt;=0,M246&gt;0,T246&lt;&gt;""),O246/M246,"n.a."))</x:f>
      </x:c>
      <x:c r="Z246" s="23" t="str">
        <x:f>IF(A246="","",IF(COUNTIFS($A$6:$A$505,SUBSTITUTE(SUBSTITUTE(SUBSTITUTE(A246,"~","~~"),"*","~*"),"?","~?"))&gt;1,"Duplicate URL: use one row per period pair",IF(COUNTIFS(Audit!$A$6:$A$505,SUBSTITUTE(SUBSTITUTE(SUBSTITUTE(A246,"~","~~"),"*","~*"),"?","~?"))=0,"URL missing from Audit",IF(OR(B246="",C246=""),"Add current date range",IF(OR(NOT(ISNUMBER(B246)),NOT(ISNUMBER(C246)),C246&lt;B246),"Check current dates",IF(OR(AND(ISNUMBER(G246),G246&lt;0),AND(ISNUMBER(H246),H246&lt;0),AND(ISNUMBER(I246),I246&lt;0),AND(ISNUMBER(J246),J246&lt;0),AND(ISNUMBER(M246),M246&lt;0),AND(ISNUMBER(N246),N246&lt;0),AND(ISNUMBER(O246),O246&lt;0),AND(ISNUMBER(P246),P246&lt;0),AND(ISNUMBER(Q246),Q246&lt;0),AND(ISNUMBER(R246),R246&lt;0)),"Check negative values",IF(AND(ISNUMBER(G246),ISNUMBER(I246),G246&gt;I246),"Clicks exceed impressions",IF(AND(OR(ISNUMBER(Q246),ISNUMBER(R246)),S246=""),"Add revenue currency",IF(AND(ISNUMBER(O246),T246=""),"Define conversions and session scope",IF(U246="","Add evidence source",IF(F246&lt;&gt;"Yes","Comparison not confirmed",IF(OR(NOT(ISNUMBER(D246)),NOT(ISNUMBER(E246)),E246&lt;D246,C246-B246&lt;&gt;E246-D246),"Check comparable date ranges",""))))))))))))</x:f>
      </x:c>
    </x:row>
    <x:row r="247" ht="44" customHeight="1">
      <x:c r="A247" s="19"/>
      <x:c r="B247" s="24"/>
      <x:c r="C247" s="21"/>
      <x:c r="D247" s="21"/>
      <x:c r="E247" s="21"/>
      <x:c r="F247" s="18"/>
      <x:c r="G247" s="26"/>
      <x:c r="H247" s="26"/>
      <x:c r="I247" s="26"/>
      <x:c r="J247" s="26"/>
      <x:c r="K247" s="25"/>
      <x:c r="L247" s="25"/>
      <x:c r="M247" s="26"/>
      <x:c r="N247" s="26"/>
      <x:c r="O247" s="26"/>
      <x:c r="P247" s="26"/>
      <x:c r="Q247" s="25"/>
      <x:c r="R247" s="25"/>
      <x:c r="S247" s="18"/>
      <x:c r="T247" s="18"/>
      <x:c r="U247" s="18"/>
      <x:c r="V247" s="28" t="str">
        <x:f>IF(A247="","",IF(AND(ISNUMBER(G247),ISNUMBER(I247),G247&gt;=0,I247&gt;0,G247&lt;=I247),G247/I247,"n.a."))</x:f>
      </x:c>
      <x:c r="W247" s="28" t="str">
        <x:f>IF(A247="","",IF(AND(F247="Yes",ISNUMBER(B247),ISNUMBER(C247),ISNUMBER(D247),ISNUMBER(E247),C247&gt;=B247,E247&gt;=D247,C247-B247=E247-D247,ISNUMBER(G247),ISNUMBER(H247),G247&gt;=0,H247&gt;0),(G247-H247)/H247,"n.a."))</x:f>
      </x:c>
      <x:c r="X247" s="28" t="str">
        <x:f>IF(A247="","",IF(AND(F247="Yes",ISNUMBER(B247),ISNUMBER(C247),ISNUMBER(D247),ISNUMBER(E247),C247&gt;=B247,E247&gt;=D247,C247-B247=E247-D247,ISNUMBER(M247),ISNUMBER(N247),M247&gt;=0,N247&gt;0),(M247-N247)/N247,"n.a."))</x:f>
      </x:c>
      <x:c r="Y247" s="28" t="str">
        <x:f>IF(A247="","",IF(AND(ISNUMBER(O247),ISNUMBER(M247),O247&gt;=0,M247&gt;0,T247&lt;&gt;""),O247/M247,"n.a."))</x:f>
      </x:c>
      <x:c r="Z247" s="23" t="str">
        <x:f>IF(A247="","",IF(COUNTIFS($A$6:$A$505,SUBSTITUTE(SUBSTITUTE(SUBSTITUTE(A247,"~","~~"),"*","~*"),"?","~?"))&gt;1,"Duplicate URL: use one row per period pair",IF(COUNTIFS(Audit!$A$6:$A$505,SUBSTITUTE(SUBSTITUTE(SUBSTITUTE(A247,"~","~~"),"*","~*"),"?","~?"))=0,"URL missing from Audit",IF(OR(B247="",C247=""),"Add current date range",IF(OR(NOT(ISNUMBER(B247)),NOT(ISNUMBER(C247)),C247&lt;B247),"Check current dates",IF(OR(AND(ISNUMBER(G247),G247&lt;0),AND(ISNUMBER(H247),H247&lt;0),AND(ISNUMBER(I247),I247&lt;0),AND(ISNUMBER(J247),J247&lt;0),AND(ISNUMBER(M247),M247&lt;0),AND(ISNUMBER(N247),N247&lt;0),AND(ISNUMBER(O247),O247&lt;0),AND(ISNUMBER(P247),P247&lt;0),AND(ISNUMBER(Q247),Q247&lt;0),AND(ISNUMBER(R247),R247&lt;0)),"Check negative values",IF(AND(ISNUMBER(G247),ISNUMBER(I247),G247&gt;I247),"Clicks exceed impressions",IF(AND(OR(ISNUMBER(Q247),ISNUMBER(R247)),S247=""),"Add revenue currency",IF(AND(ISNUMBER(O247),T247=""),"Define conversions and session scope",IF(U247="","Add evidence source",IF(F247&lt;&gt;"Yes","Comparison not confirmed",IF(OR(NOT(ISNUMBER(D247)),NOT(ISNUMBER(E247)),E247&lt;D247,C247-B247&lt;&gt;E247-D247),"Check comparable date ranges",""))))))))))))</x:f>
      </x:c>
    </x:row>
    <x:row r="248" ht="44" customHeight="1">
      <x:c r="A248" s="19"/>
      <x:c r="B248" s="24"/>
      <x:c r="C248" s="21"/>
      <x:c r="D248" s="21"/>
      <x:c r="E248" s="21"/>
      <x:c r="F248" s="18"/>
      <x:c r="G248" s="26"/>
      <x:c r="H248" s="26"/>
      <x:c r="I248" s="26"/>
      <x:c r="J248" s="26"/>
      <x:c r="K248" s="25"/>
      <x:c r="L248" s="25"/>
      <x:c r="M248" s="26"/>
      <x:c r="N248" s="26"/>
      <x:c r="O248" s="26"/>
      <x:c r="P248" s="26"/>
      <x:c r="Q248" s="25"/>
      <x:c r="R248" s="25"/>
      <x:c r="S248" s="18"/>
      <x:c r="T248" s="18"/>
      <x:c r="U248" s="18"/>
      <x:c r="V248" s="28" t="str">
        <x:f>IF(A248="","",IF(AND(ISNUMBER(G248),ISNUMBER(I248),G248&gt;=0,I248&gt;0,G248&lt;=I248),G248/I248,"n.a."))</x:f>
      </x:c>
      <x:c r="W248" s="28" t="str">
        <x:f>IF(A248="","",IF(AND(F248="Yes",ISNUMBER(B248),ISNUMBER(C248),ISNUMBER(D248),ISNUMBER(E248),C248&gt;=B248,E248&gt;=D248,C248-B248=E248-D248,ISNUMBER(G248),ISNUMBER(H248),G248&gt;=0,H248&gt;0),(G248-H248)/H248,"n.a."))</x:f>
      </x:c>
      <x:c r="X248" s="28" t="str">
        <x:f>IF(A248="","",IF(AND(F248="Yes",ISNUMBER(B248),ISNUMBER(C248),ISNUMBER(D248),ISNUMBER(E248),C248&gt;=B248,E248&gt;=D248,C248-B248=E248-D248,ISNUMBER(M248),ISNUMBER(N248),M248&gt;=0,N248&gt;0),(M248-N248)/N248,"n.a."))</x:f>
      </x:c>
      <x:c r="Y248" s="28" t="str">
        <x:f>IF(A248="","",IF(AND(ISNUMBER(O248),ISNUMBER(M248),O248&gt;=0,M248&gt;0,T248&lt;&gt;""),O248/M248,"n.a."))</x:f>
      </x:c>
      <x:c r="Z248" s="23" t="str">
        <x:f>IF(A248="","",IF(COUNTIFS($A$6:$A$505,SUBSTITUTE(SUBSTITUTE(SUBSTITUTE(A248,"~","~~"),"*","~*"),"?","~?"))&gt;1,"Duplicate URL: use one row per period pair",IF(COUNTIFS(Audit!$A$6:$A$505,SUBSTITUTE(SUBSTITUTE(SUBSTITUTE(A248,"~","~~"),"*","~*"),"?","~?"))=0,"URL missing from Audit",IF(OR(B248="",C248=""),"Add current date range",IF(OR(NOT(ISNUMBER(B248)),NOT(ISNUMBER(C248)),C248&lt;B248),"Check current dates",IF(OR(AND(ISNUMBER(G248),G248&lt;0),AND(ISNUMBER(H248),H248&lt;0),AND(ISNUMBER(I248),I248&lt;0),AND(ISNUMBER(J248),J248&lt;0),AND(ISNUMBER(M248),M248&lt;0),AND(ISNUMBER(N248),N248&lt;0),AND(ISNUMBER(O248),O248&lt;0),AND(ISNUMBER(P248),P248&lt;0),AND(ISNUMBER(Q248),Q248&lt;0),AND(ISNUMBER(R248),R248&lt;0)),"Check negative values",IF(AND(ISNUMBER(G248),ISNUMBER(I248),G248&gt;I248),"Clicks exceed impressions",IF(AND(OR(ISNUMBER(Q248),ISNUMBER(R248)),S248=""),"Add revenue currency",IF(AND(ISNUMBER(O248),T248=""),"Define conversions and session scope",IF(U248="","Add evidence source",IF(F248&lt;&gt;"Yes","Comparison not confirmed",IF(OR(NOT(ISNUMBER(D248)),NOT(ISNUMBER(E248)),E248&lt;D248,C248-B248&lt;&gt;E248-D248),"Check comparable date ranges",""))))))))))))</x:f>
      </x:c>
    </x:row>
    <x:row r="249" ht="44" customHeight="1">
      <x:c r="A249" s="19"/>
      <x:c r="B249" s="24"/>
      <x:c r="C249" s="21"/>
      <x:c r="D249" s="21"/>
      <x:c r="E249" s="21"/>
      <x:c r="F249" s="18"/>
      <x:c r="G249" s="26"/>
      <x:c r="H249" s="26"/>
      <x:c r="I249" s="26"/>
      <x:c r="J249" s="26"/>
      <x:c r="K249" s="25"/>
      <x:c r="L249" s="25"/>
      <x:c r="M249" s="26"/>
      <x:c r="N249" s="26"/>
      <x:c r="O249" s="26"/>
      <x:c r="P249" s="26"/>
      <x:c r="Q249" s="25"/>
      <x:c r="R249" s="25"/>
      <x:c r="S249" s="18"/>
      <x:c r="T249" s="18"/>
      <x:c r="U249" s="18"/>
      <x:c r="V249" s="28" t="str">
        <x:f>IF(A249="","",IF(AND(ISNUMBER(G249),ISNUMBER(I249),G249&gt;=0,I249&gt;0,G249&lt;=I249),G249/I249,"n.a."))</x:f>
      </x:c>
      <x:c r="W249" s="28" t="str">
        <x:f>IF(A249="","",IF(AND(F249="Yes",ISNUMBER(B249),ISNUMBER(C249),ISNUMBER(D249),ISNUMBER(E249),C249&gt;=B249,E249&gt;=D249,C249-B249=E249-D249,ISNUMBER(G249),ISNUMBER(H249),G249&gt;=0,H249&gt;0),(G249-H249)/H249,"n.a."))</x:f>
      </x:c>
      <x:c r="X249" s="28" t="str">
        <x:f>IF(A249="","",IF(AND(F249="Yes",ISNUMBER(B249),ISNUMBER(C249),ISNUMBER(D249),ISNUMBER(E249),C249&gt;=B249,E249&gt;=D249,C249-B249=E249-D249,ISNUMBER(M249),ISNUMBER(N249),M249&gt;=0,N249&gt;0),(M249-N249)/N249,"n.a."))</x:f>
      </x:c>
      <x:c r="Y249" s="28" t="str">
        <x:f>IF(A249="","",IF(AND(ISNUMBER(O249),ISNUMBER(M249),O249&gt;=0,M249&gt;0,T249&lt;&gt;""),O249/M249,"n.a."))</x:f>
      </x:c>
      <x:c r="Z249" s="23" t="str">
        <x:f>IF(A249="","",IF(COUNTIFS($A$6:$A$505,SUBSTITUTE(SUBSTITUTE(SUBSTITUTE(A249,"~","~~"),"*","~*"),"?","~?"))&gt;1,"Duplicate URL: use one row per period pair",IF(COUNTIFS(Audit!$A$6:$A$505,SUBSTITUTE(SUBSTITUTE(SUBSTITUTE(A249,"~","~~"),"*","~*"),"?","~?"))=0,"URL missing from Audit",IF(OR(B249="",C249=""),"Add current date range",IF(OR(NOT(ISNUMBER(B249)),NOT(ISNUMBER(C249)),C249&lt;B249),"Check current dates",IF(OR(AND(ISNUMBER(G249),G249&lt;0),AND(ISNUMBER(H249),H249&lt;0),AND(ISNUMBER(I249),I249&lt;0),AND(ISNUMBER(J249),J249&lt;0),AND(ISNUMBER(M249),M249&lt;0),AND(ISNUMBER(N249),N249&lt;0),AND(ISNUMBER(O249),O249&lt;0),AND(ISNUMBER(P249),P249&lt;0),AND(ISNUMBER(Q249),Q249&lt;0),AND(ISNUMBER(R249),R249&lt;0)),"Check negative values",IF(AND(ISNUMBER(G249),ISNUMBER(I249),G249&gt;I249),"Clicks exceed impressions",IF(AND(OR(ISNUMBER(Q249),ISNUMBER(R249)),S249=""),"Add revenue currency",IF(AND(ISNUMBER(O249),T249=""),"Define conversions and session scope",IF(U249="","Add evidence source",IF(F249&lt;&gt;"Yes","Comparison not confirmed",IF(OR(NOT(ISNUMBER(D249)),NOT(ISNUMBER(E249)),E249&lt;D249,C249-B249&lt;&gt;E249-D249),"Check comparable date ranges",""))))))))))))</x:f>
      </x:c>
    </x:row>
    <x:row r="250" ht="44" customHeight="1">
      <x:c r="A250" s="19"/>
      <x:c r="B250" s="24"/>
      <x:c r="C250" s="21"/>
      <x:c r="D250" s="21"/>
      <x:c r="E250" s="21"/>
      <x:c r="F250" s="18"/>
      <x:c r="G250" s="26"/>
      <x:c r="H250" s="26"/>
      <x:c r="I250" s="26"/>
      <x:c r="J250" s="26"/>
      <x:c r="K250" s="25"/>
      <x:c r="L250" s="25"/>
      <x:c r="M250" s="26"/>
      <x:c r="N250" s="26"/>
      <x:c r="O250" s="26"/>
      <x:c r="P250" s="26"/>
      <x:c r="Q250" s="25"/>
      <x:c r="R250" s="25"/>
      <x:c r="S250" s="18"/>
      <x:c r="T250" s="18"/>
      <x:c r="U250" s="18"/>
      <x:c r="V250" s="28" t="str">
        <x:f>IF(A250="","",IF(AND(ISNUMBER(G250),ISNUMBER(I250),G250&gt;=0,I250&gt;0,G250&lt;=I250),G250/I250,"n.a."))</x:f>
      </x:c>
      <x:c r="W250" s="28" t="str">
        <x:f>IF(A250="","",IF(AND(F250="Yes",ISNUMBER(B250),ISNUMBER(C250),ISNUMBER(D250),ISNUMBER(E250),C250&gt;=B250,E250&gt;=D250,C250-B250=E250-D250,ISNUMBER(G250),ISNUMBER(H250),G250&gt;=0,H250&gt;0),(G250-H250)/H250,"n.a."))</x:f>
      </x:c>
      <x:c r="X250" s="28" t="str">
        <x:f>IF(A250="","",IF(AND(F250="Yes",ISNUMBER(B250),ISNUMBER(C250),ISNUMBER(D250),ISNUMBER(E250),C250&gt;=B250,E250&gt;=D250,C250-B250=E250-D250,ISNUMBER(M250),ISNUMBER(N250),M250&gt;=0,N250&gt;0),(M250-N250)/N250,"n.a."))</x:f>
      </x:c>
      <x:c r="Y250" s="28" t="str">
        <x:f>IF(A250="","",IF(AND(ISNUMBER(O250),ISNUMBER(M250),O250&gt;=0,M250&gt;0,T250&lt;&gt;""),O250/M250,"n.a."))</x:f>
      </x:c>
      <x:c r="Z250" s="23" t="str">
        <x:f>IF(A250="","",IF(COUNTIFS($A$6:$A$505,SUBSTITUTE(SUBSTITUTE(SUBSTITUTE(A250,"~","~~"),"*","~*"),"?","~?"))&gt;1,"Duplicate URL: use one row per period pair",IF(COUNTIFS(Audit!$A$6:$A$505,SUBSTITUTE(SUBSTITUTE(SUBSTITUTE(A250,"~","~~"),"*","~*"),"?","~?"))=0,"URL missing from Audit",IF(OR(B250="",C250=""),"Add current date range",IF(OR(NOT(ISNUMBER(B250)),NOT(ISNUMBER(C250)),C250&lt;B250),"Check current dates",IF(OR(AND(ISNUMBER(G250),G250&lt;0),AND(ISNUMBER(H250),H250&lt;0),AND(ISNUMBER(I250),I250&lt;0),AND(ISNUMBER(J250),J250&lt;0),AND(ISNUMBER(M250),M250&lt;0),AND(ISNUMBER(N250),N250&lt;0),AND(ISNUMBER(O250),O250&lt;0),AND(ISNUMBER(P250),P250&lt;0),AND(ISNUMBER(Q250),Q250&lt;0),AND(ISNUMBER(R250),R250&lt;0)),"Check negative values",IF(AND(ISNUMBER(G250),ISNUMBER(I250),G250&gt;I250),"Clicks exceed impressions",IF(AND(OR(ISNUMBER(Q250),ISNUMBER(R250)),S250=""),"Add revenue currency",IF(AND(ISNUMBER(O250),T250=""),"Define conversions and session scope",IF(U250="","Add evidence source",IF(F250&lt;&gt;"Yes","Comparison not confirmed",IF(OR(NOT(ISNUMBER(D250)),NOT(ISNUMBER(E250)),E250&lt;D250,C250-B250&lt;&gt;E250-D250),"Check comparable date ranges",""))))))))))))</x:f>
      </x:c>
    </x:row>
    <x:row r="251" ht="44" customHeight="1">
      <x:c r="A251" s="19"/>
      <x:c r="B251" s="24"/>
      <x:c r="C251" s="21"/>
      <x:c r="D251" s="21"/>
      <x:c r="E251" s="21"/>
      <x:c r="F251" s="18"/>
      <x:c r="G251" s="26"/>
      <x:c r="H251" s="26"/>
      <x:c r="I251" s="26"/>
      <x:c r="J251" s="26"/>
      <x:c r="K251" s="25"/>
      <x:c r="L251" s="25"/>
      <x:c r="M251" s="26"/>
      <x:c r="N251" s="26"/>
      <x:c r="O251" s="26"/>
      <x:c r="P251" s="26"/>
      <x:c r="Q251" s="25"/>
      <x:c r="R251" s="25"/>
      <x:c r="S251" s="18"/>
      <x:c r="T251" s="18"/>
      <x:c r="U251" s="18"/>
      <x:c r="V251" s="28" t="str">
        <x:f>IF(A251="","",IF(AND(ISNUMBER(G251),ISNUMBER(I251),G251&gt;=0,I251&gt;0,G251&lt;=I251),G251/I251,"n.a."))</x:f>
      </x:c>
      <x:c r="W251" s="28" t="str">
        <x:f>IF(A251="","",IF(AND(F251="Yes",ISNUMBER(B251),ISNUMBER(C251),ISNUMBER(D251),ISNUMBER(E251),C251&gt;=B251,E251&gt;=D251,C251-B251=E251-D251,ISNUMBER(G251),ISNUMBER(H251),G251&gt;=0,H251&gt;0),(G251-H251)/H251,"n.a."))</x:f>
      </x:c>
      <x:c r="X251" s="28" t="str">
        <x:f>IF(A251="","",IF(AND(F251="Yes",ISNUMBER(B251),ISNUMBER(C251),ISNUMBER(D251),ISNUMBER(E251),C251&gt;=B251,E251&gt;=D251,C251-B251=E251-D251,ISNUMBER(M251),ISNUMBER(N251),M251&gt;=0,N251&gt;0),(M251-N251)/N251,"n.a."))</x:f>
      </x:c>
      <x:c r="Y251" s="28" t="str">
        <x:f>IF(A251="","",IF(AND(ISNUMBER(O251),ISNUMBER(M251),O251&gt;=0,M251&gt;0,T251&lt;&gt;""),O251/M251,"n.a."))</x:f>
      </x:c>
      <x:c r="Z251" s="23" t="str">
        <x:f>IF(A251="","",IF(COUNTIFS($A$6:$A$505,SUBSTITUTE(SUBSTITUTE(SUBSTITUTE(A251,"~","~~"),"*","~*"),"?","~?"))&gt;1,"Duplicate URL: use one row per period pair",IF(COUNTIFS(Audit!$A$6:$A$505,SUBSTITUTE(SUBSTITUTE(SUBSTITUTE(A251,"~","~~"),"*","~*"),"?","~?"))=0,"URL missing from Audit",IF(OR(B251="",C251=""),"Add current date range",IF(OR(NOT(ISNUMBER(B251)),NOT(ISNUMBER(C251)),C251&lt;B251),"Check current dates",IF(OR(AND(ISNUMBER(G251),G251&lt;0),AND(ISNUMBER(H251),H251&lt;0),AND(ISNUMBER(I251),I251&lt;0),AND(ISNUMBER(J251),J251&lt;0),AND(ISNUMBER(M251),M251&lt;0),AND(ISNUMBER(N251),N251&lt;0),AND(ISNUMBER(O251),O251&lt;0),AND(ISNUMBER(P251),P251&lt;0),AND(ISNUMBER(Q251),Q251&lt;0),AND(ISNUMBER(R251),R251&lt;0)),"Check negative values",IF(AND(ISNUMBER(G251),ISNUMBER(I251),G251&gt;I251),"Clicks exceed impressions",IF(AND(OR(ISNUMBER(Q251),ISNUMBER(R251)),S251=""),"Add revenue currency",IF(AND(ISNUMBER(O251),T251=""),"Define conversions and session scope",IF(U251="","Add evidence source",IF(F251&lt;&gt;"Yes","Comparison not confirmed",IF(OR(NOT(ISNUMBER(D251)),NOT(ISNUMBER(E251)),E251&lt;D251,C251-B251&lt;&gt;E251-D251),"Check comparable date ranges",""))))))))))))</x:f>
      </x:c>
    </x:row>
    <x:row r="252" ht="44" customHeight="1">
      <x:c r="A252" s="19"/>
      <x:c r="B252" s="24"/>
      <x:c r="C252" s="21"/>
      <x:c r="D252" s="21"/>
      <x:c r="E252" s="21"/>
      <x:c r="F252" s="18"/>
      <x:c r="G252" s="26"/>
      <x:c r="H252" s="26"/>
      <x:c r="I252" s="26"/>
      <x:c r="J252" s="26"/>
      <x:c r="K252" s="25"/>
      <x:c r="L252" s="25"/>
      <x:c r="M252" s="26"/>
      <x:c r="N252" s="26"/>
      <x:c r="O252" s="26"/>
      <x:c r="P252" s="26"/>
      <x:c r="Q252" s="25"/>
      <x:c r="R252" s="25"/>
      <x:c r="S252" s="18"/>
      <x:c r="T252" s="18"/>
      <x:c r="U252" s="18"/>
      <x:c r="V252" s="28" t="str">
        <x:f>IF(A252="","",IF(AND(ISNUMBER(G252),ISNUMBER(I252),G252&gt;=0,I252&gt;0,G252&lt;=I252),G252/I252,"n.a."))</x:f>
      </x:c>
      <x:c r="W252" s="28" t="str">
        <x:f>IF(A252="","",IF(AND(F252="Yes",ISNUMBER(B252),ISNUMBER(C252),ISNUMBER(D252),ISNUMBER(E252),C252&gt;=B252,E252&gt;=D252,C252-B252=E252-D252,ISNUMBER(G252),ISNUMBER(H252),G252&gt;=0,H252&gt;0),(G252-H252)/H252,"n.a."))</x:f>
      </x:c>
      <x:c r="X252" s="28" t="str">
        <x:f>IF(A252="","",IF(AND(F252="Yes",ISNUMBER(B252),ISNUMBER(C252),ISNUMBER(D252),ISNUMBER(E252),C252&gt;=B252,E252&gt;=D252,C252-B252=E252-D252,ISNUMBER(M252),ISNUMBER(N252),M252&gt;=0,N252&gt;0),(M252-N252)/N252,"n.a."))</x:f>
      </x:c>
      <x:c r="Y252" s="28" t="str">
        <x:f>IF(A252="","",IF(AND(ISNUMBER(O252),ISNUMBER(M252),O252&gt;=0,M252&gt;0,T252&lt;&gt;""),O252/M252,"n.a."))</x:f>
      </x:c>
      <x:c r="Z252" s="23" t="str">
        <x:f>IF(A252="","",IF(COUNTIFS($A$6:$A$505,SUBSTITUTE(SUBSTITUTE(SUBSTITUTE(A252,"~","~~"),"*","~*"),"?","~?"))&gt;1,"Duplicate URL: use one row per period pair",IF(COUNTIFS(Audit!$A$6:$A$505,SUBSTITUTE(SUBSTITUTE(SUBSTITUTE(A252,"~","~~"),"*","~*"),"?","~?"))=0,"URL missing from Audit",IF(OR(B252="",C252=""),"Add current date range",IF(OR(NOT(ISNUMBER(B252)),NOT(ISNUMBER(C252)),C252&lt;B252),"Check current dates",IF(OR(AND(ISNUMBER(G252),G252&lt;0),AND(ISNUMBER(H252),H252&lt;0),AND(ISNUMBER(I252),I252&lt;0),AND(ISNUMBER(J252),J252&lt;0),AND(ISNUMBER(M252),M252&lt;0),AND(ISNUMBER(N252),N252&lt;0),AND(ISNUMBER(O252),O252&lt;0),AND(ISNUMBER(P252),P252&lt;0),AND(ISNUMBER(Q252),Q252&lt;0),AND(ISNUMBER(R252),R252&lt;0)),"Check negative values",IF(AND(ISNUMBER(G252),ISNUMBER(I252),G252&gt;I252),"Clicks exceed impressions",IF(AND(OR(ISNUMBER(Q252),ISNUMBER(R252)),S252=""),"Add revenue currency",IF(AND(ISNUMBER(O252),T252=""),"Define conversions and session scope",IF(U252="","Add evidence source",IF(F252&lt;&gt;"Yes","Comparison not confirmed",IF(OR(NOT(ISNUMBER(D252)),NOT(ISNUMBER(E252)),E252&lt;D252,C252-B252&lt;&gt;E252-D252),"Check comparable date ranges",""))))))))))))</x:f>
      </x:c>
    </x:row>
    <x:row r="253" ht="44" customHeight="1">
      <x:c r="A253" s="19"/>
      <x:c r="B253" s="24"/>
      <x:c r="C253" s="21"/>
      <x:c r="D253" s="21"/>
      <x:c r="E253" s="21"/>
      <x:c r="F253" s="18"/>
      <x:c r="G253" s="26"/>
      <x:c r="H253" s="26"/>
      <x:c r="I253" s="26"/>
      <x:c r="J253" s="26"/>
      <x:c r="K253" s="25"/>
      <x:c r="L253" s="25"/>
      <x:c r="M253" s="26"/>
      <x:c r="N253" s="26"/>
      <x:c r="O253" s="26"/>
      <x:c r="P253" s="26"/>
      <x:c r="Q253" s="25"/>
      <x:c r="R253" s="25"/>
      <x:c r="S253" s="18"/>
      <x:c r="T253" s="18"/>
      <x:c r="U253" s="18"/>
      <x:c r="V253" s="28" t="str">
        <x:f>IF(A253="","",IF(AND(ISNUMBER(G253),ISNUMBER(I253),G253&gt;=0,I253&gt;0,G253&lt;=I253),G253/I253,"n.a."))</x:f>
      </x:c>
      <x:c r="W253" s="28" t="str">
        <x:f>IF(A253="","",IF(AND(F253="Yes",ISNUMBER(B253),ISNUMBER(C253),ISNUMBER(D253),ISNUMBER(E253),C253&gt;=B253,E253&gt;=D253,C253-B253=E253-D253,ISNUMBER(G253),ISNUMBER(H253),G253&gt;=0,H253&gt;0),(G253-H253)/H253,"n.a."))</x:f>
      </x:c>
      <x:c r="X253" s="28" t="str">
        <x:f>IF(A253="","",IF(AND(F253="Yes",ISNUMBER(B253),ISNUMBER(C253),ISNUMBER(D253),ISNUMBER(E253),C253&gt;=B253,E253&gt;=D253,C253-B253=E253-D253,ISNUMBER(M253),ISNUMBER(N253),M253&gt;=0,N253&gt;0),(M253-N253)/N253,"n.a."))</x:f>
      </x:c>
      <x:c r="Y253" s="28" t="str">
        <x:f>IF(A253="","",IF(AND(ISNUMBER(O253),ISNUMBER(M253),O253&gt;=0,M253&gt;0,T253&lt;&gt;""),O253/M253,"n.a."))</x:f>
      </x:c>
      <x:c r="Z253" s="23" t="str">
        <x:f>IF(A253="","",IF(COUNTIFS($A$6:$A$505,SUBSTITUTE(SUBSTITUTE(SUBSTITUTE(A253,"~","~~"),"*","~*"),"?","~?"))&gt;1,"Duplicate URL: use one row per period pair",IF(COUNTIFS(Audit!$A$6:$A$505,SUBSTITUTE(SUBSTITUTE(SUBSTITUTE(A253,"~","~~"),"*","~*"),"?","~?"))=0,"URL missing from Audit",IF(OR(B253="",C253=""),"Add current date range",IF(OR(NOT(ISNUMBER(B253)),NOT(ISNUMBER(C253)),C253&lt;B253),"Check current dates",IF(OR(AND(ISNUMBER(G253),G253&lt;0),AND(ISNUMBER(H253),H253&lt;0),AND(ISNUMBER(I253),I253&lt;0),AND(ISNUMBER(J253),J253&lt;0),AND(ISNUMBER(M253),M253&lt;0),AND(ISNUMBER(N253),N253&lt;0),AND(ISNUMBER(O253),O253&lt;0),AND(ISNUMBER(P253),P253&lt;0),AND(ISNUMBER(Q253),Q253&lt;0),AND(ISNUMBER(R253),R253&lt;0)),"Check negative values",IF(AND(ISNUMBER(G253),ISNUMBER(I253),G253&gt;I253),"Clicks exceed impressions",IF(AND(OR(ISNUMBER(Q253),ISNUMBER(R253)),S253=""),"Add revenue currency",IF(AND(ISNUMBER(O253),T253=""),"Define conversions and session scope",IF(U253="","Add evidence source",IF(F253&lt;&gt;"Yes","Comparison not confirmed",IF(OR(NOT(ISNUMBER(D253)),NOT(ISNUMBER(E253)),E253&lt;D253,C253-B253&lt;&gt;E253-D253),"Check comparable date ranges",""))))))))))))</x:f>
      </x:c>
    </x:row>
    <x:row r="254" ht="44" customHeight="1">
      <x:c r="A254" s="19"/>
      <x:c r="B254" s="24"/>
      <x:c r="C254" s="21"/>
      <x:c r="D254" s="21"/>
      <x:c r="E254" s="21"/>
      <x:c r="F254" s="18"/>
      <x:c r="G254" s="26"/>
      <x:c r="H254" s="26"/>
      <x:c r="I254" s="26"/>
      <x:c r="J254" s="26"/>
      <x:c r="K254" s="25"/>
      <x:c r="L254" s="25"/>
      <x:c r="M254" s="26"/>
      <x:c r="N254" s="26"/>
      <x:c r="O254" s="26"/>
      <x:c r="P254" s="26"/>
      <x:c r="Q254" s="25"/>
      <x:c r="R254" s="25"/>
      <x:c r="S254" s="18"/>
      <x:c r="T254" s="18"/>
      <x:c r="U254" s="18"/>
      <x:c r="V254" s="28" t="str">
        <x:f>IF(A254="","",IF(AND(ISNUMBER(G254),ISNUMBER(I254),G254&gt;=0,I254&gt;0,G254&lt;=I254),G254/I254,"n.a."))</x:f>
      </x:c>
      <x:c r="W254" s="28" t="str">
        <x:f>IF(A254="","",IF(AND(F254="Yes",ISNUMBER(B254),ISNUMBER(C254),ISNUMBER(D254),ISNUMBER(E254),C254&gt;=B254,E254&gt;=D254,C254-B254=E254-D254,ISNUMBER(G254),ISNUMBER(H254),G254&gt;=0,H254&gt;0),(G254-H254)/H254,"n.a."))</x:f>
      </x:c>
      <x:c r="X254" s="28" t="str">
        <x:f>IF(A254="","",IF(AND(F254="Yes",ISNUMBER(B254),ISNUMBER(C254),ISNUMBER(D254),ISNUMBER(E254),C254&gt;=B254,E254&gt;=D254,C254-B254=E254-D254,ISNUMBER(M254),ISNUMBER(N254),M254&gt;=0,N254&gt;0),(M254-N254)/N254,"n.a."))</x:f>
      </x:c>
      <x:c r="Y254" s="28" t="str">
        <x:f>IF(A254="","",IF(AND(ISNUMBER(O254),ISNUMBER(M254),O254&gt;=0,M254&gt;0,T254&lt;&gt;""),O254/M254,"n.a."))</x:f>
      </x:c>
      <x:c r="Z254" s="23" t="str">
        <x:f>IF(A254="","",IF(COUNTIFS($A$6:$A$505,SUBSTITUTE(SUBSTITUTE(SUBSTITUTE(A254,"~","~~"),"*","~*"),"?","~?"))&gt;1,"Duplicate URL: use one row per period pair",IF(COUNTIFS(Audit!$A$6:$A$505,SUBSTITUTE(SUBSTITUTE(SUBSTITUTE(A254,"~","~~"),"*","~*"),"?","~?"))=0,"URL missing from Audit",IF(OR(B254="",C254=""),"Add current date range",IF(OR(NOT(ISNUMBER(B254)),NOT(ISNUMBER(C254)),C254&lt;B254),"Check current dates",IF(OR(AND(ISNUMBER(G254),G254&lt;0),AND(ISNUMBER(H254),H254&lt;0),AND(ISNUMBER(I254),I254&lt;0),AND(ISNUMBER(J254),J254&lt;0),AND(ISNUMBER(M254),M254&lt;0),AND(ISNUMBER(N254),N254&lt;0),AND(ISNUMBER(O254),O254&lt;0),AND(ISNUMBER(P254),P254&lt;0),AND(ISNUMBER(Q254),Q254&lt;0),AND(ISNUMBER(R254),R254&lt;0)),"Check negative values",IF(AND(ISNUMBER(G254),ISNUMBER(I254),G254&gt;I254),"Clicks exceed impressions",IF(AND(OR(ISNUMBER(Q254),ISNUMBER(R254)),S254=""),"Add revenue currency",IF(AND(ISNUMBER(O254),T254=""),"Define conversions and session scope",IF(U254="","Add evidence source",IF(F254&lt;&gt;"Yes","Comparison not confirmed",IF(OR(NOT(ISNUMBER(D254)),NOT(ISNUMBER(E254)),E254&lt;D254,C254-B254&lt;&gt;E254-D254),"Check comparable date ranges",""))))))))))))</x:f>
      </x:c>
    </x:row>
    <x:row r="255" ht="44" customHeight="1">
      <x:c r="A255" s="19"/>
      <x:c r="B255" s="24"/>
      <x:c r="C255" s="21"/>
      <x:c r="D255" s="21"/>
      <x:c r="E255" s="21"/>
      <x:c r="F255" s="18"/>
      <x:c r="G255" s="26"/>
      <x:c r="H255" s="26"/>
      <x:c r="I255" s="26"/>
      <x:c r="J255" s="26"/>
      <x:c r="K255" s="25"/>
      <x:c r="L255" s="25"/>
      <x:c r="M255" s="26"/>
      <x:c r="N255" s="26"/>
      <x:c r="O255" s="26"/>
      <x:c r="P255" s="26"/>
      <x:c r="Q255" s="25"/>
      <x:c r="R255" s="25"/>
      <x:c r="S255" s="18"/>
      <x:c r="T255" s="18"/>
      <x:c r="U255" s="18"/>
      <x:c r="V255" s="28" t="str">
        <x:f>IF(A255="","",IF(AND(ISNUMBER(G255),ISNUMBER(I255),G255&gt;=0,I255&gt;0,G255&lt;=I255),G255/I255,"n.a."))</x:f>
      </x:c>
      <x:c r="W255" s="28" t="str">
        <x:f>IF(A255="","",IF(AND(F255="Yes",ISNUMBER(B255),ISNUMBER(C255),ISNUMBER(D255),ISNUMBER(E255),C255&gt;=B255,E255&gt;=D255,C255-B255=E255-D255,ISNUMBER(G255),ISNUMBER(H255),G255&gt;=0,H255&gt;0),(G255-H255)/H255,"n.a."))</x:f>
      </x:c>
      <x:c r="X255" s="28" t="str">
        <x:f>IF(A255="","",IF(AND(F255="Yes",ISNUMBER(B255),ISNUMBER(C255),ISNUMBER(D255),ISNUMBER(E255),C255&gt;=B255,E255&gt;=D255,C255-B255=E255-D255,ISNUMBER(M255),ISNUMBER(N255),M255&gt;=0,N255&gt;0),(M255-N255)/N255,"n.a."))</x:f>
      </x:c>
      <x:c r="Y255" s="28" t="str">
        <x:f>IF(A255="","",IF(AND(ISNUMBER(O255),ISNUMBER(M255),O255&gt;=0,M255&gt;0,T255&lt;&gt;""),O255/M255,"n.a."))</x:f>
      </x:c>
      <x:c r="Z255" s="23" t="str">
        <x:f>IF(A255="","",IF(COUNTIFS($A$6:$A$505,SUBSTITUTE(SUBSTITUTE(SUBSTITUTE(A255,"~","~~"),"*","~*"),"?","~?"))&gt;1,"Duplicate URL: use one row per period pair",IF(COUNTIFS(Audit!$A$6:$A$505,SUBSTITUTE(SUBSTITUTE(SUBSTITUTE(A255,"~","~~"),"*","~*"),"?","~?"))=0,"URL missing from Audit",IF(OR(B255="",C255=""),"Add current date range",IF(OR(NOT(ISNUMBER(B255)),NOT(ISNUMBER(C255)),C255&lt;B255),"Check current dates",IF(OR(AND(ISNUMBER(G255),G255&lt;0),AND(ISNUMBER(H255),H255&lt;0),AND(ISNUMBER(I255),I255&lt;0),AND(ISNUMBER(J255),J255&lt;0),AND(ISNUMBER(M255),M255&lt;0),AND(ISNUMBER(N255),N255&lt;0),AND(ISNUMBER(O255),O255&lt;0),AND(ISNUMBER(P255),P255&lt;0),AND(ISNUMBER(Q255),Q255&lt;0),AND(ISNUMBER(R255),R255&lt;0)),"Check negative values",IF(AND(ISNUMBER(G255),ISNUMBER(I255),G255&gt;I255),"Clicks exceed impressions",IF(AND(OR(ISNUMBER(Q255),ISNUMBER(R255)),S255=""),"Add revenue currency",IF(AND(ISNUMBER(O255),T255=""),"Define conversions and session scope",IF(U255="","Add evidence source",IF(F255&lt;&gt;"Yes","Comparison not confirmed",IF(OR(NOT(ISNUMBER(D255)),NOT(ISNUMBER(E255)),E255&lt;D255,C255-B255&lt;&gt;E255-D255),"Check comparable date ranges",""))))))))))))</x:f>
      </x:c>
    </x:row>
    <x:row r="256" ht="44" customHeight="1">
      <x:c r="A256" s="19"/>
      <x:c r="B256" s="24"/>
      <x:c r="C256" s="21"/>
      <x:c r="D256" s="21"/>
      <x:c r="E256" s="21"/>
      <x:c r="F256" s="18"/>
      <x:c r="G256" s="26"/>
      <x:c r="H256" s="26"/>
      <x:c r="I256" s="26"/>
      <x:c r="J256" s="26"/>
      <x:c r="K256" s="25"/>
      <x:c r="L256" s="25"/>
      <x:c r="M256" s="26"/>
      <x:c r="N256" s="26"/>
      <x:c r="O256" s="26"/>
      <x:c r="P256" s="26"/>
      <x:c r="Q256" s="25"/>
      <x:c r="R256" s="25"/>
      <x:c r="S256" s="18"/>
      <x:c r="T256" s="18"/>
      <x:c r="U256" s="18"/>
      <x:c r="V256" s="28" t="str">
        <x:f>IF(A256="","",IF(AND(ISNUMBER(G256),ISNUMBER(I256),G256&gt;=0,I256&gt;0,G256&lt;=I256),G256/I256,"n.a."))</x:f>
      </x:c>
      <x:c r="W256" s="28" t="str">
        <x:f>IF(A256="","",IF(AND(F256="Yes",ISNUMBER(B256),ISNUMBER(C256),ISNUMBER(D256),ISNUMBER(E256),C256&gt;=B256,E256&gt;=D256,C256-B256=E256-D256,ISNUMBER(G256),ISNUMBER(H256),G256&gt;=0,H256&gt;0),(G256-H256)/H256,"n.a."))</x:f>
      </x:c>
      <x:c r="X256" s="28" t="str">
        <x:f>IF(A256="","",IF(AND(F256="Yes",ISNUMBER(B256),ISNUMBER(C256),ISNUMBER(D256),ISNUMBER(E256),C256&gt;=B256,E256&gt;=D256,C256-B256=E256-D256,ISNUMBER(M256),ISNUMBER(N256),M256&gt;=0,N256&gt;0),(M256-N256)/N256,"n.a."))</x:f>
      </x:c>
      <x:c r="Y256" s="28" t="str">
        <x:f>IF(A256="","",IF(AND(ISNUMBER(O256),ISNUMBER(M256),O256&gt;=0,M256&gt;0,T256&lt;&gt;""),O256/M256,"n.a."))</x:f>
      </x:c>
      <x:c r="Z256" s="23" t="str">
        <x:f>IF(A256="","",IF(COUNTIFS($A$6:$A$505,SUBSTITUTE(SUBSTITUTE(SUBSTITUTE(A256,"~","~~"),"*","~*"),"?","~?"))&gt;1,"Duplicate URL: use one row per period pair",IF(COUNTIFS(Audit!$A$6:$A$505,SUBSTITUTE(SUBSTITUTE(SUBSTITUTE(A256,"~","~~"),"*","~*"),"?","~?"))=0,"URL missing from Audit",IF(OR(B256="",C256=""),"Add current date range",IF(OR(NOT(ISNUMBER(B256)),NOT(ISNUMBER(C256)),C256&lt;B256),"Check current dates",IF(OR(AND(ISNUMBER(G256),G256&lt;0),AND(ISNUMBER(H256),H256&lt;0),AND(ISNUMBER(I256),I256&lt;0),AND(ISNUMBER(J256),J256&lt;0),AND(ISNUMBER(M256),M256&lt;0),AND(ISNUMBER(N256),N256&lt;0),AND(ISNUMBER(O256),O256&lt;0),AND(ISNUMBER(P256),P256&lt;0),AND(ISNUMBER(Q256),Q256&lt;0),AND(ISNUMBER(R256),R256&lt;0)),"Check negative values",IF(AND(ISNUMBER(G256),ISNUMBER(I256),G256&gt;I256),"Clicks exceed impressions",IF(AND(OR(ISNUMBER(Q256),ISNUMBER(R256)),S256=""),"Add revenue currency",IF(AND(ISNUMBER(O256),T256=""),"Define conversions and session scope",IF(U256="","Add evidence source",IF(F256&lt;&gt;"Yes","Comparison not confirmed",IF(OR(NOT(ISNUMBER(D256)),NOT(ISNUMBER(E256)),E256&lt;D256,C256-B256&lt;&gt;E256-D256),"Check comparable date ranges",""))))))))))))</x:f>
      </x:c>
    </x:row>
    <x:row r="257" ht="44" customHeight="1">
      <x:c r="A257" s="19"/>
      <x:c r="B257" s="24"/>
      <x:c r="C257" s="21"/>
      <x:c r="D257" s="21"/>
      <x:c r="E257" s="21"/>
      <x:c r="F257" s="18"/>
      <x:c r="G257" s="26"/>
      <x:c r="H257" s="26"/>
      <x:c r="I257" s="26"/>
      <x:c r="J257" s="26"/>
      <x:c r="K257" s="25"/>
      <x:c r="L257" s="25"/>
      <x:c r="M257" s="26"/>
      <x:c r="N257" s="26"/>
      <x:c r="O257" s="26"/>
      <x:c r="P257" s="26"/>
      <x:c r="Q257" s="25"/>
      <x:c r="R257" s="25"/>
      <x:c r="S257" s="18"/>
      <x:c r="T257" s="18"/>
      <x:c r="U257" s="18"/>
      <x:c r="V257" s="28" t="str">
        <x:f>IF(A257="","",IF(AND(ISNUMBER(G257),ISNUMBER(I257),G257&gt;=0,I257&gt;0,G257&lt;=I257),G257/I257,"n.a."))</x:f>
      </x:c>
      <x:c r="W257" s="28" t="str">
        <x:f>IF(A257="","",IF(AND(F257="Yes",ISNUMBER(B257),ISNUMBER(C257),ISNUMBER(D257),ISNUMBER(E257),C257&gt;=B257,E257&gt;=D257,C257-B257=E257-D257,ISNUMBER(G257),ISNUMBER(H257),G257&gt;=0,H257&gt;0),(G257-H257)/H257,"n.a."))</x:f>
      </x:c>
      <x:c r="X257" s="28" t="str">
        <x:f>IF(A257="","",IF(AND(F257="Yes",ISNUMBER(B257),ISNUMBER(C257),ISNUMBER(D257),ISNUMBER(E257),C257&gt;=B257,E257&gt;=D257,C257-B257=E257-D257,ISNUMBER(M257),ISNUMBER(N257),M257&gt;=0,N257&gt;0),(M257-N257)/N257,"n.a."))</x:f>
      </x:c>
      <x:c r="Y257" s="28" t="str">
        <x:f>IF(A257="","",IF(AND(ISNUMBER(O257),ISNUMBER(M257),O257&gt;=0,M257&gt;0,T257&lt;&gt;""),O257/M257,"n.a."))</x:f>
      </x:c>
      <x:c r="Z257" s="23" t="str">
        <x:f>IF(A257="","",IF(COUNTIFS($A$6:$A$505,SUBSTITUTE(SUBSTITUTE(SUBSTITUTE(A257,"~","~~"),"*","~*"),"?","~?"))&gt;1,"Duplicate URL: use one row per period pair",IF(COUNTIFS(Audit!$A$6:$A$505,SUBSTITUTE(SUBSTITUTE(SUBSTITUTE(A257,"~","~~"),"*","~*"),"?","~?"))=0,"URL missing from Audit",IF(OR(B257="",C257=""),"Add current date range",IF(OR(NOT(ISNUMBER(B257)),NOT(ISNUMBER(C257)),C257&lt;B257),"Check current dates",IF(OR(AND(ISNUMBER(G257),G257&lt;0),AND(ISNUMBER(H257),H257&lt;0),AND(ISNUMBER(I257),I257&lt;0),AND(ISNUMBER(J257),J257&lt;0),AND(ISNUMBER(M257),M257&lt;0),AND(ISNUMBER(N257),N257&lt;0),AND(ISNUMBER(O257),O257&lt;0),AND(ISNUMBER(P257),P257&lt;0),AND(ISNUMBER(Q257),Q257&lt;0),AND(ISNUMBER(R257),R257&lt;0)),"Check negative values",IF(AND(ISNUMBER(G257),ISNUMBER(I257),G257&gt;I257),"Clicks exceed impressions",IF(AND(OR(ISNUMBER(Q257),ISNUMBER(R257)),S257=""),"Add revenue currency",IF(AND(ISNUMBER(O257),T257=""),"Define conversions and session scope",IF(U257="","Add evidence source",IF(F257&lt;&gt;"Yes","Comparison not confirmed",IF(OR(NOT(ISNUMBER(D257)),NOT(ISNUMBER(E257)),E257&lt;D257,C257-B257&lt;&gt;E257-D257),"Check comparable date ranges",""))))))))))))</x:f>
      </x:c>
    </x:row>
    <x:row r="258" ht="44" customHeight="1">
      <x:c r="A258" s="19"/>
      <x:c r="B258" s="24"/>
      <x:c r="C258" s="21"/>
      <x:c r="D258" s="21"/>
      <x:c r="E258" s="21"/>
      <x:c r="F258" s="18"/>
      <x:c r="G258" s="26"/>
      <x:c r="H258" s="26"/>
      <x:c r="I258" s="26"/>
      <x:c r="J258" s="26"/>
      <x:c r="K258" s="25"/>
      <x:c r="L258" s="25"/>
      <x:c r="M258" s="26"/>
      <x:c r="N258" s="26"/>
      <x:c r="O258" s="26"/>
      <x:c r="P258" s="26"/>
      <x:c r="Q258" s="25"/>
      <x:c r="R258" s="25"/>
      <x:c r="S258" s="18"/>
      <x:c r="T258" s="18"/>
      <x:c r="U258" s="18"/>
      <x:c r="V258" s="28" t="str">
        <x:f>IF(A258="","",IF(AND(ISNUMBER(G258),ISNUMBER(I258),G258&gt;=0,I258&gt;0,G258&lt;=I258),G258/I258,"n.a."))</x:f>
      </x:c>
      <x:c r="W258" s="28" t="str">
        <x:f>IF(A258="","",IF(AND(F258="Yes",ISNUMBER(B258),ISNUMBER(C258),ISNUMBER(D258),ISNUMBER(E258),C258&gt;=B258,E258&gt;=D258,C258-B258=E258-D258,ISNUMBER(G258),ISNUMBER(H258),G258&gt;=0,H258&gt;0),(G258-H258)/H258,"n.a."))</x:f>
      </x:c>
      <x:c r="X258" s="28" t="str">
        <x:f>IF(A258="","",IF(AND(F258="Yes",ISNUMBER(B258),ISNUMBER(C258),ISNUMBER(D258),ISNUMBER(E258),C258&gt;=B258,E258&gt;=D258,C258-B258=E258-D258,ISNUMBER(M258),ISNUMBER(N258),M258&gt;=0,N258&gt;0),(M258-N258)/N258,"n.a."))</x:f>
      </x:c>
      <x:c r="Y258" s="28" t="str">
        <x:f>IF(A258="","",IF(AND(ISNUMBER(O258),ISNUMBER(M258),O258&gt;=0,M258&gt;0,T258&lt;&gt;""),O258/M258,"n.a."))</x:f>
      </x:c>
      <x:c r="Z258" s="23" t="str">
        <x:f>IF(A258="","",IF(COUNTIFS($A$6:$A$505,SUBSTITUTE(SUBSTITUTE(SUBSTITUTE(A258,"~","~~"),"*","~*"),"?","~?"))&gt;1,"Duplicate URL: use one row per period pair",IF(COUNTIFS(Audit!$A$6:$A$505,SUBSTITUTE(SUBSTITUTE(SUBSTITUTE(A258,"~","~~"),"*","~*"),"?","~?"))=0,"URL missing from Audit",IF(OR(B258="",C258=""),"Add current date range",IF(OR(NOT(ISNUMBER(B258)),NOT(ISNUMBER(C258)),C258&lt;B258),"Check current dates",IF(OR(AND(ISNUMBER(G258),G258&lt;0),AND(ISNUMBER(H258),H258&lt;0),AND(ISNUMBER(I258),I258&lt;0),AND(ISNUMBER(J258),J258&lt;0),AND(ISNUMBER(M258),M258&lt;0),AND(ISNUMBER(N258),N258&lt;0),AND(ISNUMBER(O258),O258&lt;0),AND(ISNUMBER(P258),P258&lt;0),AND(ISNUMBER(Q258),Q258&lt;0),AND(ISNUMBER(R258),R258&lt;0)),"Check negative values",IF(AND(ISNUMBER(G258),ISNUMBER(I258),G258&gt;I258),"Clicks exceed impressions",IF(AND(OR(ISNUMBER(Q258),ISNUMBER(R258)),S258=""),"Add revenue currency",IF(AND(ISNUMBER(O258),T258=""),"Define conversions and session scope",IF(U258="","Add evidence source",IF(F258&lt;&gt;"Yes","Comparison not confirmed",IF(OR(NOT(ISNUMBER(D258)),NOT(ISNUMBER(E258)),E258&lt;D258,C258-B258&lt;&gt;E258-D258),"Check comparable date ranges",""))))))))))))</x:f>
      </x:c>
    </x:row>
    <x:row r="259" ht="44" customHeight="1">
      <x:c r="A259" s="19"/>
      <x:c r="B259" s="24"/>
      <x:c r="C259" s="21"/>
      <x:c r="D259" s="21"/>
      <x:c r="E259" s="21"/>
      <x:c r="F259" s="18"/>
      <x:c r="G259" s="26"/>
      <x:c r="H259" s="26"/>
      <x:c r="I259" s="26"/>
      <x:c r="J259" s="26"/>
      <x:c r="K259" s="25"/>
      <x:c r="L259" s="25"/>
      <x:c r="M259" s="26"/>
      <x:c r="N259" s="26"/>
      <x:c r="O259" s="26"/>
      <x:c r="P259" s="26"/>
      <x:c r="Q259" s="25"/>
      <x:c r="R259" s="25"/>
      <x:c r="S259" s="18"/>
      <x:c r="T259" s="18"/>
      <x:c r="U259" s="18"/>
      <x:c r="V259" s="28" t="str">
        <x:f>IF(A259="","",IF(AND(ISNUMBER(G259),ISNUMBER(I259),G259&gt;=0,I259&gt;0,G259&lt;=I259),G259/I259,"n.a."))</x:f>
      </x:c>
      <x:c r="W259" s="28" t="str">
        <x:f>IF(A259="","",IF(AND(F259="Yes",ISNUMBER(B259),ISNUMBER(C259),ISNUMBER(D259),ISNUMBER(E259),C259&gt;=B259,E259&gt;=D259,C259-B259=E259-D259,ISNUMBER(G259),ISNUMBER(H259),G259&gt;=0,H259&gt;0),(G259-H259)/H259,"n.a."))</x:f>
      </x:c>
      <x:c r="X259" s="28" t="str">
        <x:f>IF(A259="","",IF(AND(F259="Yes",ISNUMBER(B259),ISNUMBER(C259),ISNUMBER(D259),ISNUMBER(E259),C259&gt;=B259,E259&gt;=D259,C259-B259=E259-D259,ISNUMBER(M259),ISNUMBER(N259),M259&gt;=0,N259&gt;0),(M259-N259)/N259,"n.a."))</x:f>
      </x:c>
      <x:c r="Y259" s="28" t="str">
        <x:f>IF(A259="","",IF(AND(ISNUMBER(O259),ISNUMBER(M259),O259&gt;=0,M259&gt;0,T259&lt;&gt;""),O259/M259,"n.a."))</x:f>
      </x:c>
      <x:c r="Z259" s="23" t="str">
        <x:f>IF(A259="","",IF(COUNTIFS($A$6:$A$505,SUBSTITUTE(SUBSTITUTE(SUBSTITUTE(A259,"~","~~"),"*","~*"),"?","~?"))&gt;1,"Duplicate URL: use one row per period pair",IF(COUNTIFS(Audit!$A$6:$A$505,SUBSTITUTE(SUBSTITUTE(SUBSTITUTE(A259,"~","~~"),"*","~*"),"?","~?"))=0,"URL missing from Audit",IF(OR(B259="",C259=""),"Add current date range",IF(OR(NOT(ISNUMBER(B259)),NOT(ISNUMBER(C259)),C259&lt;B259),"Check current dates",IF(OR(AND(ISNUMBER(G259),G259&lt;0),AND(ISNUMBER(H259),H259&lt;0),AND(ISNUMBER(I259),I259&lt;0),AND(ISNUMBER(J259),J259&lt;0),AND(ISNUMBER(M259),M259&lt;0),AND(ISNUMBER(N259),N259&lt;0),AND(ISNUMBER(O259),O259&lt;0),AND(ISNUMBER(P259),P259&lt;0),AND(ISNUMBER(Q259),Q259&lt;0),AND(ISNUMBER(R259),R259&lt;0)),"Check negative values",IF(AND(ISNUMBER(G259),ISNUMBER(I259),G259&gt;I259),"Clicks exceed impressions",IF(AND(OR(ISNUMBER(Q259),ISNUMBER(R259)),S259=""),"Add revenue currency",IF(AND(ISNUMBER(O259),T259=""),"Define conversions and session scope",IF(U259="","Add evidence source",IF(F259&lt;&gt;"Yes","Comparison not confirmed",IF(OR(NOT(ISNUMBER(D259)),NOT(ISNUMBER(E259)),E259&lt;D259,C259-B259&lt;&gt;E259-D259),"Check comparable date ranges",""))))))))))))</x:f>
      </x:c>
    </x:row>
    <x:row r="260" ht="44" customHeight="1">
      <x:c r="A260" s="19"/>
      <x:c r="B260" s="24"/>
      <x:c r="C260" s="21"/>
      <x:c r="D260" s="21"/>
      <x:c r="E260" s="21"/>
      <x:c r="F260" s="18"/>
      <x:c r="G260" s="26"/>
      <x:c r="H260" s="26"/>
      <x:c r="I260" s="26"/>
      <x:c r="J260" s="26"/>
      <x:c r="K260" s="25"/>
      <x:c r="L260" s="25"/>
      <x:c r="M260" s="26"/>
      <x:c r="N260" s="26"/>
      <x:c r="O260" s="26"/>
      <x:c r="P260" s="26"/>
      <x:c r="Q260" s="25"/>
      <x:c r="R260" s="25"/>
      <x:c r="S260" s="18"/>
      <x:c r="T260" s="18"/>
      <x:c r="U260" s="18"/>
      <x:c r="V260" s="28" t="str">
        <x:f>IF(A260="","",IF(AND(ISNUMBER(G260),ISNUMBER(I260),G260&gt;=0,I260&gt;0,G260&lt;=I260),G260/I260,"n.a."))</x:f>
      </x:c>
      <x:c r="W260" s="28" t="str">
        <x:f>IF(A260="","",IF(AND(F260="Yes",ISNUMBER(B260),ISNUMBER(C260),ISNUMBER(D260),ISNUMBER(E260),C260&gt;=B260,E260&gt;=D260,C260-B260=E260-D260,ISNUMBER(G260),ISNUMBER(H260),G260&gt;=0,H260&gt;0),(G260-H260)/H260,"n.a."))</x:f>
      </x:c>
      <x:c r="X260" s="28" t="str">
        <x:f>IF(A260="","",IF(AND(F260="Yes",ISNUMBER(B260),ISNUMBER(C260),ISNUMBER(D260),ISNUMBER(E260),C260&gt;=B260,E260&gt;=D260,C260-B260=E260-D260,ISNUMBER(M260),ISNUMBER(N260),M260&gt;=0,N260&gt;0),(M260-N260)/N260,"n.a."))</x:f>
      </x:c>
      <x:c r="Y260" s="28" t="str">
        <x:f>IF(A260="","",IF(AND(ISNUMBER(O260),ISNUMBER(M260),O260&gt;=0,M260&gt;0,T260&lt;&gt;""),O260/M260,"n.a."))</x:f>
      </x:c>
      <x:c r="Z260" s="23" t="str">
        <x:f>IF(A260="","",IF(COUNTIFS($A$6:$A$505,SUBSTITUTE(SUBSTITUTE(SUBSTITUTE(A260,"~","~~"),"*","~*"),"?","~?"))&gt;1,"Duplicate URL: use one row per period pair",IF(COUNTIFS(Audit!$A$6:$A$505,SUBSTITUTE(SUBSTITUTE(SUBSTITUTE(A260,"~","~~"),"*","~*"),"?","~?"))=0,"URL missing from Audit",IF(OR(B260="",C260=""),"Add current date range",IF(OR(NOT(ISNUMBER(B260)),NOT(ISNUMBER(C260)),C260&lt;B260),"Check current dates",IF(OR(AND(ISNUMBER(G260),G260&lt;0),AND(ISNUMBER(H260),H260&lt;0),AND(ISNUMBER(I260),I260&lt;0),AND(ISNUMBER(J260),J260&lt;0),AND(ISNUMBER(M260),M260&lt;0),AND(ISNUMBER(N260),N260&lt;0),AND(ISNUMBER(O260),O260&lt;0),AND(ISNUMBER(P260),P260&lt;0),AND(ISNUMBER(Q260),Q260&lt;0),AND(ISNUMBER(R260),R260&lt;0)),"Check negative values",IF(AND(ISNUMBER(G260),ISNUMBER(I260),G260&gt;I260),"Clicks exceed impressions",IF(AND(OR(ISNUMBER(Q260),ISNUMBER(R260)),S260=""),"Add revenue currency",IF(AND(ISNUMBER(O260),T260=""),"Define conversions and session scope",IF(U260="","Add evidence source",IF(F260&lt;&gt;"Yes","Comparison not confirmed",IF(OR(NOT(ISNUMBER(D260)),NOT(ISNUMBER(E260)),E260&lt;D260,C260-B260&lt;&gt;E260-D260),"Check comparable date ranges",""))))))))))))</x:f>
      </x:c>
    </x:row>
    <x:row r="261" ht="44" customHeight="1">
      <x:c r="A261" s="19"/>
      <x:c r="B261" s="24"/>
      <x:c r="C261" s="21"/>
      <x:c r="D261" s="21"/>
      <x:c r="E261" s="21"/>
      <x:c r="F261" s="18"/>
      <x:c r="G261" s="26"/>
      <x:c r="H261" s="26"/>
      <x:c r="I261" s="26"/>
      <x:c r="J261" s="26"/>
      <x:c r="K261" s="25"/>
      <x:c r="L261" s="25"/>
      <x:c r="M261" s="26"/>
      <x:c r="N261" s="26"/>
      <x:c r="O261" s="26"/>
      <x:c r="P261" s="26"/>
      <x:c r="Q261" s="25"/>
      <x:c r="R261" s="25"/>
      <x:c r="S261" s="18"/>
      <x:c r="T261" s="18"/>
      <x:c r="U261" s="18"/>
      <x:c r="V261" s="28" t="str">
        <x:f>IF(A261="","",IF(AND(ISNUMBER(G261),ISNUMBER(I261),G261&gt;=0,I261&gt;0,G261&lt;=I261),G261/I261,"n.a."))</x:f>
      </x:c>
      <x:c r="W261" s="28" t="str">
        <x:f>IF(A261="","",IF(AND(F261="Yes",ISNUMBER(B261),ISNUMBER(C261),ISNUMBER(D261),ISNUMBER(E261),C261&gt;=B261,E261&gt;=D261,C261-B261=E261-D261,ISNUMBER(G261),ISNUMBER(H261),G261&gt;=0,H261&gt;0),(G261-H261)/H261,"n.a."))</x:f>
      </x:c>
      <x:c r="X261" s="28" t="str">
        <x:f>IF(A261="","",IF(AND(F261="Yes",ISNUMBER(B261),ISNUMBER(C261),ISNUMBER(D261),ISNUMBER(E261),C261&gt;=B261,E261&gt;=D261,C261-B261=E261-D261,ISNUMBER(M261),ISNUMBER(N261),M261&gt;=0,N261&gt;0),(M261-N261)/N261,"n.a."))</x:f>
      </x:c>
      <x:c r="Y261" s="28" t="str">
        <x:f>IF(A261="","",IF(AND(ISNUMBER(O261),ISNUMBER(M261),O261&gt;=0,M261&gt;0,T261&lt;&gt;""),O261/M261,"n.a."))</x:f>
      </x:c>
      <x:c r="Z261" s="23" t="str">
        <x:f>IF(A261="","",IF(COUNTIFS($A$6:$A$505,SUBSTITUTE(SUBSTITUTE(SUBSTITUTE(A261,"~","~~"),"*","~*"),"?","~?"))&gt;1,"Duplicate URL: use one row per period pair",IF(COUNTIFS(Audit!$A$6:$A$505,SUBSTITUTE(SUBSTITUTE(SUBSTITUTE(A261,"~","~~"),"*","~*"),"?","~?"))=0,"URL missing from Audit",IF(OR(B261="",C261=""),"Add current date range",IF(OR(NOT(ISNUMBER(B261)),NOT(ISNUMBER(C261)),C261&lt;B261),"Check current dates",IF(OR(AND(ISNUMBER(G261),G261&lt;0),AND(ISNUMBER(H261),H261&lt;0),AND(ISNUMBER(I261),I261&lt;0),AND(ISNUMBER(J261),J261&lt;0),AND(ISNUMBER(M261),M261&lt;0),AND(ISNUMBER(N261),N261&lt;0),AND(ISNUMBER(O261),O261&lt;0),AND(ISNUMBER(P261),P261&lt;0),AND(ISNUMBER(Q261),Q261&lt;0),AND(ISNUMBER(R261),R261&lt;0)),"Check negative values",IF(AND(ISNUMBER(G261),ISNUMBER(I261),G261&gt;I261),"Clicks exceed impressions",IF(AND(OR(ISNUMBER(Q261),ISNUMBER(R261)),S261=""),"Add revenue currency",IF(AND(ISNUMBER(O261),T261=""),"Define conversions and session scope",IF(U261="","Add evidence source",IF(F261&lt;&gt;"Yes","Comparison not confirmed",IF(OR(NOT(ISNUMBER(D261)),NOT(ISNUMBER(E261)),E261&lt;D261,C261-B261&lt;&gt;E261-D261),"Check comparable date ranges",""))))))))))))</x:f>
      </x:c>
    </x:row>
    <x:row r="262" ht="44" customHeight="1">
      <x:c r="A262" s="19"/>
      <x:c r="B262" s="24"/>
      <x:c r="C262" s="21"/>
      <x:c r="D262" s="21"/>
      <x:c r="E262" s="21"/>
      <x:c r="F262" s="18"/>
      <x:c r="G262" s="26"/>
      <x:c r="H262" s="26"/>
      <x:c r="I262" s="26"/>
      <x:c r="J262" s="26"/>
      <x:c r="K262" s="25"/>
      <x:c r="L262" s="25"/>
      <x:c r="M262" s="26"/>
      <x:c r="N262" s="26"/>
      <x:c r="O262" s="26"/>
      <x:c r="P262" s="26"/>
      <x:c r="Q262" s="25"/>
      <x:c r="R262" s="25"/>
      <x:c r="S262" s="18"/>
      <x:c r="T262" s="18"/>
      <x:c r="U262" s="18"/>
      <x:c r="V262" s="28" t="str">
        <x:f>IF(A262="","",IF(AND(ISNUMBER(G262),ISNUMBER(I262),G262&gt;=0,I262&gt;0,G262&lt;=I262),G262/I262,"n.a."))</x:f>
      </x:c>
      <x:c r="W262" s="28" t="str">
        <x:f>IF(A262="","",IF(AND(F262="Yes",ISNUMBER(B262),ISNUMBER(C262),ISNUMBER(D262),ISNUMBER(E262),C262&gt;=B262,E262&gt;=D262,C262-B262=E262-D262,ISNUMBER(G262),ISNUMBER(H262),G262&gt;=0,H262&gt;0),(G262-H262)/H262,"n.a."))</x:f>
      </x:c>
      <x:c r="X262" s="28" t="str">
        <x:f>IF(A262="","",IF(AND(F262="Yes",ISNUMBER(B262),ISNUMBER(C262),ISNUMBER(D262),ISNUMBER(E262),C262&gt;=B262,E262&gt;=D262,C262-B262=E262-D262,ISNUMBER(M262),ISNUMBER(N262),M262&gt;=0,N262&gt;0),(M262-N262)/N262,"n.a."))</x:f>
      </x:c>
      <x:c r="Y262" s="28" t="str">
        <x:f>IF(A262="","",IF(AND(ISNUMBER(O262),ISNUMBER(M262),O262&gt;=0,M262&gt;0,T262&lt;&gt;""),O262/M262,"n.a."))</x:f>
      </x:c>
      <x:c r="Z262" s="23" t="str">
        <x:f>IF(A262="","",IF(COUNTIFS($A$6:$A$505,SUBSTITUTE(SUBSTITUTE(SUBSTITUTE(A262,"~","~~"),"*","~*"),"?","~?"))&gt;1,"Duplicate URL: use one row per period pair",IF(COUNTIFS(Audit!$A$6:$A$505,SUBSTITUTE(SUBSTITUTE(SUBSTITUTE(A262,"~","~~"),"*","~*"),"?","~?"))=0,"URL missing from Audit",IF(OR(B262="",C262=""),"Add current date range",IF(OR(NOT(ISNUMBER(B262)),NOT(ISNUMBER(C262)),C262&lt;B262),"Check current dates",IF(OR(AND(ISNUMBER(G262),G262&lt;0),AND(ISNUMBER(H262),H262&lt;0),AND(ISNUMBER(I262),I262&lt;0),AND(ISNUMBER(J262),J262&lt;0),AND(ISNUMBER(M262),M262&lt;0),AND(ISNUMBER(N262),N262&lt;0),AND(ISNUMBER(O262),O262&lt;0),AND(ISNUMBER(P262),P262&lt;0),AND(ISNUMBER(Q262),Q262&lt;0),AND(ISNUMBER(R262),R262&lt;0)),"Check negative values",IF(AND(ISNUMBER(G262),ISNUMBER(I262),G262&gt;I262),"Clicks exceed impressions",IF(AND(OR(ISNUMBER(Q262),ISNUMBER(R262)),S262=""),"Add revenue currency",IF(AND(ISNUMBER(O262),T262=""),"Define conversions and session scope",IF(U262="","Add evidence source",IF(F262&lt;&gt;"Yes","Comparison not confirmed",IF(OR(NOT(ISNUMBER(D262)),NOT(ISNUMBER(E262)),E262&lt;D262,C262-B262&lt;&gt;E262-D262),"Check comparable date ranges",""))))))))))))</x:f>
      </x:c>
    </x:row>
    <x:row r="263" ht="44" customHeight="1">
      <x:c r="A263" s="19"/>
      <x:c r="B263" s="24"/>
      <x:c r="C263" s="21"/>
      <x:c r="D263" s="21"/>
      <x:c r="E263" s="21"/>
      <x:c r="F263" s="18"/>
      <x:c r="G263" s="26"/>
      <x:c r="H263" s="26"/>
      <x:c r="I263" s="26"/>
      <x:c r="J263" s="26"/>
      <x:c r="K263" s="25"/>
      <x:c r="L263" s="25"/>
      <x:c r="M263" s="26"/>
      <x:c r="N263" s="26"/>
      <x:c r="O263" s="26"/>
      <x:c r="P263" s="26"/>
      <x:c r="Q263" s="25"/>
      <x:c r="R263" s="25"/>
      <x:c r="S263" s="18"/>
      <x:c r="T263" s="18"/>
      <x:c r="U263" s="18"/>
      <x:c r="V263" s="28" t="str">
        <x:f>IF(A263="","",IF(AND(ISNUMBER(G263),ISNUMBER(I263),G263&gt;=0,I263&gt;0,G263&lt;=I263),G263/I263,"n.a."))</x:f>
      </x:c>
      <x:c r="W263" s="28" t="str">
        <x:f>IF(A263="","",IF(AND(F263="Yes",ISNUMBER(B263),ISNUMBER(C263),ISNUMBER(D263),ISNUMBER(E263),C263&gt;=B263,E263&gt;=D263,C263-B263=E263-D263,ISNUMBER(G263),ISNUMBER(H263),G263&gt;=0,H263&gt;0),(G263-H263)/H263,"n.a."))</x:f>
      </x:c>
      <x:c r="X263" s="28" t="str">
        <x:f>IF(A263="","",IF(AND(F263="Yes",ISNUMBER(B263),ISNUMBER(C263),ISNUMBER(D263),ISNUMBER(E263),C263&gt;=B263,E263&gt;=D263,C263-B263=E263-D263,ISNUMBER(M263),ISNUMBER(N263),M263&gt;=0,N263&gt;0),(M263-N263)/N263,"n.a."))</x:f>
      </x:c>
      <x:c r="Y263" s="28" t="str">
        <x:f>IF(A263="","",IF(AND(ISNUMBER(O263),ISNUMBER(M263),O263&gt;=0,M263&gt;0,T263&lt;&gt;""),O263/M263,"n.a."))</x:f>
      </x:c>
      <x:c r="Z263" s="23" t="str">
        <x:f>IF(A263="","",IF(COUNTIFS($A$6:$A$505,SUBSTITUTE(SUBSTITUTE(SUBSTITUTE(A263,"~","~~"),"*","~*"),"?","~?"))&gt;1,"Duplicate URL: use one row per period pair",IF(COUNTIFS(Audit!$A$6:$A$505,SUBSTITUTE(SUBSTITUTE(SUBSTITUTE(A263,"~","~~"),"*","~*"),"?","~?"))=0,"URL missing from Audit",IF(OR(B263="",C263=""),"Add current date range",IF(OR(NOT(ISNUMBER(B263)),NOT(ISNUMBER(C263)),C263&lt;B263),"Check current dates",IF(OR(AND(ISNUMBER(G263),G263&lt;0),AND(ISNUMBER(H263),H263&lt;0),AND(ISNUMBER(I263),I263&lt;0),AND(ISNUMBER(J263),J263&lt;0),AND(ISNUMBER(M263),M263&lt;0),AND(ISNUMBER(N263),N263&lt;0),AND(ISNUMBER(O263),O263&lt;0),AND(ISNUMBER(P263),P263&lt;0),AND(ISNUMBER(Q263),Q263&lt;0),AND(ISNUMBER(R263),R263&lt;0)),"Check negative values",IF(AND(ISNUMBER(G263),ISNUMBER(I263),G263&gt;I263),"Clicks exceed impressions",IF(AND(OR(ISNUMBER(Q263),ISNUMBER(R263)),S263=""),"Add revenue currency",IF(AND(ISNUMBER(O263),T263=""),"Define conversions and session scope",IF(U263="","Add evidence source",IF(F263&lt;&gt;"Yes","Comparison not confirmed",IF(OR(NOT(ISNUMBER(D263)),NOT(ISNUMBER(E263)),E263&lt;D263,C263-B263&lt;&gt;E263-D263),"Check comparable date ranges",""))))))))))))</x:f>
      </x:c>
    </x:row>
    <x:row r="264" ht="44" customHeight="1">
      <x:c r="A264" s="19"/>
      <x:c r="B264" s="24"/>
      <x:c r="C264" s="21"/>
      <x:c r="D264" s="21"/>
      <x:c r="E264" s="21"/>
      <x:c r="F264" s="18"/>
      <x:c r="G264" s="26"/>
      <x:c r="H264" s="26"/>
      <x:c r="I264" s="26"/>
      <x:c r="J264" s="26"/>
      <x:c r="K264" s="25"/>
      <x:c r="L264" s="25"/>
      <x:c r="M264" s="26"/>
      <x:c r="N264" s="26"/>
      <x:c r="O264" s="26"/>
      <x:c r="P264" s="26"/>
      <x:c r="Q264" s="25"/>
      <x:c r="R264" s="25"/>
      <x:c r="S264" s="18"/>
      <x:c r="T264" s="18"/>
      <x:c r="U264" s="18"/>
      <x:c r="V264" s="28" t="str">
        <x:f>IF(A264="","",IF(AND(ISNUMBER(G264),ISNUMBER(I264),G264&gt;=0,I264&gt;0,G264&lt;=I264),G264/I264,"n.a."))</x:f>
      </x:c>
      <x:c r="W264" s="28" t="str">
        <x:f>IF(A264="","",IF(AND(F264="Yes",ISNUMBER(B264),ISNUMBER(C264),ISNUMBER(D264),ISNUMBER(E264),C264&gt;=B264,E264&gt;=D264,C264-B264=E264-D264,ISNUMBER(G264),ISNUMBER(H264),G264&gt;=0,H264&gt;0),(G264-H264)/H264,"n.a."))</x:f>
      </x:c>
      <x:c r="X264" s="28" t="str">
        <x:f>IF(A264="","",IF(AND(F264="Yes",ISNUMBER(B264),ISNUMBER(C264),ISNUMBER(D264),ISNUMBER(E264),C264&gt;=B264,E264&gt;=D264,C264-B264=E264-D264,ISNUMBER(M264),ISNUMBER(N264),M264&gt;=0,N264&gt;0),(M264-N264)/N264,"n.a."))</x:f>
      </x:c>
      <x:c r="Y264" s="28" t="str">
        <x:f>IF(A264="","",IF(AND(ISNUMBER(O264),ISNUMBER(M264),O264&gt;=0,M264&gt;0,T264&lt;&gt;""),O264/M264,"n.a."))</x:f>
      </x:c>
      <x:c r="Z264" s="23" t="str">
        <x:f>IF(A264="","",IF(COUNTIFS($A$6:$A$505,SUBSTITUTE(SUBSTITUTE(SUBSTITUTE(A264,"~","~~"),"*","~*"),"?","~?"))&gt;1,"Duplicate URL: use one row per period pair",IF(COUNTIFS(Audit!$A$6:$A$505,SUBSTITUTE(SUBSTITUTE(SUBSTITUTE(A264,"~","~~"),"*","~*"),"?","~?"))=0,"URL missing from Audit",IF(OR(B264="",C264=""),"Add current date range",IF(OR(NOT(ISNUMBER(B264)),NOT(ISNUMBER(C264)),C264&lt;B264),"Check current dates",IF(OR(AND(ISNUMBER(G264),G264&lt;0),AND(ISNUMBER(H264),H264&lt;0),AND(ISNUMBER(I264),I264&lt;0),AND(ISNUMBER(J264),J264&lt;0),AND(ISNUMBER(M264),M264&lt;0),AND(ISNUMBER(N264),N264&lt;0),AND(ISNUMBER(O264),O264&lt;0),AND(ISNUMBER(P264),P264&lt;0),AND(ISNUMBER(Q264),Q264&lt;0),AND(ISNUMBER(R264),R264&lt;0)),"Check negative values",IF(AND(ISNUMBER(G264),ISNUMBER(I264),G264&gt;I264),"Clicks exceed impressions",IF(AND(OR(ISNUMBER(Q264),ISNUMBER(R264)),S264=""),"Add revenue currency",IF(AND(ISNUMBER(O264),T264=""),"Define conversions and session scope",IF(U264="","Add evidence source",IF(F264&lt;&gt;"Yes","Comparison not confirmed",IF(OR(NOT(ISNUMBER(D264)),NOT(ISNUMBER(E264)),E264&lt;D264,C264-B264&lt;&gt;E264-D264),"Check comparable date ranges",""))))))))))))</x:f>
      </x:c>
    </x:row>
    <x:row r="265" ht="44" customHeight="1">
      <x:c r="A265" s="19"/>
      <x:c r="B265" s="24"/>
      <x:c r="C265" s="21"/>
      <x:c r="D265" s="21"/>
      <x:c r="E265" s="21"/>
      <x:c r="F265" s="18"/>
      <x:c r="G265" s="26"/>
      <x:c r="H265" s="26"/>
      <x:c r="I265" s="26"/>
      <x:c r="J265" s="26"/>
      <x:c r="K265" s="25"/>
      <x:c r="L265" s="25"/>
      <x:c r="M265" s="26"/>
      <x:c r="N265" s="26"/>
      <x:c r="O265" s="26"/>
      <x:c r="P265" s="26"/>
      <x:c r="Q265" s="25"/>
      <x:c r="R265" s="25"/>
      <x:c r="S265" s="18"/>
      <x:c r="T265" s="18"/>
      <x:c r="U265" s="18"/>
      <x:c r="V265" s="28" t="str">
        <x:f>IF(A265="","",IF(AND(ISNUMBER(G265),ISNUMBER(I265),G265&gt;=0,I265&gt;0,G265&lt;=I265),G265/I265,"n.a."))</x:f>
      </x:c>
      <x:c r="W265" s="28" t="str">
        <x:f>IF(A265="","",IF(AND(F265="Yes",ISNUMBER(B265),ISNUMBER(C265),ISNUMBER(D265),ISNUMBER(E265),C265&gt;=B265,E265&gt;=D265,C265-B265=E265-D265,ISNUMBER(G265),ISNUMBER(H265),G265&gt;=0,H265&gt;0),(G265-H265)/H265,"n.a."))</x:f>
      </x:c>
      <x:c r="X265" s="28" t="str">
        <x:f>IF(A265="","",IF(AND(F265="Yes",ISNUMBER(B265),ISNUMBER(C265),ISNUMBER(D265),ISNUMBER(E265),C265&gt;=B265,E265&gt;=D265,C265-B265=E265-D265,ISNUMBER(M265),ISNUMBER(N265),M265&gt;=0,N265&gt;0),(M265-N265)/N265,"n.a."))</x:f>
      </x:c>
      <x:c r="Y265" s="28" t="str">
        <x:f>IF(A265="","",IF(AND(ISNUMBER(O265),ISNUMBER(M265),O265&gt;=0,M265&gt;0,T265&lt;&gt;""),O265/M265,"n.a."))</x:f>
      </x:c>
      <x:c r="Z265" s="23" t="str">
        <x:f>IF(A265="","",IF(COUNTIFS($A$6:$A$505,SUBSTITUTE(SUBSTITUTE(SUBSTITUTE(A265,"~","~~"),"*","~*"),"?","~?"))&gt;1,"Duplicate URL: use one row per period pair",IF(COUNTIFS(Audit!$A$6:$A$505,SUBSTITUTE(SUBSTITUTE(SUBSTITUTE(A265,"~","~~"),"*","~*"),"?","~?"))=0,"URL missing from Audit",IF(OR(B265="",C265=""),"Add current date range",IF(OR(NOT(ISNUMBER(B265)),NOT(ISNUMBER(C265)),C265&lt;B265),"Check current dates",IF(OR(AND(ISNUMBER(G265),G265&lt;0),AND(ISNUMBER(H265),H265&lt;0),AND(ISNUMBER(I265),I265&lt;0),AND(ISNUMBER(J265),J265&lt;0),AND(ISNUMBER(M265),M265&lt;0),AND(ISNUMBER(N265),N265&lt;0),AND(ISNUMBER(O265),O265&lt;0),AND(ISNUMBER(P265),P265&lt;0),AND(ISNUMBER(Q265),Q265&lt;0),AND(ISNUMBER(R265),R265&lt;0)),"Check negative values",IF(AND(ISNUMBER(G265),ISNUMBER(I265),G265&gt;I265),"Clicks exceed impressions",IF(AND(OR(ISNUMBER(Q265),ISNUMBER(R265)),S265=""),"Add revenue currency",IF(AND(ISNUMBER(O265),T265=""),"Define conversions and session scope",IF(U265="","Add evidence source",IF(F265&lt;&gt;"Yes","Comparison not confirmed",IF(OR(NOT(ISNUMBER(D265)),NOT(ISNUMBER(E265)),E265&lt;D265,C265-B265&lt;&gt;E265-D265),"Check comparable date ranges",""))))))))))))</x:f>
      </x:c>
    </x:row>
    <x:row r="266" ht="44" customHeight="1">
      <x:c r="A266" s="19"/>
      <x:c r="B266" s="24"/>
      <x:c r="C266" s="21"/>
      <x:c r="D266" s="21"/>
      <x:c r="E266" s="21"/>
      <x:c r="F266" s="18"/>
      <x:c r="G266" s="26"/>
      <x:c r="H266" s="26"/>
      <x:c r="I266" s="26"/>
      <x:c r="J266" s="26"/>
      <x:c r="K266" s="25"/>
      <x:c r="L266" s="25"/>
      <x:c r="M266" s="26"/>
      <x:c r="N266" s="26"/>
      <x:c r="O266" s="26"/>
      <x:c r="P266" s="26"/>
      <x:c r="Q266" s="25"/>
      <x:c r="R266" s="25"/>
      <x:c r="S266" s="18"/>
      <x:c r="T266" s="18"/>
      <x:c r="U266" s="18"/>
      <x:c r="V266" s="28" t="str">
        <x:f>IF(A266="","",IF(AND(ISNUMBER(G266),ISNUMBER(I266),G266&gt;=0,I266&gt;0,G266&lt;=I266),G266/I266,"n.a."))</x:f>
      </x:c>
      <x:c r="W266" s="28" t="str">
        <x:f>IF(A266="","",IF(AND(F266="Yes",ISNUMBER(B266),ISNUMBER(C266),ISNUMBER(D266),ISNUMBER(E266),C266&gt;=B266,E266&gt;=D266,C266-B266=E266-D266,ISNUMBER(G266),ISNUMBER(H266),G266&gt;=0,H266&gt;0),(G266-H266)/H266,"n.a."))</x:f>
      </x:c>
      <x:c r="X266" s="28" t="str">
        <x:f>IF(A266="","",IF(AND(F266="Yes",ISNUMBER(B266),ISNUMBER(C266),ISNUMBER(D266),ISNUMBER(E266),C266&gt;=B266,E266&gt;=D266,C266-B266=E266-D266,ISNUMBER(M266),ISNUMBER(N266),M266&gt;=0,N266&gt;0),(M266-N266)/N266,"n.a."))</x:f>
      </x:c>
      <x:c r="Y266" s="28" t="str">
        <x:f>IF(A266="","",IF(AND(ISNUMBER(O266),ISNUMBER(M266),O266&gt;=0,M266&gt;0,T266&lt;&gt;""),O266/M266,"n.a."))</x:f>
      </x:c>
      <x:c r="Z266" s="23" t="str">
        <x:f>IF(A266="","",IF(COUNTIFS($A$6:$A$505,SUBSTITUTE(SUBSTITUTE(SUBSTITUTE(A266,"~","~~"),"*","~*"),"?","~?"))&gt;1,"Duplicate URL: use one row per period pair",IF(COUNTIFS(Audit!$A$6:$A$505,SUBSTITUTE(SUBSTITUTE(SUBSTITUTE(A266,"~","~~"),"*","~*"),"?","~?"))=0,"URL missing from Audit",IF(OR(B266="",C266=""),"Add current date range",IF(OR(NOT(ISNUMBER(B266)),NOT(ISNUMBER(C266)),C266&lt;B266),"Check current dates",IF(OR(AND(ISNUMBER(G266),G266&lt;0),AND(ISNUMBER(H266),H266&lt;0),AND(ISNUMBER(I266),I266&lt;0),AND(ISNUMBER(J266),J266&lt;0),AND(ISNUMBER(M266),M266&lt;0),AND(ISNUMBER(N266),N266&lt;0),AND(ISNUMBER(O266),O266&lt;0),AND(ISNUMBER(P266),P266&lt;0),AND(ISNUMBER(Q266),Q266&lt;0),AND(ISNUMBER(R266),R266&lt;0)),"Check negative values",IF(AND(ISNUMBER(G266),ISNUMBER(I266),G266&gt;I266),"Clicks exceed impressions",IF(AND(OR(ISNUMBER(Q266),ISNUMBER(R266)),S266=""),"Add revenue currency",IF(AND(ISNUMBER(O266),T266=""),"Define conversions and session scope",IF(U266="","Add evidence source",IF(F266&lt;&gt;"Yes","Comparison not confirmed",IF(OR(NOT(ISNUMBER(D266)),NOT(ISNUMBER(E266)),E266&lt;D266,C266-B266&lt;&gt;E266-D266),"Check comparable date ranges",""))))))))))))</x:f>
      </x:c>
    </x:row>
    <x:row r="267" ht="44" customHeight="1">
      <x:c r="A267" s="19"/>
      <x:c r="B267" s="24"/>
      <x:c r="C267" s="21"/>
      <x:c r="D267" s="21"/>
      <x:c r="E267" s="21"/>
      <x:c r="F267" s="18"/>
      <x:c r="G267" s="26"/>
      <x:c r="H267" s="26"/>
      <x:c r="I267" s="26"/>
      <x:c r="J267" s="26"/>
      <x:c r="K267" s="25"/>
      <x:c r="L267" s="25"/>
      <x:c r="M267" s="26"/>
      <x:c r="N267" s="26"/>
      <x:c r="O267" s="26"/>
      <x:c r="P267" s="26"/>
      <x:c r="Q267" s="25"/>
      <x:c r="R267" s="25"/>
      <x:c r="S267" s="18"/>
      <x:c r="T267" s="18"/>
      <x:c r="U267" s="18"/>
      <x:c r="V267" s="28" t="str">
        <x:f>IF(A267="","",IF(AND(ISNUMBER(G267),ISNUMBER(I267),G267&gt;=0,I267&gt;0,G267&lt;=I267),G267/I267,"n.a."))</x:f>
      </x:c>
      <x:c r="W267" s="28" t="str">
        <x:f>IF(A267="","",IF(AND(F267="Yes",ISNUMBER(B267),ISNUMBER(C267),ISNUMBER(D267),ISNUMBER(E267),C267&gt;=B267,E267&gt;=D267,C267-B267=E267-D267,ISNUMBER(G267),ISNUMBER(H267),G267&gt;=0,H267&gt;0),(G267-H267)/H267,"n.a."))</x:f>
      </x:c>
      <x:c r="X267" s="28" t="str">
        <x:f>IF(A267="","",IF(AND(F267="Yes",ISNUMBER(B267),ISNUMBER(C267),ISNUMBER(D267),ISNUMBER(E267),C267&gt;=B267,E267&gt;=D267,C267-B267=E267-D267,ISNUMBER(M267),ISNUMBER(N267),M267&gt;=0,N267&gt;0),(M267-N267)/N267,"n.a."))</x:f>
      </x:c>
      <x:c r="Y267" s="28" t="str">
        <x:f>IF(A267="","",IF(AND(ISNUMBER(O267),ISNUMBER(M267),O267&gt;=0,M267&gt;0,T267&lt;&gt;""),O267/M267,"n.a."))</x:f>
      </x:c>
      <x:c r="Z267" s="23" t="str">
        <x:f>IF(A267="","",IF(COUNTIFS($A$6:$A$505,SUBSTITUTE(SUBSTITUTE(SUBSTITUTE(A267,"~","~~"),"*","~*"),"?","~?"))&gt;1,"Duplicate URL: use one row per period pair",IF(COUNTIFS(Audit!$A$6:$A$505,SUBSTITUTE(SUBSTITUTE(SUBSTITUTE(A267,"~","~~"),"*","~*"),"?","~?"))=0,"URL missing from Audit",IF(OR(B267="",C267=""),"Add current date range",IF(OR(NOT(ISNUMBER(B267)),NOT(ISNUMBER(C267)),C267&lt;B267),"Check current dates",IF(OR(AND(ISNUMBER(G267),G267&lt;0),AND(ISNUMBER(H267),H267&lt;0),AND(ISNUMBER(I267),I267&lt;0),AND(ISNUMBER(J267),J267&lt;0),AND(ISNUMBER(M267),M267&lt;0),AND(ISNUMBER(N267),N267&lt;0),AND(ISNUMBER(O267),O267&lt;0),AND(ISNUMBER(P267),P267&lt;0),AND(ISNUMBER(Q267),Q267&lt;0),AND(ISNUMBER(R267),R267&lt;0)),"Check negative values",IF(AND(ISNUMBER(G267),ISNUMBER(I267),G267&gt;I267),"Clicks exceed impressions",IF(AND(OR(ISNUMBER(Q267),ISNUMBER(R267)),S267=""),"Add revenue currency",IF(AND(ISNUMBER(O267),T267=""),"Define conversions and session scope",IF(U267="","Add evidence source",IF(F267&lt;&gt;"Yes","Comparison not confirmed",IF(OR(NOT(ISNUMBER(D267)),NOT(ISNUMBER(E267)),E267&lt;D267,C267-B267&lt;&gt;E267-D267),"Check comparable date ranges",""))))))))))))</x:f>
      </x:c>
    </x:row>
    <x:row r="268" ht="44" customHeight="1">
      <x:c r="A268" s="19"/>
      <x:c r="B268" s="24"/>
      <x:c r="C268" s="21"/>
      <x:c r="D268" s="21"/>
      <x:c r="E268" s="21"/>
      <x:c r="F268" s="18"/>
      <x:c r="G268" s="26"/>
      <x:c r="H268" s="26"/>
      <x:c r="I268" s="26"/>
      <x:c r="J268" s="26"/>
      <x:c r="K268" s="25"/>
      <x:c r="L268" s="25"/>
      <x:c r="M268" s="26"/>
      <x:c r="N268" s="26"/>
      <x:c r="O268" s="26"/>
      <x:c r="P268" s="26"/>
      <x:c r="Q268" s="25"/>
      <x:c r="R268" s="25"/>
      <x:c r="S268" s="18"/>
      <x:c r="T268" s="18"/>
      <x:c r="U268" s="18"/>
      <x:c r="V268" s="28" t="str">
        <x:f>IF(A268="","",IF(AND(ISNUMBER(G268),ISNUMBER(I268),G268&gt;=0,I268&gt;0,G268&lt;=I268),G268/I268,"n.a."))</x:f>
      </x:c>
      <x:c r="W268" s="28" t="str">
        <x:f>IF(A268="","",IF(AND(F268="Yes",ISNUMBER(B268),ISNUMBER(C268),ISNUMBER(D268),ISNUMBER(E268),C268&gt;=B268,E268&gt;=D268,C268-B268=E268-D268,ISNUMBER(G268),ISNUMBER(H268),G268&gt;=0,H268&gt;0),(G268-H268)/H268,"n.a."))</x:f>
      </x:c>
      <x:c r="X268" s="28" t="str">
        <x:f>IF(A268="","",IF(AND(F268="Yes",ISNUMBER(B268),ISNUMBER(C268),ISNUMBER(D268),ISNUMBER(E268),C268&gt;=B268,E268&gt;=D268,C268-B268=E268-D268,ISNUMBER(M268),ISNUMBER(N268),M268&gt;=0,N268&gt;0),(M268-N268)/N268,"n.a."))</x:f>
      </x:c>
      <x:c r="Y268" s="28" t="str">
        <x:f>IF(A268="","",IF(AND(ISNUMBER(O268),ISNUMBER(M268),O268&gt;=0,M268&gt;0,T268&lt;&gt;""),O268/M268,"n.a."))</x:f>
      </x:c>
      <x:c r="Z268" s="23" t="str">
        <x:f>IF(A268="","",IF(COUNTIFS($A$6:$A$505,SUBSTITUTE(SUBSTITUTE(SUBSTITUTE(A268,"~","~~"),"*","~*"),"?","~?"))&gt;1,"Duplicate URL: use one row per period pair",IF(COUNTIFS(Audit!$A$6:$A$505,SUBSTITUTE(SUBSTITUTE(SUBSTITUTE(A268,"~","~~"),"*","~*"),"?","~?"))=0,"URL missing from Audit",IF(OR(B268="",C268=""),"Add current date range",IF(OR(NOT(ISNUMBER(B268)),NOT(ISNUMBER(C268)),C268&lt;B268),"Check current dates",IF(OR(AND(ISNUMBER(G268),G268&lt;0),AND(ISNUMBER(H268),H268&lt;0),AND(ISNUMBER(I268),I268&lt;0),AND(ISNUMBER(J268),J268&lt;0),AND(ISNUMBER(M268),M268&lt;0),AND(ISNUMBER(N268),N268&lt;0),AND(ISNUMBER(O268),O268&lt;0),AND(ISNUMBER(P268),P268&lt;0),AND(ISNUMBER(Q268),Q268&lt;0),AND(ISNUMBER(R268),R268&lt;0)),"Check negative values",IF(AND(ISNUMBER(G268),ISNUMBER(I268),G268&gt;I268),"Clicks exceed impressions",IF(AND(OR(ISNUMBER(Q268),ISNUMBER(R268)),S268=""),"Add revenue currency",IF(AND(ISNUMBER(O268),T268=""),"Define conversions and session scope",IF(U268="","Add evidence source",IF(F268&lt;&gt;"Yes","Comparison not confirmed",IF(OR(NOT(ISNUMBER(D268)),NOT(ISNUMBER(E268)),E268&lt;D268,C268-B268&lt;&gt;E268-D268),"Check comparable date ranges",""))))))))))))</x:f>
      </x:c>
    </x:row>
    <x:row r="269" ht="44" customHeight="1">
      <x:c r="A269" s="19"/>
      <x:c r="B269" s="24"/>
      <x:c r="C269" s="21"/>
      <x:c r="D269" s="21"/>
      <x:c r="E269" s="21"/>
      <x:c r="F269" s="18"/>
      <x:c r="G269" s="26"/>
      <x:c r="H269" s="26"/>
      <x:c r="I269" s="26"/>
      <x:c r="J269" s="26"/>
      <x:c r="K269" s="25"/>
      <x:c r="L269" s="25"/>
      <x:c r="M269" s="26"/>
      <x:c r="N269" s="26"/>
      <x:c r="O269" s="26"/>
      <x:c r="P269" s="26"/>
      <x:c r="Q269" s="25"/>
      <x:c r="R269" s="25"/>
      <x:c r="S269" s="18"/>
      <x:c r="T269" s="18"/>
      <x:c r="U269" s="18"/>
      <x:c r="V269" s="28" t="str">
        <x:f>IF(A269="","",IF(AND(ISNUMBER(G269),ISNUMBER(I269),G269&gt;=0,I269&gt;0,G269&lt;=I269),G269/I269,"n.a."))</x:f>
      </x:c>
      <x:c r="W269" s="28" t="str">
        <x:f>IF(A269="","",IF(AND(F269="Yes",ISNUMBER(B269),ISNUMBER(C269),ISNUMBER(D269),ISNUMBER(E269),C269&gt;=B269,E269&gt;=D269,C269-B269=E269-D269,ISNUMBER(G269),ISNUMBER(H269),G269&gt;=0,H269&gt;0),(G269-H269)/H269,"n.a."))</x:f>
      </x:c>
      <x:c r="X269" s="28" t="str">
        <x:f>IF(A269="","",IF(AND(F269="Yes",ISNUMBER(B269),ISNUMBER(C269),ISNUMBER(D269),ISNUMBER(E269),C269&gt;=B269,E269&gt;=D269,C269-B269=E269-D269,ISNUMBER(M269),ISNUMBER(N269),M269&gt;=0,N269&gt;0),(M269-N269)/N269,"n.a."))</x:f>
      </x:c>
      <x:c r="Y269" s="28" t="str">
        <x:f>IF(A269="","",IF(AND(ISNUMBER(O269),ISNUMBER(M269),O269&gt;=0,M269&gt;0,T269&lt;&gt;""),O269/M269,"n.a."))</x:f>
      </x:c>
      <x:c r="Z269" s="23" t="str">
        <x:f>IF(A269="","",IF(COUNTIFS($A$6:$A$505,SUBSTITUTE(SUBSTITUTE(SUBSTITUTE(A269,"~","~~"),"*","~*"),"?","~?"))&gt;1,"Duplicate URL: use one row per period pair",IF(COUNTIFS(Audit!$A$6:$A$505,SUBSTITUTE(SUBSTITUTE(SUBSTITUTE(A269,"~","~~"),"*","~*"),"?","~?"))=0,"URL missing from Audit",IF(OR(B269="",C269=""),"Add current date range",IF(OR(NOT(ISNUMBER(B269)),NOT(ISNUMBER(C269)),C269&lt;B269),"Check current dates",IF(OR(AND(ISNUMBER(G269),G269&lt;0),AND(ISNUMBER(H269),H269&lt;0),AND(ISNUMBER(I269),I269&lt;0),AND(ISNUMBER(J269),J269&lt;0),AND(ISNUMBER(M269),M269&lt;0),AND(ISNUMBER(N269),N269&lt;0),AND(ISNUMBER(O269),O269&lt;0),AND(ISNUMBER(P269),P269&lt;0),AND(ISNUMBER(Q269),Q269&lt;0),AND(ISNUMBER(R269),R269&lt;0)),"Check negative values",IF(AND(ISNUMBER(G269),ISNUMBER(I269),G269&gt;I269),"Clicks exceed impressions",IF(AND(OR(ISNUMBER(Q269),ISNUMBER(R269)),S269=""),"Add revenue currency",IF(AND(ISNUMBER(O269),T269=""),"Define conversions and session scope",IF(U269="","Add evidence source",IF(F269&lt;&gt;"Yes","Comparison not confirmed",IF(OR(NOT(ISNUMBER(D269)),NOT(ISNUMBER(E269)),E269&lt;D269,C269-B269&lt;&gt;E269-D269),"Check comparable date ranges",""))))))))))))</x:f>
      </x:c>
    </x:row>
    <x:row r="270" ht="44" customHeight="1">
      <x:c r="A270" s="19"/>
      <x:c r="B270" s="24"/>
      <x:c r="C270" s="21"/>
      <x:c r="D270" s="21"/>
      <x:c r="E270" s="21"/>
      <x:c r="F270" s="18"/>
      <x:c r="G270" s="26"/>
      <x:c r="H270" s="26"/>
      <x:c r="I270" s="26"/>
      <x:c r="J270" s="26"/>
      <x:c r="K270" s="25"/>
      <x:c r="L270" s="25"/>
      <x:c r="M270" s="26"/>
      <x:c r="N270" s="26"/>
      <x:c r="O270" s="26"/>
      <x:c r="P270" s="26"/>
      <x:c r="Q270" s="25"/>
      <x:c r="R270" s="25"/>
      <x:c r="S270" s="18"/>
      <x:c r="T270" s="18"/>
      <x:c r="U270" s="18"/>
      <x:c r="V270" s="28" t="str">
        <x:f>IF(A270="","",IF(AND(ISNUMBER(G270),ISNUMBER(I270),G270&gt;=0,I270&gt;0,G270&lt;=I270),G270/I270,"n.a."))</x:f>
      </x:c>
      <x:c r="W270" s="28" t="str">
        <x:f>IF(A270="","",IF(AND(F270="Yes",ISNUMBER(B270),ISNUMBER(C270),ISNUMBER(D270),ISNUMBER(E270),C270&gt;=B270,E270&gt;=D270,C270-B270=E270-D270,ISNUMBER(G270),ISNUMBER(H270),G270&gt;=0,H270&gt;0),(G270-H270)/H270,"n.a."))</x:f>
      </x:c>
      <x:c r="X270" s="28" t="str">
        <x:f>IF(A270="","",IF(AND(F270="Yes",ISNUMBER(B270),ISNUMBER(C270),ISNUMBER(D270),ISNUMBER(E270),C270&gt;=B270,E270&gt;=D270,C270-B270=E270-D270,ISNUMBER(M270),ISNUMBER(N270),M270&gt;=0,N270&gt;0),(M270-N270)/N270,"n.a."))</x:f>
      </x:c>
      <x:c r="Y270" s="28" t="str">
        <x:f>IF(A270="","",IF(AND(ISNUMBER(O270),ISNUMBER(M270),O270&gt;=0,M270&gt;0,T270&lt;&gt;""),O270/M270,"n.a."))</x:f>
      </x:c>
      <x:c r="Z270" s="23" t="str">
        <x:f>IF(A270="","",IF(COUNTIFS($A$6:$A$505,SUBSTITUTE(SUBSTITUTE(SUBSTITUTE(A270,"~","~~"),"*","~*"),"?","~?"))&gt;1,"Duplicate URL: use one row per period pair",IF(COUNTIFS(Audit!$A$6:$A$505,SUBSTITUTE(SUBSTITUTE(SUBSTITUTE(A270,"~","~~"),"*","~*"),"?","~?"))=0,"URL missing from Audit",IF(OR(B270="",C270=""),"Add current date range",IF(OR(NOT(ISNUMBER(B270)),NOT(ISNUMBER(C270)),C270&lt;B270),"Check current dates",IF(OR(AND(ISNUMBER(G270),G270&lt;0),AND(ISNUMBER(H270),H270&lt;0),AND(ISNUMBER(I270),I270&lt;0),AND(ISNUMBER(J270),J270&lt;0),AND(ISNUMBER(M270),M270&lt;0),AND(ISNUMBER(N270),N270&lt;0),AND(ISNUMBER(O270),O270&lt;0),AND(ISNUMBER(P270),P270&lt;0),AND(ISNUMBER(Q270),Q270&lt;0),AND(ISNUMBER(R270),R270&lt;0)),"Check negative values",IF(AND(ISNUMBER(G270),ISNUMBER(I270),G270&gt;I270),"Clicks exceed impressions",IF(AND(OR(ISNUMBER(Q270),ISNUMBER(R270)),S270=""),"Add revenue currency",IF(AND(ISNUMBER(O270),T270=""),"Define conversions and session scope",IF(U270="","Add evidence source",IF(F270&lt;&gt;"Yes","Comparison not confirmed",IF(OR(NOT(ISNUMBER(D270)),NOT(ISNUMBER(E270)),E270&lt;D270,C270-B270&lt;&gt;E270-D270),"Check comparable date ranges",""))))))))))))</x:f>
      </x:c>
    </x:row>
    <x:row r="271" ht="44" customHeight="1">
      <x:c r="A271" s="19"/>
      <x:c r="B271" s="24"/>
      <x:c r="C271" s="21"/>
      <x:c r="D271" s="21"/>
      <x:c r="E271" s="21"/>
      <x:c r="F271" s="18"/>
      <x:c r="G271" s="26"/>
      <x:c r="H271" s="26"/>
      <x:c r="I271" s="26"/>
      <x:c r="J271" s="26"/>
      <x:c r="K271" s="25"/>
      <x:c r="L271" s="25"/>
      <x:c r="M271" s="26"/>
      <x:c r="N271" s="26"/>
      <x:c r="O271" s="26"/>
      <x:c r="P271" s="26"/>
      <x:c r="Q271" s="25"/>
      <x:c r="R271" s="25"/>
      <x:c r="S271" s="18"/>
      <x:c r="T271" s="18"/>
      <x:c r="U271" s="18"/>
      <x:c r="V271" s="28" t="str">
        <x:f>IF(A271="","",IF(AND(ISNUMBER(G271),ISNUMBER(I271),G271&gt;=0,I271&gt;0,G271&lt;=I271),G271/I271,"n.a."))</x:f>
      </x:c>
      <x:c r="W271" s="28" t="str">
        <x:f>IF(A271="","",IF(AND(F271="Yes",ISNUMBER(B271),ISNUMBER(C271),ISNUMBER(D271),ISNUMBER(E271),C271&gt;=B271,E271&gt;=D271,C271-B271=E271-D271,ISNUMBER(G271),ISNUMBER(H271),G271&gt;=0,H271&gt;0),(G271-H271)/H271,"n.a."))</x:f>
      </x:c>
      <x:c r="X271" s="28" t="str">
        <x:f>IF(A271="","",IF(AND(F271="Yes",ISNUMBER(B271),ISNUMBER(C271),ISNUMBER(D271),ISNUMBER(E271),C271&gt;=B271,E271&gt;=D271,C271-B271=E271-D271,ISNUMBER(M271),ISNUMBER(N271),M271&gt;=0,N271&gt;0),(M271-N271)/N271,"n.a."))</x:f>
      </x:c>
      <x:c r="Y271" s="28" t="str">
        <x:f>IF(A271="","",IF(AND(ISNUMBER(O271),ISNUMBER(M271),O271&gt;=0,M271&gt;0,T271&lt;&gt;""),O271/M271,"n.a."))</x:f>
      </x:c>
      <x:c r="Z271" s="23" t="str">
        <x:f>IF(A271="","",IF(COUNTIFS($A$6:$A$505,SUBSTITUTE(SUBSTITUTE(SUBSTITUTE(A271,"~","~~"),"*","~*"),"?","~?"))&gt;1,"Duplicate URL: use one row per period pair",IF(COUNTIFS(Audit!$A$6:$A$505,SUBSTITUTE(SUBSTITUTE(SUBSTITUTE(A271,"~","~~"),"*","~*"),"?","~?"))=0,"URL missing from Audit",IF(OR(B271="",C271=""),"Add current date range",IF(OR(NOT(ISNUMBER(B271)),NOT(ISNUMBER(C271)),C271&lt;B271),"Check current dates",IF(OR(AND(ISNUMBER(G271),G271&lt;0),AND(ISNUMBER(H271),H271&lt;0),AND(ISNUMBER(I271),I271&lt;0),AND(ISNUMBER(J271),J271&lt;0),AND(ISNUMBER(M271),M271&lt;0),AND(ISNUMBER(N271),N271&lt;0),AND(ISNUMBER(O271),O271&lt;0),AND(ISNUMBER(P271),P271&lt;0),AND(ISNUMBER(Q271),Q271&lt;0),AND(ISNUMBER(R271),R271&lt;0)),"Check negative values",IF(AND(ISNUMBER(G271),ISNUMBER(I271),G271&gt;I271),"Clicks exceed impressions",IF(AND(OR(ISNUMBER(Q271),ISNUMBER(R271)),S271=""),"Add revenue currency",IF(AND(ISNUMBER(O271),T271=""),"Define conversions and session scope",IF(U271="","Add evidence source",IF(F271&lt;&gt;"Yes","Comparison not confirmed",IF(OR(NOT(ISNUMBER(D271)),NOT(ISNUMBER(E271)),E271&lt;D271,C271-B271&lt;&gt;E271-D271),"Check comparable date ranges",""))))))))))))</x:f>
      </x:c>
    </x:row>
    <x:row r="272" ht="44" customHeight="1">
      <x:c r="A272" s="19"/>
      <x:c r="B272" s="24"/>
      <x:c r="C272" s="21"/>
      <x:c r="D272" s="21"/>
      <x:c r="E272" s="21"/>
      <x:c r="F272" s="18"/>
      <x:c r="G272" s="26"/>
      <x:c r="H272" s="26"/>
      <x:c r="I272" s="26"/>
      <x:c r="J272" s="26"/>
      <x:c r="K272" s="25"/>
      <x:c r="L272" s="25"/>
      <x:c r="M272" s="26"/>
      <x:c r="N272" s="26"/>
      <x:c r="O272" s="26"/>
      <x:c r="P272" s="26"/>
      <x:c r="Q272" s="25"/>
      <x:c r="R272" s="25"/>
      <x:c r="S272" s="18"/>
      <x:c r="T272" s="18"/>
      <x:c r="U272" s="18"/>
      <x:c r="V272" s="28" t="str">
        <x:f>IF(A272="","",IF(AND(ISNUMBER(G272),ISNUMBER(I272),G272&gt;=0,I272&gt;0,G272&lt;=I272),G272/I272,"n.a."))</x:f>
      </x:c>
      <x:c r="W272" s="28" t="str">
        <x:f>IF(A272="","",IF(AND(F272="Yes",ISNUMBER(B272),ISNUMBER(C272),ISNUMBER(D272),ISNUMBER(E272),C272&gt;=B272,E272&gt;=D272,C272-B272=E272-D272,ISNUMBER(G272),ISNUMBER(H272),G272&gt;=0,H272&gt;0),(G272-H272)/H272,"n.a."))</x:f>
      </x:c>
      <x:c r="X272" s="28" t="str">
        <x:f>IF(A272="","",IF(AND(F272="Yes",ISNUMBER(B272),ISNUMBER(C272),ISNUMBER(D272),ISNUMBER(E272),C272&gt;=B272,E272&gt;=D272,C272-B272=E272-D272,ISNUMBER(M272),ISNUMBER(N272),M272&gt;=0,N272&gt;0),(M272-N272)/N272,"n.a."))</x:f>
      </x:c>
      <x:c r="Y272" s="28" t="str">
        <x:f>IF(A272="","",IF(AND(ISNUMBER(O272),ISNUMBER(M272),O272&gt;=0,M272&gt;0,T272&lt;&gt;""),O272/M272,"n.a."))</x:f>
      </x:c>
      <x:c r="Z272" s="23" t="str">
        <x:f>IF(A272="","",IF(COUNTIFS($A$6:$A$505,SUBSTITUTE(SUBSTITUTE(SUBSTITUTE(A272,"~","~~"),"*","~*"),"?","~?"))&gt;1,"Duplicate URL: use one row per period pair",IF(COUNTIFS(Audit!$A$6:$A$505,SUBSTITUTE(SUBSTITUTE(SUBSTITUTE(A272,"~","~~"),"*","~*"),"?","~?"))=0,"URL missing from Audit",IF(OR(B272="",C272=""),"Add current date range",IF(OR(NOT(ISNUMBER(B272)),NOT(ISNUMBER(C272)),C272&lt;B272),"Check current dates",IF(OR(AND(ISNUMBER(G272),G272&lt;0),AND(ISNUMBER(H272),H272&lt;0),AND(ISNUMBER(I272),I272&lt;0),AND(ISNUMBER(J272),J272&lt;0),AND(ISNUMBER(M272),M272&lt;0),AND(ISNUMBER(N272),N272&lt;0),AND(ISNUMBER(O272),O272&lt;0),AND(ISNUMBER(P272),P272&lt;0),AND(ISNUMBER(Q272),Q272&lt;0),AND(ISNUMBER(R272),R272&lt;0)),"Check negative values",IF(AND(ISNUMBER(G272),ISNUMBER(I272),G272&gt;I272),"Clicks exceed impressions",IF(AND(OR(ISNUMBER(Q272),ISNUMBER(R272)),S272=""),"Add revenue currency",IF(AND(ISNUMBER(O272),T272=""),"Define conversions and session scope",IF(U272="","Add evidence source",IF(F272&lt;&gt;"Yes","Comparison not confirmed",IF(OR(NOT(ISNUMBER(D272)),NOT(ISNUMBER(E272)),E272&lt;D272,C272-B272&lt;&gt;E272-D272),"Check comparable date ranges",""))))))))))))</x:f>
      </x:c>
    </x:row>
    <x:row r="273" ht="44" customHeight="1">
      <x:c r="A273" s="19"/>
      <x:c r="B273" s="24"/>
      <x:c r="C273" s="21"/>
      <x:c r="D273" s="21"/>
      <x:c r="E273" s="21"/>
      <x:c r="F273" s="18"/>
      <x:c r="G273" s="26"/>
      <x:c r="H273" s="26"/>
      <x:c r="I273" s="26"/>
      <x:c r="J273" s="26"/>
      <x:c r="K273" s="25"/>
      <x:c r="L273" s="25"/>
      <x:c r="M273" s="26"/>
      <x:c r="N273" s="26"/>
      <x:c r="O273" s="26"/>
      <x:c r="P273" s="26"/>
      <x:c r="Q273" s="25"/>
      <x:c r="R273" s="25"/>
      <x:c r="S273" s="18"/>
      <x:c r="T273" s="18"/>
      <x:c r="U273" s="18"/>
      <x:c r="V273" s="28" t="str">
        <x:f>IF(A273="","",IF(AND(ISNUMBER(G273),ISNUMBER(I273),G273&gt;=0,I273&gt;0,G273&lt;=I273),G273/I273,"n.a."))</x:f>
      </x:c>
      <x:c r="W273" s="28" t="str">
        <x:f>IF(A273="","",IF(AND(F273="Yes",ISNUMBER(B273),ISNUMBER(C273),ISNUMBER(D273),ISNUMBER(E273),C273&gt;=B273,E273&gt;=D273,C273-B273=E273-D273,ISNUMBER(G273),ISNUMBER(H273),G273&gt;=0,H273&gt;0),(G273-H273)/H273,"n.a."))</x:f>
      </x:c>
      <x:c r="X273" s="28" t="str">
        <x:f>IF(A273="","",IF(AND(F273="Yes",ISNUMBER(B273),ISNUMBER(C273),ISNUMBER(D273),ISNUMBER(E273),C273&gt;=B273,E273&gt;=D273,C273-B273=E273-D273,ISNUMBER(M273),ISNUMBER(N273),M273&gt;=0,N273&gt;0),(M273-N273)/N273,"n.a."))</x:f>
      </x:c>
      <x:c r="Y273" s="28" t="str">
        <x:f>IF(A273="","",IF(AND(ISNUMBER(O273),ISNUMBER(M273),O273&gt;=0,M273&gt;0,T273&lt;&gt;""),O273/M273,"n.a."))</x:f>
      </x:c>
      <x:c r="Z273" s="23" t="str">
        <x:f>IF(A273="","",IF(COUNTIFS($A$6:$A$505,SUBSTITUTE(SUBSTITUTE(SUBSTITUTE(A273,"~","~~"),"*","~*"),"?","~?"))&gt;1,"Duplicate URL: use one row per period pair",IF(COUNTIFS(Audit!$A$6:$A$505,SUBSTITUTE(SUBSTITUTE(SUBSTITUTE(A273,"~","~~"),"*","~*"),"?","~?"))=0,"URL missing from Audit",IF(OR(B273="",C273=""),"Add current date range",IF(OR(NOT(ISNUMBER(B273)),NOT(ISNUMBER(C273)),C273&lt;B273),"Check current dates",IF(OR(AND(ISNUMBER(G273),G273&lt;0),AND(ISNUMBER(H273),H273&lt;0),AND(ISNUMBER(I273),I273&lt;0),AND(ISNUMBER(J273),J273&lt;0),AND(ISNUMBER(M273),M273&lt;0),AND(ISNUMBER(N273),N273&lt;0),AND(ISNUMBER(O273),O273&lt;0),AND(ISNUMBER(P273),P273&lt;0),AND(ISNUMBER(Q273),Q273&lt;0),AND(ISNUMBER(R273),R273&lt;0)),"Check negative values",IF(AND(ISNUMBER(G273),ISNUMBER(I273),G273&gt;I273),"Clicks exceed impressions",IF(AND(OR(ISNUMBER(Q273),ISNUMBER(R273)),S273=""),"Add revenue currency",IF(AND(ISNUMBER(O273),T273=""),"Define conversions and session scope",IF(U273="","Add evidence source",IF(F273&lt;&gt;"Yes","Comparison not confirmed",IF(OR(NOT(ISNUMBER(D273)),NOT(ISNUMBER(E273)),E273&lt;D273,C273-B273&lt;&gt;E273-D273),"Check comparable date ranges",""))))))))))))</x:f>
      </x:c>
    </x:row>
    <x:row r="274" ht="44" customHeight="1">
      <x:c r="A274" s="19"/>
      <x:c r="B274" s="24"/>
      <x:c r="C274" s="21"/>
      <x:c r="D274" s="21"/>
      <x:c r="E274" s="21"/>
      <x:c r="F274" s="18"/>
      <x:c r="G274" s="26"/>
      <x:c r="H274" s="26"/>
      <x:c r="I274" s="26"/>
      <x:c r="J274" s="26"/>
      <x:c r="K274" s="25"/>
      <x:c r="L274" s="25"/>
      <x:c r="M274" s="26"/>
      <x:c r="N274" s="26"/>
      <x:c r="O274" s="26"/>
      <x:c r="P274" s="26"/>
      <x:c r="Q274" s="25"/>
      <x:c r="R274" s="25"/>
      <x:c r="S274" s="18"/>
      <x:c r="T274" s="18"/>
      <x:c r="U274" s="18"/>
      <x:c r="V274" s="28" t="str">
        <x:f>IF(A274="","",IF(AND(ISNUMBER(G274),ISNUMBER(I274),G274&gt;=0,I274&gt;0,G274&lt;=I274),G274/I274,"n.a."))</x:f>
      </x:c>
      <x:c r="W274" s="28" t="str">
        <x:f>IF(A274="","",IF(AND(F274="Yes",ISNUMBER(B274),ISNUMBER(C274),ISNUMBER(D274),ISNUMBER(E274),C274&gt;=B274,E274&gt;=D274,C274-B274=E274-D274,ISNUMBER(G274),ISNUMBER(H274),G274&gt;=0,H274&gt;0),(G274-H274)/H274,"n.a."))</x:f>
      </x:c>
      <x:c r="X274" s="28" t="str">
        <x:f>IF(A274="","",IF(AND(F274="Yes",ISNUMBER(B274),ISNUMBER(C274),ISNUMBER(D274),ISNUMBER(E274),C274&gt;=B274,E274&gt;=D274,C274-B274=E274-D274,ISNUMBER(M274),ISNUMBER(N274),M274&gt;=0,N274&gt;0),(M274-N274)/N274,"n.a."))</x:f>
      </x:c>
      <x:c r="Y274" s="28" t="str">
        <x:f>IF(A274="","",IF(AND(ISNUMBER(O274),ISNUMBER(M274),O274&gt;=0,M274&gt;0,T274&lt;&gt;""),O274/M274,"n.a."))</x:f>
      </x:c>
      <x:c r="Z274" s="23" t="str">
        <x:f>IF(A274="","",IF(COUNTIFS($A$6:$A$505,SUBSTITUTE(SUBSTITUTE(SUBSTITUTE(A274,"~","~~"),"*","~*"),"?","~?"))&gt;1,"Duplicate URL: use one row per period pair",IF(COUNTIFS(Audit!$A$6:$A$505,SUBSTITUTE(SUBSTITUTE(SUBSTITUTE(A274,"~","~~"),"*","~*"),"?","~?"))=0,"URL missing from Audit",IF(OR(B274="",C274=""),"Add current date range",IF(OR(NOT(ISNUMBER(B274)),NOT(ISNUMBER(C274)),C274&lt;B274),"Check current dates",IF(OR(AND(ISNUMBER(G274),G274&lt;0),AND(ISNUMBER(H274),H274&lt;0),AND(ISNUMBER(I274),I274&lt;0),AND(ISNUMBER(J274),J274&lt;0),AND(ISNUMBER(M274),M274&lt;0),AND(ISNUMBER(N274),N274&lt;0),AND(ISNUMBER(O274),O274&lt;0),AND(ISNUMBER(P274),P274&lt;0),AND(ISNUMBER(Q274),Q274&lt;0),AND(ISNUMBER(R274),R274&lt;0)),"Check negative values",IF(AND(ISNUMBER(G274),ISNUMBER(I274),G274&gt;I274),"Clicks exceed impressions",IF(AND(OR(ISNUMBER(Q274),ISNUMBER(R274)),S274=""),"Add revenue currency",IF(AND(ISNUMBER(O274),T274=""),"Define conversions and session scope",IF(U274="","Add evidence source",IF(F274&lt;&gt;"Yes","Comparison not confirmed",IF(OR(NOT(ISNUMBER(D274)),NOT(ISNUMBER(E274)),E274&lt;D274,C274-B274&lt;&gt;E274-D274),"Check comparable date ranges",""))))))))))))</x:f>
      </x:c>
    </x:row>
    <x:row r="275" ht="44" customHeight="1">
      <x:c r="A275" s="19"/>
      <x:c r="B275" s="24"/>
      <x:c r="C275" s="21"/>
      <x:c r="D275" s="21"/>
      <x:c r="E275" s="21"/>
      <x:c r="F275" s="18"/>
      <x:c r="G275" s="26"/>
      <x:c r="H275" s="26"/>
      <x:c r="I275" s="26"/>
      <x:c r="J275" s="26"/>
      <x:c r="K275" s="25"/>
      <x:c r="L275" s="25"/>
      <x:c r="M275" s="26"/>
      <x:c r="N275" s="26"/>
      <x:c r="O275" s="26"/>
      <x:c r="P275" s="26"/>
      <x:c r="Q275" s="25"/>
      <x:c r="R275" s="25"/>
      <x:c r="S275" s="18"/>
      <x:c r="T275" s="18"/>
      <x:c r="U275" s="18"/>
      <x:c r="V275" s="28" t="str">
        <x:f>IF(A275="","",IF(AND(ISNUMBER(G275),ISNUMBER(I275),G275&gt;=0,I275&gt;0,G275&lt;=I275),G275/I275,"n.a."))</x:f>
      </x:c>
      <x:c r="W275" s="28" t="str">
        <x:f>IF(A275="","",IF(AND(F275="Yes",ISNUMBER(B275),ISNUMBER(C275),ISNUMBER(D275),ISNUMBER(E275),C275&gt;=B275,E275&gt;=D275,C275-B275=E275-D275,ISNUMBER(G275),ISNUMBER(H275),G275&gt;=0,H275&gt;0),(G275-H275)/H275,"n.a."))</x:f>
      </x:c>
      <x:c r="X275" s="28" t="str">
        <x:f>IF(A275="","",IF(AND(F275="Yes",ISNUMBER(B275),ISNUMBER(C275),ISNUMBER(D275),ISNUMBER(E275),C275&gt;=B275,E275&gt;=D275,C275-B275=E275-D275,ISNUMBER(M275),ISNUMBER(N275),M275&gt;=0,N275&gt;0),(M275-N275)/N275,"n.a."))</x:f>
      </x:c>
      <x:c r="Y275" s="28" t="str">
        <x:f>IF(A275="","",IF(AND(ISNUMBER(O275),ISNUMBER(M275),O275&gt;=0,M275&gt;0,T275&lt;&gt;""),O275/M275,"n.a."))</x:f>
      </x:c>
      <x:c r="Z275" s="23" t="str">
        <x:f>IF(A275="","",IF(COUNTIFS($A$6:$A$505,SUBSTITUTE(SUBSTITUTE(SUBSTITUTE(A275,"~","~~"),"*","~*"),"?","~?"))&gt;1,"Duplicate URL: use one row per period pair",IF(COUNTIFS(Audit!$A$6:$A$505,SUBSTITUTE(SUBSTITUTE(SUBSTITUTE(A275,"~","~~"),"*","~*"),"?","~?"))=0,"URL missing from Audit",IF(OR(B275="",C275=""),"Add current date range",IF(OR(NOT(ISNUMBER(B275)),NOT(ISNUMBER(C275)),C275&lt;B275),"Check current dates",IF(OR(AND(ISNUMBER(G275),G275&lt;0),AND(ISNUMBER(H275),H275&lt;0),AND(ISNUMBER(I275),I275&lt;0),AND(ISNUMBER(J275),J275&lt;0),AND(ISNUMBER(M275),M275&lt;0),AND(ISNUMBER(N275),N275&lt;0),AND(ISNUMBER(O275),O275&lt;0),AND(ISNUMBER(P275),P275&lt;0),AND(ISNUMBER(Q275),Q275&lt;0),AND(ISNUMBER(R275),R275&lt;0)),"Check negative values",IF(AND(ISNUMBER(G275),ISNUMBER(I275),G275&gt;I275),"Clicks exceed impressions",IF(AND(OR(ISNUMBER(Q275),ISNUMBER(R275)),S275=""),"Add revenue currency",IF(AND(ISNUMBER(O275),T275=""),"Define conversions and session scope",IF(U275="","Add evidence source",IF(F275&lt;&gt;"Yes","Comparison not confirmed",IF(OR(NOT(ISNUMBER(D275)),NOT(ISNUMBER(E275)),E275&lt;D275,C275-B275&lt;&gt;E275-D275),"Check comparable date ranges",""))))))))))))</x:f>
      </x:c>
    </x:row>
    <x:row r="276" ht="44" customHeight="1">
      <x:c r="A276" s="19"/>
      <x:c r="B276" s="24"/>
      <x:c r="C276" s="21"/>
      <x:c r="D276" s="21"/>
      <x:c r="E276" s="21"/>
      <x:c r="F276" s="18"/>
      <x:c r="G276" s="26"/>
      <x:c r="H276" s="26"/>
      <x:c r="I276" s="26"/>
      <x:c r="J276" s="26"/>
      <x:c r="K276" s="25"/>
      <x:c r="L276" s="25"/>
      <x:c r="M276" s="26"/>
      <x:c r="N276" s="26"/>
      <x:c r="O276" s="26"/>
      <x:c r="P276" s="26"/>
      <x:c r="Q276" s="25"/>
      <x:c r="R276" s="25"/>
      <x:c r="S276" s="18"/>
      <x:c r="T276" s="18"/>
      <x:c r="U276" s="18"/>
      <x:c r="V276" s="28" t="str">
        <x:f>IF(A276="","",IF(AND(ISNUMBER(G276),ISNUMBER(I276),G276&gt;=0,I276&gt;0,G276&lt;=I276),G276/I276,"n.a."))</x:f>
      </x:c>
      <x:c r="W276" s="28" t="str">
        <x:f>IF(A276="","",IF(AND(F276="Yes",ISNUMBER(B276),ISNUMBER(C276),ISNUMBER(D276),ISNUMBER(E276),C276&gt;=B276,E276&gt;=D276,C276-B276=E276-D276,ISNUMBER(G276),ISNUMBER(H276),G276&gt;=0,H276&gt;0),(G276-H276)/H276,"n.a."))</x:f>
      </x:c>
      <x:c r="X276" s="28" t="str">
        <x:f>IF(A276="","",IF(AND(F276="Yes",ISNUMBER(B276),ISNUMBER(C276),ISNUMBER(D276),ISNUMBER(E276),C276&gt;=B276,E276&gt;=D276,C276-B276=E276-D276,ISNUMBER(M276),ISNUMBER(N276),M276&gt;=0,N276&gt;0),(M276-N276)/N276,"n.a."))</x:f>
      </x:c>
      <x:c r="Y276" s="28" t="str">
        <x:f>IF(A276="","",IF(AND(ISNUMBER(O276),ISNUMBER(M276),O276&gt;=0,M276&gt;0,T276&lt;&gt;""),O276/M276,"n.a."))</x:f>
      </x:c>
      <x:c r="Z276" s="23" t="str">
        <x:f>IF(A276="","",IF(COUNTIFS($A$6:$A$505,SUBSTITUTE(SUBSTITUTE(SUBSTITUTE(A276,"~","~~"),"*","~*"),"?","~?"))&gt;1,"Duplicate URL: use one row per period pair",IF(COUNTIFS(Audit!$A$6:$A$505,SUBSTITUTE(SUBSTITUTE(SUBSTITUTE(A276,"~","~~"),"*","~*"),"?","~?"))=0,"URL missing from Audit",IF(OR(B276="",C276=""),"Add current date range",IF(OR(NOT(ISNUMBER(B276)),NOT(ISNUMBER(C276)),C276&lt;B276),"Check current dates",IF(OR(AND(ISNUMBER(G276),G276&lt;0),AND(ISNUMBER(H276),H276&lt;0),AND(ISNUMBER(I276),I276&lt;0),AND(ISNUMBER(J276),J276&lt;0),AND(ISNUMBER(M276),M276&lt;0),AND(ISNUMBER(N276),N276&lt;0),AND(ISNUMBER(O276),O276&lt;0),AND(ISNUMBER(P276),P276&lt;0),AND(ISNUMBER(Q276),Q276&lt;0),AND(ISNUMBER(R276),R276&lt;0)),"Check negative values",IF(AND(ISNUMBER(G276),ISNUMBER(I276),G276&gt;I276),"Clicks exceed impressions",IF(AND(OR(ISNUMBER(Q276),ISNUMBER(R276)),S276=""),"Add revenue currency",IF(AND(ISNUMBER(O276),T276=""),"Define conversions and session scope",IF(U276="","Add evidence source",IF(F276&lt;&gt;"Yes","Comparison not confirmed",IF(OR(NOT(ISNUMBER(D276)),NOT(ISNUMBER(E276)),E276&lt;D276,C276-B276&lt;&gt;E276-D276),"Check comparable date ranges",""))))))))))))</x:f>
      </x:c>
    </x:row>
    <x:row r="277" ht="44" customHeight="1">
      <x:c r="A277" s="19"/>
      <x:c r="B277" s="24"/>
      <x:c r="C277" s="21"/>
      <x:c r="D277" s="21"/>
      <x:c r="E277" s="21"/>
      <x:c r="F277" s="18"/>
      <x:c r="G277" s="26"/>
      <x:c r="H277" s="26"/>
      <x:c r="I277" s="26"/>
      <x:c r="J277" s="26"/>
      <x:c r="K277" s="25"/>
      <x:c r="L277" s="25"/>
      <x:c r="M277" s="26"/>
      <x:c r="N277" s="26"/>
      <x:c r="O277" s="26"/>
      <x:c r="P277" s="26"/>
      <x:c r="Q277" s="25"/>
      <x:c r="R277" s="25"/>
      <x:c r="S277" s="18"/>
      <x:c r="T277" s="18"/>
      <x:c r="U277" s="18"/>
      <x:c r="V277" s="28" t="str">
        <x:f>IF(A277="","",IF(AND(ISNUMBER(G277),ISNUMBER(I277),G277&gt;=0,I277&gt;0,G277&lt;=I277),G277/I277,"n.a."))</x:f>
      </x:c>
      <x:c r="W277" s="28" t="str">
        <x:f>IF(A277="","",IF(AND(F277="Yes",ISNUMBER(B277),ISNUMBER(C277),ISNUMBER(D277),ISNUMBER(E277),C277&gt;=B277,E277&gt;=D277,C277-B277=E277-D277,ISNUMBER(G277),ISNUMBER(H277),G277&gt;=0,H277&gt;0),(G277-H277)/H277,"n.a."))</x:f>
      </x:c>
      <x:c r="X277" s="28" t="str">
        <x:f>IF(A277="","",IF(AND(F277="Yes",ISNUMBER(B277),ISNUMBER(C277),ISNUMBER(D277),ISNUMBER(E277),C277&gt;=B277,E277&gt;=D277,C277-B277=E277-D277,ISNUMBER(M277),ISNUMBER(N277),M277&gt;=0,N277&gt;0),(M277-N277)/N277,"n.a."))</x:f>
      </x:c>
      <x:c r="Y277" s="28" t="str">
        <x:f>IF(A277="","",IF(AND(ISNUMBER(O277),ISNUMBER(M277),O277&gt;=0,M277&gt;0,T277&lt;&gt;""),O277/M277,"n.a."))</x:f>
      </x:c>
      <x:c r="Z277" s="23" t="str">
        <x:f>IF(A277="","",IF(COUNTIFS($A$6:$A$505,SUBSTITUTE(SUBSTITUTE(SUBSTITUTE(A277,"~","~~"),"*","~*"),"?","~?"))&gt;1,"Duplicate URL: use one row per period pair",IF(COUNTIFS(Audit!$A$6:$A$505,SUBSTITUTE(SUBSTITUTE(SUBSTITUTE(A277,"~","~~"),"*","~*"),"?","~?"))=0,"URL missing from Audit",IF(OR(B277="",C277=""),"Add current date range",IF(OR(NOT(ISNUMBER(B277)),NOT(ISNUMBER(C277)),C277&lt;B277),"Check current dates",IF(OR(AND(ISNUMBER(G277),G277&lt;0),AND(ISNUMBER(H277),H277&lt;0),AND(ISNUMBER(I277),I277&lt;0),AND(ISNUMBER(J277),J277&lt;0),AND(ISNUMBER(M277),M277&lt;0),AND(ISNUMBER(N277),N277&lt;0),AND(ISNUMBER(O277),O277&lt;0),AND(ISNUMBER(P277),P277&lt;0),AND(ISNUMBER(Q277),Q277&lt;0),AND(ISNUMBER(R277),R277&lt;0)),"Check negative values",IF(AND(ISNUMBER(G277),ISNUMBER(I277),G277&gt;I277),"Clicks exceed impressions",IF(AND(OR(ISNUMBER(Q277),ISNUMBER(R277)),S277=""),"Add revenue currency",IF(AND(ISNUMBER(O277),T277=""),"Define conversions and session scope",IF(U277="","Add evidence source",IF(F277&lt;&gt;"Yes","Comparison not confirmed",IF(OR(NOT(ISNUMBER(D277)),NOT(ISNUMBER(E277)),E277&lt;D277,C277-B277&lt;&gt;E277-D277),"Check comparable date ranges",""))))))))))))</x:f>
      </x:c>
    </x:row>
    <x:row r="278" ht="44" customHeight="1">
      <x:c r="A278" s="19"/>
      <x:c r="B278" s="24"/>
      <x:c r="C278" s="21"/>
      <x:c r="D278" s="21"/>
      <x:c r="E278" s="21"/>
      <x:c r="F278" s="18"/>
      <x:c r="G278" s="26"/>
      <x:c r="H278" s="26"/>
      <x:c r="I278" s="26"/>
      <x:c r="J278" s="26"/>
      <x:c r="K278" s="25"/>
      <x:c r="L278" s="25"/>
      <x:c r="M278" s="26"/>
      <x:c r="N278" s="26"/>
      <x:c r="O278" s="26"/>
      <x:c r="P278" s="26"/>
      <x:c r="Q278" s="25"/>
      <x:c r="R278" s="25"/>
      <x:c r="S278" s="18"/>
      <x:c r="T278" s="18"/>
      <x:c r="U278" s="18"/>
      <x:c r="V278" s="28" t="str">
        <x:f>IF(A278="","",IF(AND(ISNUMBER(G278),ISNUMBER(I278),G278&gt;=0,I278&gt;0,G278&lt;=I278),G278/I278,"n.a."))</x:f>
      </x:c>
      <x:c r="W278" s="28" t="str">
        <x:f>IF(A278="","",IF(AND(F278="Yes",ISNUMBER(B278),ISNUMBER(C278),ISNUMBER(D278),ISNUMBER(E278),C278&gt;=B278,E278&gt;=D278,C278-B278=E278-D278,ISNUMBER(G278),ISNUMBER(H278),G278&gt;=0,H278&gt;0),(G278-H278)/H278,"n.a."))</x:f>
      </x:c>
      <x:c r="X278" s="28" t="str">
        <x:f>IF(A278="","",IF(AND(F278="Yes",ISNUMBER(B278),ISNUMBER(C278),ISNUMBER(D278),ISNUMBER(E278),C278&gt;=B278,E278&gt;=D278,C278-B278=E278-D278,ISNUMBER(M278),ISNUMBER(N278),M278&gt;=0,N278&gt;0),(M278-N278)/N278,"n.a."))</x:f>
      </x:c>
      <x:c r="Y278" s="28" t="str">
        <x:f>IF(A278="","",IF(AND(ISNUMBER(O278),ISNUMBER(M278),O278&gt;=0,M278&gt;0,T278&lt;&gt;""),O278/M278,"n.a."))</x:f>
      </x:c>
      <x:c r="Z278" s="23" t="str">
        <x:f>IF(A278="","",IF(COUNTIFS($A$6:$A$505,SUBSTITUTE(SUBSTITUTE(SUBSTITUTE(A278,"~","~~"),"*","~*"),"?","~?"))&gt;1,"Duplicate URL: use one row per period pair",IF(COUNTIFS(Audit!$A$6:$A$505,SUBSTITUTE(SUBSTITUTE(SUBSTITUTE(A278,"~","~~"),"*","~*"),"?","~?"))=0,"URL missing from Audit",IF(OR(B278="",C278=""),"Add current date range",IF(OR(NOT(ISNUMBER(B278)),NOT(ISNUMBER(C278)),C278&lt;B278),"Check current dates",IF(OR(AND(ISNUMBER(G278),G278&lt;0),AND(ISNUMBER(H278),H278&lt;0),AND(ISNUMBER(I278),I278&lt;0),AND(ISNUMBER(J278),J278&lt;0),AND(ISNUMBER(M278),M278&lt;0),AND(ISNUMBER(N278),N278&lt;0),AND(ISNUMBER(O278),O278&lt;0),AND(ISNUMBER(P278),P278&lt;0),AND(ISNUMBER(Q278),Q278&lt;0),AND(ISNUMBER(R278),R278&lt;0)),"Check negative values",IF(AND(ISNUMBER(G278),ISNUMBER(I278),G278&gt;I278),"Clicks exceed impressions",IF(AND(OR(ISNUMBER(Q278),ISNUMBER(R278)),S278=""),"Add revenue currency",IF(AND(ISNUMBER(O278),T278=""),"Define conversions and session scope",IF(U278="","Add evidence source",IF(F278&lt;&gt;"Yes","Comparison not confirmed",IF(OR(NOT(ISNUMBER(D278)),NOT(ISNUMBER(E278)),E278&lt;D278,C278-B278&lt;&gt;E278-D278),"Check comparable date ranges",""))))))))))))</x:f>
      </x:c>
    </x:row>
    <x:row r="279" ht="44" customHeight="1">
      <x:c r="A279" s="19"/>
      <x:c r="B279" s="24"/>
      <x:c r="C279" s="21"/>
      <x:c r="D279" s="21"/>
      <x:c r="E279" s="21"/>
      <x:c r="F279" s="18"/>
      <x:c r="G279" s="26"/>
      <x:c r="H279" s="26"/>
      <x:c r="I279" s="26"/>
      <x:c r="J279" s="26"/>
      <x:c r="K279" s="25"/>
      <x:c r="L279" s="25"/>
      <x:c r="M279" s="26"/>
      <x:c r="N279" s="26"/>
      <x:c r="O279" s="26"/>
      <x:c r="P279" s="26"/>
      <x:c r="Q279" s="25"/>
      <x:c r="R279" s="25"/>
      <x:c r="S279" s="18"/>
      <x:c r="T279" s="18"/>
      <x:c r="U279" s="18"/>
      <x:c r="V279" s="28" t="str">
        <x:f>IF(A279="","",IF(AND(ISNUMBER(G279),ISNUMBER(I279),G279&gt;=0,I279&gt;0,G279&lt;=I279),G279/I279,"n.a."))</x:f>
      </x:c>
      <x:c r="W279" s="28" t="str">
        <x:f>IF(A279="","",IF(AND(F279="Yes",ISNUMBER(B279),ISNUMBER(C279),ISNUMBER(D279),ISNUMBER(E279),C279&gt;=B279,E279&gt;=D279,C279-B279=E279-D279,ISNUMBER(G279),ISNUMBER(H279),G279&gt;=0,H279&gt;0),(G279-H279)/H279,"n.a."))</x:f>
      </x:c>
      <x:c r="X279" s="28" t="str">
        <x:f>IF(A279="","",IF(AND(F279="Yes",ISNUMBER(B279),ISNUMBER(C279),ISNUMBER(D279),ISNUMBER(E279),C279&gt;=B279,E279&gt;=D279,C279-B279=E279-D279,ISNUMBER(M279),ISNUMBER(N279),M279&gt;=0,N279&gt;0),(M279-N279)/N279,"n.a."))</x:f>
      </x:c>
      <x:c r="Y279" s="28" t="str">
        <x:f>IF(A279="","",IF(AND(ISNUMBER(O279),ISNUMBER(M279),O279&gt;=0,M279&gt;0,T279&lt;&gt;""),O279/M279,"n.a."))</x:f>
      </x:c>
      <x:c r="Z279" s="23" t="str">
        <x:f>IF(A279="","",IF(COUNTIFS($A$6:$A$505,SUBSTITUTE(SUBSTITUTE(SUBSTITUTE(A279,"~","~~"),"*","~*"),"?","~?"))&gt;1,"Duplicate URL: use one row per period pair",IF(COUNTIFS(Audit!$A$6:$A$505,SUBSTITUTE(SUBSTITUTE(SUBSTITUTE(A279,"~","~~"),"*","~*"),"?","~?"))=0,"URL missing from Audit",IF(OR(B279="",C279=""),"Add current date range",IF(OR(NOT(ISNUMBER(B279)),NOT(ISNUMBER(C279)),C279&lt;B279),"Check current dates",IF(OR(AND(ISNUMBER(G279),G279&lt;0),AND(ISNUMBER(H279),H279&lt;0),AND(ISNUMBER(I279),I279&lt;0),AND(ISNUMBER(J279),J279&lt;0),AND(ISNUMBER(M279),M279&lt;0),AND(ISNUMBER(N279),N279&lt;0),AND(ISNUMBER(O279),O279&lt;0),AND(ISNUMBER(P279),P279&lt;0),AND(ISNUMBER(Q279),Q279&lt;0),AND(ISNUMBER(R279),R279&lt;0)),"Check negative values",IF(AND(ISNUMBER(G279),ISNUMBER(I279),G279&gt;I279),"Clicks exceed impressions",IF(AND(OR(ISNUMBER(Q279),ISNUMBER(R279)),S279=""),"Add revenue currency",IF(AND(ISNUMBER(O279),T279=""),"Define conversions and session scope",IF(U279="","Add evidence source",IF(F279&lt;&gt;"Yes","Comparison not confirmed",IF(OR(NOT(ISNUMBER(D279)),NOT(ISNUMBER(E279)),E279&lt;D279,C279-B279&lt;&gt;E279-D279),"Check comparable date ranges",""))))))))))))</x:f>
      </x:c>
    </x:row>
    <x:row r="280" ht="44" customHeight="1">
      <x:c r="A280" s="19"/>
      <x:c r="B280" s="24"/>
      <x:c r="C280" s="21"/>
      <x:c r="D280" s="21"/>
      <x:c r="E280" s="21"/>
      <x:c r="F280" s="18"/>
      <x:c r="G280" s="26"/>
      <x:c r="H280" s="26"/>
      <x:c r="I280" s="26"/>
      <x:c r="J280" s="26"/>
      <x:c r="K280" s="25"/>
      <x:c r="L280" s="25"/>
      <x:c r="M280" s="26"/>
      <x:c r="N280" s="26"/>
      <x:c r="O280" s="26"/>
      <x:c r="P280" s="26"/>
      <x:c r="Q280" s="25"/>
      <x:c r="R280" s="25"/>
      <x:c r="S280" s="18"/>
      <x:c r="T280" s="18"/>
      <x:c r="U280" s="18"/>
      <x:c r="V280" s="28" t="str">
        <x:f>IF(A280="","",IF(AND(ISNUMBER(G280),ISNUMBER(I280),G280&gt;=0,I280&gt;0,G280&lt;=I280),G280/I280,"n.a."))</x:f>
      </x:c>
      <x:c r="W280" s="28" t="str">
        <x:f>IF(A280="","",IF(AND(F280="Yes",ISNUMBER(B280),ISNUMBER(C280),ISNUMBER(D280),ISNUMBER(E280),C280&gt;=B280,E280&gt;=D280,C280-B280=E280-D280,ISNUMBER(G280),ISNUMBER(H280),G280&gt;=0,H280&gt;0),(G280-H280)/H280,"n.a."))</x:f>
      </x:c>
      <x:c r="X280" s="28" t="str">
        <x:f>IF(A280="","",IF(AND(F280="Yes",ISNUMBER(B280),ISNUMBER(C280),ISNUMBER(D280),ISNUMBER(E280),C280&gt;=B280,E280&gt;=D280,C280-B280=E280-D280,ISNUMBER(M280),ISNUMBER(N280),M280&gt;=0,N280&gt;0),(M280-N280)/N280,"n.a."))</x:f>
      </x:c>
      <x:c r="Y280" s="28" t="str">
        <x:f>IF(A280="","",IF(AND(ISNUMBER(O280),ISNUMBER(M280),O280&gt;=0,M280&gt;0,T280&lt;&gt;""),O280/M280,"n.a."))</x:f>
      </x:c>
      <x:c r="Z280" s="23" t="str">
        <x:f>IF(A280="","",IF(COUNTIFS($A$6:$A$505,SUBSTITUTE(SUBSTITUTE(SUBSTITUTE(A280,"~","~~"),"*","~*"),"?","~?"))&gt;1,"Duplicate URL: use one row per period pair",IF(COUNTIFS(Audit!$A$6:$A$505,SUBSTITUTE(SUBSTITUTE(SUBSTITUTE(A280,"~","~~"),"*","~*"),"?","~?"))=0,"URL missing from Audit",IF(OR(B280="",C280=""),"Add current date range",IF(OR(NOT(ISNUMBER(B280)),NOT(ISNUMBER(C280)),C280&lt;B280),"Check current dates",IF(OR(AND(ISNUMBER(G280),G280&lt;0),AND(ISNUMBER(H280),H280&lt;0),AND(ISNUMBER(I280),I280&lt;0),AND(ISNUMBER(J280),J280&lt;0),AND(ISNUMBER(M280),M280&lt;0),AND(ISNUMBER(N280),N280&lt;0),AND(ISNUMBER(O280),O280&lt;0),AND(ISNUMBER(P280),P280&lt;0),AND(ISNUMBER(Q280),Q280&lt;0),AND(ISNUMBER(R280),R280&lt;0)),"Check negative values",IF(AND(ISNUMBER(G280),ISNUMBER(I280),G280&gt;I280),"Clicks exceed impressions",IF(AND(OR(ISNUMBER(Q280),ISNUMBER(R280)),S280=""),"Add revenue currency",IF(AND(ISNUMBER(O280),T280=""),"Define conversions and session scope",IF(U280="","Add evidence source",IF(F280&lt;&gt;"Yes","Comparison not confirmed",IF(OR(NOT(ISNUMBER(D280)),NOT(ISNUMBER(E280)),E280&lt;D280,C280-B280&lt;&gt;E280-D280),"Check comparable date ranges",""))))))))))))</x:f>
      </x:c>
    </x:row>
    <x:row r="281" ht="44" customHeight="1">
      <x:c r="A281" s="19"/>
      <x:c r="B281" s="24"/>
      <x:c r="C281" s="21"/>
      <x:c r="D281" s="21"/>
      <x:c r="E281" s="21"/>
      <x:c r="F281" s="18"/>
      <x:c r="G281" s="26"/>
      <x:c r="H281" s="26"/>
      <x:c r="I281" s="26"/>
      <x:c r="J281" s="26"/>
      <x:c r="K281" s="25"/>
      <x:c r="L281" s="25"/>
      <x:c r="M281" s="26"/>
      <x:c r="N281" s="26"/>
      <x:c r="O281" s="26"/>
      <x:c r="P281" s="26"/>
      <x:c r="Q281" s="25"/>
      <x:c r="R281" s="25"/>
      <x:c r="S281" s="18"/>
      <x:c r="T281" s="18"/>
      <x:c r="U281" s="18"/>
      <x:c r="V281" s="28" t="str">
        <x:f>IF(A281="","",IF(AND(ISNUMBER(G281),ISNUMBER(I281),G281&gt;=0,I281&gt;0,G281&lt;=I281),G281/I281,"n.a."))</x:f>
      </x:c>
      <x:c r="W281" s="28" t="str">
        <x:f>IF(A281="","",IF(AND(F281="Yes",ISNUMBER(B281),ISNUMBER(C281),ISNUMBER(D281),ISNUMBER(E281),C281&gt;=B281,E281&gt;=D281,C281-B281=E281-D281,ISNUMBER(G281),ISNUMBER(H281),G281&gt;=0,H281&gt;0),(G281-H281)/H281,"n.a."))</x:f>
      </x:c>
      <x:c r="X281" s="28" t="str">
        <x:f>IF(A281="","",IF(AND(F281="Yes",ISNUMBER(B281),ISNUMBER(C281),ISNUMBER(D281),ISNUMBER(E281),C281&gt;=B281,E281&gt;=D281,C281-B281=E281-D281,ISNUMBER(M281),ISNUMBER(N281),M281&gt;=0,N281&gt;0),(M281-N281)/N281,"n.a."))</x:f>
      </x:c>
      <x:c r="Y281" s="28" t="str">
        <x:f>IF(A281="","",IF(AND(ISNUMBER(O281),ISNUMBER(M281),O281&gt;=0,M281&gt;0,T281&lt;&gt;""),O281/M281,"n.a."))</x:f>
      </x:c>
      <x:c r="Z281" s="23" t="str">
        <x:f>IF(A281="","",IF(COUNTIFS($A$6:$A$505,SUBSTITUTE(SUBSTITUTE(SUBSTITUTE(A281,"~","~~"),"*","~*"),"?","~?"))&gt;1,"Duplicate URL: use one row per period pair",IF(COUNTIFS(Audit!$A$6:$A$505,SUBSTITUTE(SUBSTITUTE(SUBSTITUTE(A281,"~","~~"),"*","~*"),"?","~?"))=0,"URL missing from Audit",IF(OR(B281="",C281=""),"Add current date range",IF(OR(NOT(ISNUMBER(B281)),NOT(ISNUMBER(C281)),C281&lt;B281),"Check current dates",IF(OR(AND(ISNUMBER(G281),G281&lt;0),AND(ISNUMBER(H281),H281&lt;0),AND(ISNUMBER(I281),I281&lt;0),AND(ISNUMBER(J281),J281&lt;0),AND(ISNUMBER(M281),M281&lt;0),AND(ISNUMBER(N281),N281&lt;0),AND(ISNUMBER(O281),O281&lt;0),AND(ISNUMBER(P281),P281&lt;0),AND(ISNUMBER(Q281),Q281&lt;0),AND(ISNUMBER(R281),R281&lt;0)),"Check negative values",IF(AND(ISNUMBER(G281),ISNUMBER(I281),G281&gt;I281),"Clicks exceed impressions",IF(AND(OR(ISNUMBER(Q281),ISNUMBER(R281)),S281=""),"Add revenue currency",IF(AND(ISNUMBER(O281),T281=""),"Define conversions and session scope",IF(U281="","Add evidence source",IF(F281&lt;&gt;"Yes","Comparison not confirmed",IF(OR(NOT(ISNUMBER(D281)),NOT(ISNUMBER(E281)),E281&lt;D281,C281-B281&lt;&gt;E281-D281),"Check comparable date ranges",""))))))))))))</x:f>
      </x:c>
    </x:row>
    <x:row r="282" ht="44" customHeight="1">
      <x:c r="A282" s="19"/>
      <x:c r="B282" s="24"/>
      <x:c r="C282" s="21"/>
      <x:c r="D282" s="21"/>
      <x:c r="E282" s="21"/>
      <x:c r="F282" s="18"/>
      <x:c r="G282" s="26"/>
      <x:c r="H282" s="26"/>
      <x:c r="I282" s="26"/>
      <x:c r="J282" s="26"/>
      <x:c r="K282" s="25"/>
      <x:c r="L282" s="25"/>
      <x:c r="M282" s="26"/>
      <x:c r="N282" s="26"/>
      <x:c r="O282" s="26"/>
      <x:c r="P282" s="26"/>
      <x:c r="Q282" s="25"/>
      <x:c r="R282" s="25"/>
      <x:c r="S282" s="18"/>
      <x:c r="T282" s="18"/>
      <x:c r="U282" s="18"/>
      <x:c r="V282" s="28" t="str">
        <x:f>IF(A282="","",IF(AND(ISNUMBER(G282),ISNUMBER(I282),G282&gt;=0,I282&gt;0,G282&lt;=I282),G282/I282,"n.a."))</x:f>
      </x:c>
      <x:c r="W282" s="28" t="str">
        <x:f>IF(A282="","",IF(AND(F282="Yes",ISNUMBER(B282),ISNUMBER(C282),ISNUMBER(D282),ISNUMBER(E282),C282&gt;=B282,E282&gt;=D282,C282-B282=E282-D282,ISNUMBER(G282),ISNUMBER(H282),G282&gt;=0,H282&gt;0),(G282-H282)/H282,"n.a."))</x:f>
      </x:c>
      <x:c r="X282" s="28" t="str">
        <x:f>IF(A282="","",IF(AND(F282="Yes",ISNUMBER(B282),ISNUMBER(C282),ISNUMBER(D282),ISNUMBER(E282),C282&gt;=B282,E282&gt;=D282,C282-B282=E282-D282,ISNUMBER(M282),ISNUMBER(N282),M282&gt;=0,N282&gt;0),(M282-N282)/N282,"n.a."))</x:f>
      </x:c>
      <x:c r="Y282" s="28" t="str">
        <x:f>IF(A282="","",IF(AND(ISNUMBER(O282),ISNUMBER(M282),O282&gt;=0,M282&gt;0,T282&lt;&gt;""),O282/M282,"n.a."))</x:f>
      </x:c>
      <x:c r="Z282" s="23" t="str">
        <x:f>IF(A282="","",IF(COUNTIFS($A$6:$A$505,SUBSTITUTE(SUBSTITUTE(SUBSTITUTE(A282,"~","~~"),"*","~*"),"?","~?"))&gt;1,"Duplicate URL: use one row per period pair",IF(COUNTIFS(Audit!$A$6:$A$505,SUBSTITUTE(SUBSTITUTE(SUBSTITUTE(A282,"~","~~"),"*","~*"),"?","~?"))=0,"URL missing from Audit",IF(OR(B282="",C282=""),"Add current date range",IF(OR(NOT(ISNUMBER(B282)),NOT(ISNUMBER(C282)),C282&lt;B282),"Check current dates",IF(OR(AND(ISNUMBER(G282),G282&lt;0),AND(ISNUMBER(H282),H282&lt;0),AND(ISNUMBER(I282),I282&lt;0),AND(ISNUMBER(J282),J282&lt;0),AND(ISNUMBER(M282),M282&lt;0),AND(ISNUMBER(N282),N282&lt;0),AND(ISNUMBER(O282),O282&lt;0),AND(ISNUMBER(P282),P282&lt;0),AND(ISNUMBER(Q282),Q282&lt;0),AND(ISNUMBER(R282),R282&lt;0)),"Check negative values",IF(AND(ISNUMBER(G282),ISNUMBER(I282),G282&gt;I282),"Clicks exceed impressions",IF(AND(OR(ISNUMBER(Q282),ISNUMBER(R282)),S282=""),"Add revenue currency",IF(AND(ISNUMBER(O282),T282=""),"Define conversions and session scope",IF(U282="","Add evidence source",IF(F282&lt;&gt;"Yes","Comparison not confirmed",IF(OR(NOT(ISNUMBER(D282)),NOT(ISNUMBER(E282)),E282&lt;D282,C282-B282&lt;&gt;E282-D282),"Check comparable date ranges",""))))))))))))</x:f>
      </x:c>
    </x:row>
    <x:row r="283" ht="44" customHeight="1">
      <x:c r="A283" s="19"/>
      <x:c r="B283" s="24"/>
      <x:c r="C283" s="21"/>
      <x:c r="D283" s="21"/>
      <x:c r="E283" s="21"/>
      <x:c r="F283" s="18"/>
      <x:c r="G283" s="26"/>
      <x:c r="H283" s="26"/>
      <x:c r="I283" s="26"/>
      <x:c r="J283" s="26"/>
      <x:c r="K283" s="25"/>
      <x:c r="L283" s="25"/>
      <x:c r="M283" s="26"/>
      <x:c r="N283" s="26"/>
      <x:c r="O283" s="26"/>
      <x:c r="P283" s="26"/>
      <x:c r="Q283" s="25"/>
      <x:c r="R283" s="25"/>
      <x:c r="S283" s="18"/>
      <x:c r="T283" s="18"/>
      <x:c r="U283" s="18"/>
      <x:c r="V283" s="28" t="str">
        <x:f>IF(A283="","",IF(AND(ISNUMBER(G283),ISNUMBER(I283),G283&gt;=0,I283&gt;0,G283&lt;=I283),G283/I283,"n.a."))</x:f>
      </x:c>
      <x:c r="W283" s="28" t="str">
        <x:f>IF(A283="","",IF(AND(F283="Yes",ISNUMBER(B283),ISNUMBER(C283),ISNUMBER(D283),ISNUMBER(E283),C283&gt;=B283,E283&gt;=D283,C283-B283=E283-D283,ISNUMBER(G283),ISNUMBER(H283),G283&gt;=0,H283&gt;0),(G283-H283)/H283,"n.a."))</x:f>
      </x:c>
      <x:c r="X283" s="28" t="str">
        <x:f>IF(A283="","",IF(AND(F283="Yes",ISNUMBER(B283),ISNUMBER(C283),ISNUMBER(D283),ISNUMBER(E283),C283&gt;=B283,E283&gt;=D283,C283-B283=E283-D283,ISNUMBER(M283),ISNUMBER(N283),M283&gt;=0,N283&gt;0),(M283-N283)/N283,"n.a."))</x:f>
      </x:c>
      <x:c r="Y283" s="28" t="str">
        <x:f>IF(A283="","",IF(AND(ISNUMBER(O283),ISNUMBER(M283),O283&gt;=0,M283&gt;0,T283&lt;&gt;""),O283/M283,"n.a."))</x:f>
      </x:c>
      <x:c r="Z283" s="23" t="str">
        <x:f>IF(A283="","",IF(COUNTIFS($A$6:$A$505,SUBSTITUTE(SUBSTITUTE(SUBSTITUTE(A283,"~","~~"),"*","~*"),"?","~?"))&gt;1,"Duplicate URL: use one row per period pair",IF(COUNTIFS(Audit!$A$6:$A$505,SUBSTITUTE(SUBSTITUTE(SUBSTITUTE(A283,"~","~~"),"*","~*"),"?","~?"))=0,"URL missing from Audit",IF(OR(B283="",C283=""),"Add current date range",IF(OR(NOT(ISNUMBER(B283)),NOT(ISNUMBER(C283)),C283&lt;B283),"Check current dates",IF(OR(AND(ISNUMBER(G283),G283&lt;0),AND(ISNUMBER(H283),H283&lt;0),AND(ISNUMBER(I283),I283&lt;0),AND(ISNUMBER(J283),J283&lt;0),AND(ISNUMBER(M283),M283&lt;0),AND(ISNUMBER(N283),N283&lt;0),AND(ISNUMBER(O283),O283&lt;0),AND(ISNUMBER(P283),P283&lt;0),AND(ISNUMBER(Q283),Q283&lt;0),AND(ISNUMBER(R283),R283&lt;0)),"Check negative values",IF(AND(ISNUMBER(G283),ISNUMBER(I283),G283&gt;I283),"Clicks exceed impressions",IF(AND(OR(ISNUMBER(Q283),ISNUMBER(R283)),S283=""),"Add revenue currency",IF(AND(ISNUMBER(O283),T283=""),"Define conversions and session scope",IF(U283="","Add evidence source",IF(F283&lt;&gt;"Yes","Comparison not confirmed",IF(OR(NOT(ISNUMBER(D283)),NOT(ISNUMBER(E283)),E283&lt;D283,C283-B283&lt;&gt;E283-D283),"Check comparable date ranges",""))))))))))))</x:f>
      </x:c>
    </x:row>
    <x:row r="284" ht="44" customHeight="1">
      <x:c r="A284" s="19"/>
      <x:c r="B284" s="24"/>
      <x:c r="C284" s="21"/>
      <x:c r="D284" s="21"/>
      <x:c r="E284" s="21"/>
      <x:c r="F284" s="18"/>
      <x:c r="G284" s="26"/>
      <x:c r="H284" s="26"/>
      <x:c r="I284" s="26"/>
      <x:c r="J284" s="26"/>
      <x:c r="K284" s="25"/>
      <x:c r="L284" s="25"/>
      <x:c r="M284" s="26"/>
      <x:c r="N284" s="26"/>
      <x:c r="O284" s="26"/>
      <x:c r="P284" s="26"/>
      <x:c r="Q284" s="25"/>
      <x:c r="R284" s="25"/>
      <x:c r="S284" s="18"/>
      <x:c r="T284" s="18"/>
      <x:c r="U284" s="18"/>
      <x:c r="V284" s="28" t="str">
        <x:f>IF(A284="","",IF(AND(ISNUMBER(G284),ISNUMBER(I284),G284&gt;=0,I284&gt;0,G284&lt;=I284),G284/I284,"n.a."))</x:f>
      </x:c>
      <x:c r="W284" s="28" t="str">
        <x:f>IF(A284="","",IF(AND(F284="Yes",ISNUMBER(B284),ISNUMBER(C284),ISNUMBER(D284),ISNUMBER(E284),C284&gt;=B284,E284&gt;=D284,C284-B284=E284-D284,ISNUMBER(G284),ISNUMBER(H284),G284&gt;=0,H284&gt;0),(G284-H284)/H284,"n.a."))</x:f>
      </x:c>
      <x:c r="X284" s="28" t="str">
        <x:f>IF(A284="","",IF(AND(F284="Yes",ISNUMBER(B284),ISNUMBER(C284),ISNUMBER(D284),ISNUMBER(E284),C284&gt;=B284,E284&gt;=D284,C284-B284=E284-D284,ISNUMBER(M284),ISNUMBER(N284),M284&gt;=0,N284&gt;0),(M284-N284)/N284,"n.a."))</x:f>
      </x:c>
      <x:c r="Y284" s="28" t="str">
        <x:f>IF(A284="","",IF(AND(ISNUMBER(O284),ISNUMBER(M284),O284&gt;=0,M284&gt;0,T284&lt;&gt;""),O284/M284,"n.a."))</x:f>
      </x:c>
      <x:c r="Z284" s="23" t="str">
        <x:f>IF(A284="","",IF(COUNTIFS($A$6:$A$505,SUBSTITUTE(SUBSTITUTE(SUBSTITUTE(A284,"~","~~"),"*","~*"),"?","~?"))&gt;1,"Duplicate URL: use one row per period pair",IF(COUNTIFS(Audit!$A$6:$A$505,SUBSTITUTE(SUBSTITUTE(SUBSTITUTE(A284,"~","~~"),"*","~*"),"?","~?"))=0,"URL missing from Audit",IF(OR(B284="",C284=""),"Add current date range",IF(OR(NOT(ISNUMBER(B284)),NOT(ISNUMBER(C284)),C284&lt;B284),"Check current dates",IF(OR(AND(ISNUMBER(G284),G284&lt;0),AND(ISNUMBER(H284),H284&lt;0),AND(ISNUMBER(I284),I284&lt;0),AND(ISNUMBER(J284),J284&lt;0),AND(ISNUMBER(M284),M284&lt;0),AND(ISNUMBER(N284),N284&lt;0),AND(ISNUMBER(O284),O284&lt;0),AND(ISNUMBER(P284),P284&lt;0),AND(ISNUMBER(Q284),Q284&lt;0),AND(ISNUMBER(R284),R284&lt;0)),"Check negative values",IF(AND(ISNUMBER(G284),ISNUMBER(I284),G284&gt;I284),"Clicks exceed impressions",IF(AND(OR(ISNUMBER(Q284),ISNUMBER(R284)),S284=""),"Add revenue currency",IF(AND(ISNUMBER(O284),T284=""),"Define conversions and session scope",IF(U284="","Add evidence source",IF(F284&lt;&gt;"Yes","Comparison not confirmed",IF(OR(NOT(ISNUMBER(D284)),NOT(ISNUMBER(E284)),E284&lt;D284,C284-B284&lt;&gt;E284-D284),"Check comparable date ranges",""))))))))))))</x:f>
      </x:c>
    </x:row>
    <x:row r="285" ht="44" customHeight="1">
      <x:c r="A285" s="19"/>
      <x:c r="B285" s="24"/>
      <x:c r="C285" s="21"/>
      <x:c r="D285" s="21"/>
      <x:c r="E285" s="21"/>
      <x:c r="F285" s="18"/>
      <x:c r="G285" s="26"/>
      <x:c r="H285" s="26"/>
      <x:c r="I285" s="26"/>
      <x:c r="J285" s="26"/>
      <x:c r="K285" s="25"/>
      <x:c r="L285" s="25"/>
      <x:c r="M285" s="26"/>
      <x:c r="N285" s="26"/>
      <x:c r="O285" s="26"/>
      <x:c r="P285" s="26"/>
      <x:c r="Q285" s="25"/>
      <x:c r="R285" s="25"/>
      <x:c r="S285" s="18"/>
      <x:c r="T285" s="18"/>
      <x:c r="U285" s="18"/>
      <x:c r="V285" s="28" t="str">
        <x:f>IF(A285="","",IF(AND(ISNUMBER(G285),ISNUMBER(I285),G285&gt;=0,I285&gt;0,G285&lt;=I285),G285/I285,"n.a."))</x:f>
      </x:c>
      <x:c r="W285" s="28" t="str">
        <x:f>IF(A285="","",IF(AND(F285="Yes",ISNUMBER(B285),ISNUMBER(C285),ISNUMBER(D285),ISNUMBER(E285),C285&gt;=B285,E285&gt;=D285,C285-B285=E285-D285,ISNUMBER(G285),ISNUMBER(H285),G285&gt;=0,H285&gt;0),(G285-H285)/H285,"n.a."))</x:f>
      </x:c>
      <x:c r="X285" s="28" t="str">
        <x:f>IF(A285="","",IF(AND(F285="Yes",ISNUMBER(B285),ISNUMBER(C285),ISNUMBER(D285),ISNUMBER(E285),C285&gt;=B285,E285&gt;=D285,C285-B285=E285-D285,ISNUMBER(M285),ISNUMBER(N285),M285&gt;=0,N285&gt;0),(M285-N285)/N285,"n.a."))</x:f>
      </x:c>
      <x:c r="Y285" s="28" t="str">
        <x:f>IF(A285="","",IF(AND(ISNUMBER(O285),ISNUMBER(M285),O285&gt;=0,M285&gt;0,T285&lt;&gt;""),O285/M285,"n.a."))</x:f>
      </x:c>
      <x:c r="Z285" s="23" t="str">
        <x:f>IF(A285="","",IF(COUNTIFS($A$6:$A$505,SUBSTITUTE(SUBSTITUTE(SUBSTITUTE(A285,"~","~~"),"*","~*"),"?","~?"))&gt;1,"Duplicate URL: use one row per period pair",IF(COUNTIFS(Audit!$A$6:$A$505,SUBSTITUTE(SUBSTITUTE(SUBSTITUTE(A285,"~","~~"),"*","~*"),"?","~?"))=0,"URL missing from Audit",IF(OR(B285="",C285=""),"Add current date range",IF(OR(NOT(ISNUMBER(B285)),NOT(ISNUMBER(C285)),C285&lt;B285),"Check current dates",IF(OR(AND(ISNUMBER(G285),G285&lt;0),AND(ISNUMBER(H285),H285&lt;0),AND(ISNUMBER(I285),I285&lt;0),AND(ISNUMBER(J285),J285&lt;0),AND(ISNUMBER(M285),M285&lt;0),AND(ISNUMBER(N285),N285&lt;0),AND(ISNUMBER(O285),O285&lt;0),AND(ISNUMBER(P285),P285&lt;0),AND(ISNUMBER(Q285),Q285&lt;0),AND(ISNUMBER(R285),R285&lt;0)),"Check negative values",IF(AND(ISNUMBER(G285),ISNUMBER(I285),G285&gt;I285),"Clicks exceed impressions",IF(AND(OR(ISNUMBER(Q285),ISNUMBER(R285)),S285=""),"Add revenue currency",IF(AND(ISNUMBER(O285),T285=""),"Define conversions and session scope",IF(U285="","Add evidence source",IF(F285&lt;&gt;"Yes","Comparison not confirmed",IF(OR(NOT(ISNUMBER(D285)),NOT(ISNUMBER(E285)),E285&lt;D285,C285-B285&lt;&gt;E285-D285),"Check comparable date ranges",""))))))))))))</x:f>
      </x:c>
    </x:row>
    <x:row r="286" ht="44" customHeight="1">
      <x:c r="A286" s="19"/>
      <x:c r="B286" s="24"/>
      <x:c r="C286" s="21"/>
      <x:c r="D286" s="21"/>
      <x:c r="E286" s="21"/>
      <x:c r="F286" s="18"/>
      <x:c r="G286" s="26"/>
      <x:c r="H286" s="26"/>
      <x:c r="I286" s="26"/>
      <x:c r="J286" s="26"/>
      <x:c r="K286" s="25"/>
      <x:c r="L286" s="25"/>
      <x:c r="M286" s="26"/>
      <x:c r="N286" s="26"/>
      <x:c r="O286" s="26"/>
      <x:c r="P286" s="26"/>
      <x:c r="Q286" s="25"/>
      <x:c r="R286" s="25"/>
      <x:c r="S286" s="18"/>
      <x:c r="T286" s="18"/>
      <x:c r="U286" s="18"/>
      <x:c r="V286" s="28" t="str">
        <x:f>IF(A286="","",IF(AND(ISNUMBER(G286),ISNUMBER(I286),G286&gt;=0,I286&gt;0,G286&lt;=I286),G286/I286,"n.a."))</x:f>
      </x:c>
      <x:c r="W286" s="28" t="str">
        <x:f>IF(A286="","",IF(AND(F286="Yes",ISNUMBER(B286),ISNUMBER(C286),ISNUMBER(D286),ISNUMBER(E286),C286&gt;=B286,E286&gt;=D286,C286-B286=E286-D286,ISNUMBER(G286),ISNUMBER(H286),G286&gt;=0,H286&gt;0),(G286-H286)/H286,"n.a."))</x:f>
      </x:c>
      <x:c r="X286" s="28" t="str">
        <x:f>IF(A286="","",IF(AND(F286="Yes",ISNUMBER(B286),ISNUMBER(C286),ISNUMBER(D286),ISNUMBER(E286),C286&gt;=B286,E286&gt;=D286,C286-B286=E286-D286,ISNUMBER(M286),ISNUMBER(N286),M286&gt;=0,N286&gt;0),(M286-N286)/N286,"n.a."))</x:f>
      </x:c>
      <x:c r="Y286" s="28" t="str">
        <x:f>IF(A286="","",IF(AND(ISNUMBER(O286),ISNUMBER(M286),O286&gt;=0,M286&gt;0,T286&lt;&gt;""),O286/M286,"n.a."))</x:f>
      </x:c>
      <x:c r="Z286" s="23" t="str">
        <x:f>IF(A286="","",IF(COUNTIFS($A$6:$A$505,SUBSTITUTE(SUBSTITUTE(SUBSTITUTE(A286,"~","~~"),"*","~*"),"?","~?"))&gt;1,"Duplicate URL: use one row per period pair",IF(COUNTIFS(Audit!$A$6:$A$505,SUBSTITUTE(SUBSTITUTE(SUBSTITUTE(A286,"~","~~"),"*","~*"),"?","~?"))=0,"URL missing from Audit",IF(OR(B286="",C286=""),"Add current date range",IF(OR(NOT(ISNUMBER(B286)),NOT(ISNUMBER(C286)),C286&lt;B286),"Check current dates",IF(OR(AND(ISNUMBER(G286),G286&lt;0),AND(ISNUMBER(H286),H286&lt;0),AND(ISNUMBER(I286),I286&lt;0),AND(ISNUMBER(J286),J286&lt;0),AND(ISNUMBER(M286),M286&lt;0),AND(ISNUMBER(N286),N286&lt;0),AND(ISNUMBER(O286),O286&lt;0),AND(ISNUMBER(P286),P286&lt;0),AND(ISNUMBER(Q286),Q286&lt;0),AND(ISNUMBER(R286),R286&lt;0)),"Check negative values",IF(AND(ISNUMBER(G286),ISNUMBER(I286),G286&gt;I286),"Clicks exceed impressions",IF(AND(OR(ISNUMBER(Q286),ISNUMBER(R286)),S286=""),"Add revenue currency",IF(AND(ISNUMBER(O286),T286=""),"Define conversions and session scope",IF(U286="","Add evidence source",IF(F286&lt;&gt;"Yes","Comparison not confirmed",IF(OR(NOT(ISNUMBER(D286)),NOT(ISNUMBER(E286)),E286&lt;D286,C286-B286&lt;&gt;E286-D286),"Check comparable date ranges",""))))))))))))</x:f>
      </x:c>
    </x:row>
    <x:row r="287" ht="44" customHeight="1">
      <x:c r="A287" s="19"/>
      <x:c r="B287" s="24"/>
      <x:c r="C287" s="21"/>
      <x:c r="D287" s="21"/>
      <x:c r="E287" s="21"/>
      <x:c r="F287" s="18"/>
      <x:c r="G287" s="26"/>
      <x:c r="H287" s="26"/>
      <x:c r="I287" s="26"/>
      <x:c r="J287" s="26"/>
      <x:c r="K287" s="25"/>
      <x:c r="L287" s="25"/>
      <x:c r="M287" s="26"/>
      <x:c r="N287" s="26"/>
      <x:c r="O287" s="26"/>
      <x:c r="P287" s="26"/>
      <x:c r="Q287" s="25"/>
      <x:c r="R287" s="25"/>
      <x:c r="S287" s="18"/>
      <x:c r="T287" s="18"/>
      <x:c r="U287" s="18"/>
      <x:c r="V287" s="28" t="str">
        <x:f>IF(A287="","",IF(AND(ISNUMBER(G287),ISNUMBER(I287),G287&gt;=0,I287&gt;0,G287&lt;=I287),G287/I287,"n.a."))</x:f>
      </x:c>
      <x:c r="W287" s="28" t="str">
        <x:f>IF(A287="","",IF(AND(F287="Yes",ISNUMBER(B287),ISNUMBER(C287),ISNUMBER(D287),ISNUMBER(E287),C287&gt;=B287,E287&gt;=D287,C287-B287=E287-D287,ISNUMBER(G287),ISNUMBER(H287),G287&gt;=0,H287&gt;0),(G287-H287)/H287,"n.a."))</x:f>
      </x:c>
      <x:c r="X287" s="28" t="str">
        <x:f>IF(A287="","",IF(AND(F287="Yes",ISNUMBER(B287),ISNUMBER(C287),ISNUMBER(D287),ISNUMBER(E287),C287&gt;=B287,E287&gt;=D287,C287-B287=E287-D287,ISNUMBER(M287),ISNUMBER(N287),M287&gt;=0,N287&gt;0),(M287-N287)/N287,"n.a."))</x:f>
      </x:c>
      <x:c r="Y287" s="28" t="str">
        <x:f>IF(A287="","",IF(AND(ISNUMBER(O287),ISNUMBER(M287),O287&gt;=0,M287&gt;0,T287&lt;&gt;""),O287/M287,"n.a."))</x:f>
      </x:c>
      <x:c r="Z287" s="23" t="str">
        <x:f>IF(A287="","",IF(COUNTIFS($A$6:$A$505,SUBSTITUTE(SUBSTITUTE(SUBSTITUTE(A287,"~","~~"),"*","~*"),"?","~?"))&gt;1,"Duplicate URL: use one row per period pair",IF(COUNTIFS(Audit!$A$6:$A$505,SUBSTITUTE(SUBSTITUTE(SUBSTITUTE(A287,"~","~~"),"*","~*"),"?","~?"))=0,"URL missing from Audit",IF(OR(B287="",C287=""),"Add current date range",IF(OR(NOT(ISNUMBER(B287)),NOT(ISNUMBER(C287)),C287&lt;B287),"Check current dates",IF(OR(AND(ISNUMBER(G287),G287&lt;0),AND(ISNUMBER(H287),H287&lt;0),AND(ISNUMBER(I287),I287&lt;0),AND(ISNUMBER(J287),J287&lt;0),AND(ISNUMBER(M287),M287&lt;0),AND(ISNUMBER(N287),N287&lt;0),AND(ISNUMBER(O287),O287&lt;0),AND(ISNUMBER(P287),P287&lt;0),AND(ISNUMBER(Q287),Q287&lt;0),AND(ISNUMBER(R287),R287&lt;0)),"Check negative values",IF(AND(ISNUMBER(G287),ISNUMBER(I287),G287&gt;I287),"Clicks exceed impressions",IF(AND(OR(ISNUMBER(Q287),ISNUMBER(R287)),S287=""),"Add revenue currency",IF(AND(ISNUMBER(O287),T287=""),"Define conversions and session scope",IF(U287="","Add evidence source",IF(F287&lt;&gt;"Yes","Comparison not confirmed",IF(OR(NOT(ISNUMBER(D287)),NOT(ISNUMBER(E287)),E287&lt;D287,C287-B287&lt;&gt;E287-D287),"Check comparable date ranges",""))))))))))))</x:f>
      </x:c>
    </x:row>
    <x:row r="288" ht="44" customHeight="1">
      <x:c r="A288" s="19"/>
      <x:c r="B288" s="24"/>
      <x:c r="C288" s="21"/>
      <x:c r="D288" s="21"/>
      <x:c r="E288" s="21"/>
      <x:c r="F288" s="18"/>
      <x:c r="G288" s="26"/>
      <x:c r="H288" s="26"/>
      <x:c r="I288" s="26"/>
      <x:c r="J288" s="26"/>
      <x:c r="K288" s="25"/>
      <x:c r="L288" s="25"/>
      <x:c r="M288" s="26"/>
      <x:c r="N288" s="26"/>
      <x:c r="O288" s="26"/>
      <x:c r="P288" s="26"/>
      <x:c r="Q288" s="25"/>
      <x:c r="R288" s="25"/>
      <x:c r="S288" s="18"/>
      <x:c r="T288" s="18"/>
      <x:c r="U288" s="18"/>
      <x:c r="V288" s="28" t="str">
        <x:f>IF(A288="","",IF(AND(ISNUMBER(G288),ISNUMBER(I288),G288&gt;=0,I288&gt;0,G288&lt;=I288),G288/I288,"n.a."))</x:f>
      </x:c>
      <x:c r="W288" s="28" t="str">
        <x:f>IF(A288="","",IF(AND(F288="Yes",ISNUMBER(B288),ISNUMBER(C288),ISNUMBER(D288),ISNUMBER(E288),C288&gt;=B288,E288&gt;=D288,C288-B288=E288-D288,ISNUMBER(G288),ISNUMBER(H288),G288&gt;=0,H288&gt;0),(G288-H288)/H288,"n.a."))</x:f>
      </x:c>
      <x:c r="X288" s="28" t="str">
        <x:f>IF(A288="","",IF(AND(F288="Yes",ISNUMBER(B288),ISNUMBER(C288),ISNUMBER(D288),ISNUMBER(E288),C288&gt;=B288,E288&gt;=D288,C288-B288=E288-D288,ISNUMBER(M288),ISNUMBER(N288),M288&gt;=0,N288&gt;0),(M288-N288)/N288,"n.a."))</x:f>
      </x:c>
      <x:c r="Y288" s="28" t="str">
        <x:f>IF(A288="","",IF(AND(ISNUMBER(O288),ISNUMBER(M288),O288&gt;=0,M288&gt;0,T288&lt;&gt;""),O288/M288,"n.a."))</x:f>
      </x:c>
      <x:c r="Z288" s="23" t="str">
        <x:f>IF(A288="","",IF(COUNTIFS($A$6:$A$505,SUBSTITUTE(SUBSTITUTE(SUBSTITUTE(A288,"~","~~"),"*","~*"),"?","~?"))&gt;1,"Duplicate URL: use one row per period pair",IF(COUNTIFS(Audit!$A$6:$A$505,SUBSTITUTE(SUBSTITUTE(SUBSTITUTE(A288,"~","~~"),"*","~*"),"?","~?"))=0,"URL missing from Audit",IF(OR(B288="",C288=""),"Add current date range",IF(OR(NOT(ISNUMBER(B288)),NOT(ISNUMBER(C288)),C288&lt;B288),"Check current dates",IF(OR(AND(ISNUMBER(G288),G288&lt;0),AND(ISNUMBER(H288),H288&lt;0),AND(ISNUMBER(I288),I288&lt;0),AND(ISNUMBER(J288),J288&lt;0),AND(ISNUMBER(M288),M288&lt;0),AND(ISNUMBER(N288),N288&lt;0),AND(ISNUMBER(O288),O288&lt;0),AND(ISNUMBER(P288),P288&lt;0),AND(ISNUMBER(Q288),Q288&lt;0),AND(ISNUMBER(R288),R288&lt;0)),"Check negative values",IF(AND(ISNUMBER(G288),ISNUMBER(I288),G288&gt;I288),"Clicks exceed impressions",IF(AND(OR(ISNUMBER(Q288),ISNUMBER(R288)),S288=""),"Add revenue currency",IF(AND(ISNUMBER(O288),T288=""),"Define conversions and session scope",IF(U288="","Add evidence source",IF(F288&lt;&gt;"Yes","Comparison not confirmed",IF(OR(NOT(ISNUMBER(D288)),NOT(ISNUMBER(E288)),E288&lt;D288,C288-B288&lt;&gt;E288-D288),"Check comparable date ranges",""))))))))))))</x:f>
      </x:c>
    </x:row>
    <x:row r="289" ht="44" customHeight="1">
      <x:c r="A289" s="19"/>
      <x:c r="B289" s="24"/>
      <x:c r="C289" s="21"/>
      <x:c r="D289" s="21"/>
      <x:c r="E289" s="21"/>
      <x:c r="F289" s="18"/>
      <x:c r="G289" s="26"/>
      <x:c r="H289" s="26"/>
      <x:c r="I289" s="26"/>
      <x:c r="J289" s="26"/>
      <x:c r="K289" s="25"/>
      <x:c r="L289" s="25"/>
      <x:c r="M289" s="26"/>
      <x:c r="N289" s="26"/>
      <x:c r="O289" s="26"/>
      <x:c r="P289" s="26"/>
      <x:c r="Q289" s="25"/>
      <x:c r="R289" s="25"/>
      <x:c r="S289" s="18"/>
      <x:c r="T289" s="18"/>
      <x:c r="U289" s="18"/>
      <x:c r="V289" s="28" t="str">
        <x:f>IF(A289="","",IF(AND(ISNUMBER(G289),ISNUMBER(I289),G289&gt;=0,I289&gt;0,G289&lt;=I289),G289/I289,"n.a."))</x:f>
      </x:c>
      <x:c r="W289" s="28" t="str">
        <x:f>IF(A289="","",IF(AND(F289="Yes",ISNUMBER(B289),ISNUMBER(C289),ISNUMBER(D289),ISNUMBER(E289),C289&gt;=B289,E289&gt;=D289,C289-B289=E289-D289,ISNUMBER(G289),ISNUMBER(H289),G289&gt;=0,H289&gt;0),(G289-H289)/H289,"n.a."))</x:f>
      </x:c>
      <x:c r="X289" s="28" t="str">
        <x:f>IF(A289="","",IF(AND(F289="Yes",ISNUMBER(B289),ISNUMBER(C289),ISNUMBER(D289),ISNUMBER(E289),C289&gt;=B289,E289&gt;=D289,C289-B289=E289-D289,ISNUMBER(M289),ISNUMBER(N289),M289&gt;=0,N289&gt;0),(M289-N289)/N289,"n.a."))</x:f>
      </x:c>
      <x:c r="Y289" s="28" t="str">
        <x:f>IF(A289="","",IF(AND(ISNUMBER(O289),ISNUMBER(M289),O289&gt;=0,M289&gt;0,T289&lt;&gt;""),O289/M289,"n.a."))</x:f>
      </x:c>
      <x:c r="Z289" s="23" t="str">
        <x:f>IF(A289="","",IF(COUNTIFS($A$6:$A$505,SUBSTITUTE(SUBSTITUTE(SUBSTITUTE(A289,"~","~~"),"*","~*"),"?","~?"))&gt;1,"Duplicate URL: use one row per period pair",IF(COUNTIFS(Audit!$A$6:$A$505,SUBSTITUTE(SUBSTITUTE(SUBSTITUTE(A289,"~","~~"),"*","~*"),"?","~?"))=0,"URL missing from Audit",IF(OR(B289="",C289=""),"Add current date range",IF(OR(NOT(ISNUMBER(B289)),NOT(ISNUMBER(C289)),C289&lt;B289),"Check current dates",IF(OR(AND(ISNUMBER(G289),G289&lt;0),AND(ISNUMBER(H289),H289&lt;0),AND(ISNUMBER(I289),I289&lt;0),AND(ISNUMBER(J289),J289&lt;0),AND(ISNUMBER(M289),M289&lt;0),AND(ISNUMBER(N289),N289&lt;0),AND(ISNUMBER(O289),O289&lt;0),AND(ISNUMBER(P289),P289&lt;0),AND(ISNUMBER(Q289),Q289&lt;0),AND(ISNUMBER(R289),R289&lt;0)),"Check negative values",IF(AND(ISNUMBER(G289),ISNUMBER(I289),G289&gt;I289),"Clicks exceed impressions",IF(AND(OR(ISNUMBER(Q289),ISNUMBER(R289)),S289=""),"Add revenue currency",IF(AND(ISNUMBER(O289),T289=""),"Define conversions and session scope",IF(U289="","Add evidence source",IF(F289&lt;&gt;"Yes","Comparison not confirmed",IF(OR(NOT(ISNUMBER(D289)),NOT(ISNUMBER(E289)),E289&lt;D289,C289-B289&lt;&gt;E289-D289),"Check comparable date ranges",""))))))))))))</x:f>
      </x:c>
    </x:row>
    <x:row r="290" ht="44" customHeight="1">
      <x:c r="A290" s="19"/>
      <x:c r="B290" s="24"/>
      <x:c r="C290" s="21"/>
      <x:c r="D290" s="21"/>
      <x:c r="E290" s="21"/>
      <x:c r="F290" s="18"/>
      <x:c r="G290" s="26"/>
      <x:c r="H290" s="26"/>
      <x:c r="I290" s="26"/>
      <x:c r="J290" s="26"/>
      <x:c r="K290" s="25"/>
      <x:c r="L290" s="25"/>
      <x:c r="M290" s="26"/>
      <x:c r="N290" s="26"/>
      <x:c r="O290" s="26"/>
      <x:c r="P290" s="26"/>
      <x:c r="Q290" s="25"/>
      <x:c r="R290" s="25"/>
      <x:c r="S290" s="18"/>
      <x:c r="T290" s="18"/>
      <x:c r="U290" s="18"/>
      <x:c r="V290" s="28" t="str">
        <x:f>IF(A290="","",IF(AND(ISNUMBER(G290),ISNUMBER(I290),G290&gt;=0,I290&gt;0,G290&lt;=I290),G290/I290,"n.a."))</x:f>
      </x:c>
      <x:c r="W290" s="28" t="str">
        <x:f>IF(A290="","",IF(AND(F290="Yes",ISNUMBER(B290),ISNUMBER(C290),ISNUMBER(D290),ISNUMBER(E290),C290&gt;=B290,E290&gt;=D290,C290-B290=E290-D290,ISNUMBER(G290),ISNUMBER(H290),G290&gt;=0,H290&gt;0),(G290-H290)/H290,"n.a."))</x:f>
      </x:c>
      <x:c r="X290" s="28" t="str">
        <x:f>IF(A290="","",IF(AND(F290="Yes",ISNUMBER(B290),ISNUMBER(C290),ISNUMBER(D290),ISNUMBER(E290),C290&gt;=B290,E290&gt;=D290,C290-B290=E290-D290,ISNUMBER(M290),ISNUMBER(N290),M290&gt;=0,N290&gt;0),(M290-N290)/N290,"n.a."))</x:f>
      </x:c>
      <x:c r="Y290" s="28" t="str">
        <x:f>IF(A290="","",IF(AND(ISNUMBER(O290),ISNUMBER(M290),O290&gt;=0,M290&gt;0,T290&lt;&gt;""),O290/M290,"n.a."))</x:f>
      </x:c>
      <x:c r="Z290" s="23" t="str">
        <x:f>IF(A290="","",IF(COUNTIFS($A$6:$A$505,SUBSTITUTE(SUBSTITUTE(SUBSTITUTE(A290,"~","~~"),"*","~*"),"?","~?"))&gt;1,"Duplicate URL: use one row per period pair",IF(COUNTIFS(Audit!$A$6:$A$505,SUBSTITUTE(SUBSTITUTE(SUBSTITUTE(A290,"~","~~"),"*","~*"),"?","~?"))=0,"URL missing from Audit",IF(OR(B290="",C290=""),"Add current date range",IF(OR(NOT(ISNUMBER(B290)),NOT(ISNUMBER(C290)),C290&lt;B290),"Check current dates",IF(OR(AND(ISNUMBER(G290),G290&lt;0),AND(ISNUMBER(H290),H290&lt;0),AND(ISNUMBER(I290),I290&lt;0),AND(ISNUMBER(J290),J290&lt;0),AND(ISNUMBER(M290),M290&lt;0),AND(ISNUMBER(N290),N290&lt;0),AND(ISNUMBER(O290),O290&lt;0),AND(ISNUMBER(P290),P290&lt;0),AND(ISNUMBER(Q290),Q290&lt;0),AND(ISNUMBER(R290),R290&lt;0)),"Check negative values",IF(AND(ISNUMBER(G290),ISNUMBER(I290),G290&gt;I290),"Clicks exceed impressions",IF(AND(OR(ISNUMBER(Q290),ISNUMBER(R290)),S290=""),"Add revenue currency",IF(AND(ISNUMBER(O290),T290=""),"Define conversions and session scope",IF(U290="","Add evidence source",IF(F290&lt;&gt;"Yes","Comparison not confirmed",IF(OR(NOT(ISNUMBER(D290)),NOT(ISNUMBER(E290)),E290&lt;D290,C290-B290&lt;&gt;E290-D290),"Check comparable date ranges",""))))))))))))</x:f>
      </x:c>
    </x:row>
    <x:row r="291" ht="44" customHeight="1">
      <x:c r="A291" s="19"/>
      <x:c r="B291" s="24"/>
      <x:c r="C291" s="21"/>
      <x:c r="D291" s="21"/>
      <x:c r="E291" s="21"/>
      <x:c r="F291" s="18"/>
      <x:c r="G291" s="26"/>
      <x:c r="H291" s="26"/>
      <x:c r="I291" s="26"/>
      <x:c r="J291" s="26"/>
      <x:c r="K291" s="25"/>
      <x:c r="L291" s="25"/>
      <x:c r="M291" s="26"/>
      <x:c r="N291" s="26"/>
      <x:c r="O291" s="26"/>
      <x:c r="P291" s="26"/>
      <x:c r="Q291" s="25"/>
      <x:c r="R291" s="25"/>
      <x:c r="S291" s="18"/>
      <x:c r="T291" s="18"/>
      <x:c r="U291" s="18"/>
      <x:c r="V291" s="28" t="str">
        <x:f>IF(A291="","",IF(AND(ISNUMBER(G291),ISNUMBER(I291),G291&gt;=0,I291&gt;0,G291&lt;=I291),G291/I291,"n.a."))</x:f>
      </x:c>
      <x:c r="W291" s="28" t="str">
        <x:f>IF(A291="","",IF(AND(F291="Yes",ISNUMBER(B291),ISNUMBER(C291),ISNUMBER(D291),ISNUMBER(E291),C291&gt;=B291,E291&gt;=D291,C291-B291=E291-D291,ISNUMBER(G291),ISNUMBER(H291),G291&gt;=0,H291&gt;0),(G291-H291)/H291,"n.a."))</x:f>
      </x:c>
      <x:c r="X291" s="28" t="str">
        <x:f>IF(A291="","",IF(AND(F291="Yes",ISNUMBER(B291),ISNUMBER(C291),ISNUMBER(D291),ISNUMBER(E291),C291&gt;=B291,E291&gt;=D291,C291-B291=E291-D291,ISNUMBER(M291),ISNUMBER(N291),M291&gt;=0,N291&gt;0),(M291-N291)/N291,"n.a."))</x:f>
      </x:c>
      <x:c r="Y291" s="28" t="str">
        <x:f>IF(A291="","",IF(AND(ISNUMBER(O291),ISNUMBER(M291),O291&gt;=0,M291&gt;0,T291&lt;&gt;""),O291/M291,"n.a."))</x:f>
      </x:c>
      <x:c r="Z291" s="23" t="str">
        <x:f>IF(A291="","",IF(COUNTIFS($A$6:$A$505,SUBSTITUTE(SUBSTITUTE(SUBSTITUTE(A291,"~","~~"),"*","~*"),"?","~?"))&gt;1,"Duplicate URL: use one row per period pair",IF(COUNTIFS(Audit!$A$6:$A$505,SUBSTITUTE(SUBSTITUTE(SUBSTITUTE(A291,"~","~~"),"*","~*"),"?","~?"))=0,"URL missing from Audit",IF(OR(B291="",C291=""),"Add current date range",IF(OR(NOT(ISNUMBER(B291)),NOT(ISNUMBER(C291)),C291&lt;B291),"Check current dates",IF(OR(AND(ISNUMBER(G291),G291&lt;0),AND(ISNUMBER(H291),H291&lt;0),AND(ISNUMBER(I291),I291&lt;0),AND(ISNUMBER(J291),J291&lt;0),AND(ISNUMBER(M291),M291&lt;0),AND(ISNUMBER(N291),N291&lt;0),AND(ISNUMBER(O291),O291&lt;0),AND(ISNUMBER(P291),P291&lt;0),AND(ISNUMBER(Q291),Q291&lt;0),AND(ISNUMBER(R291),R291&lt;0)),"Check negative values",IF(AND(ISNUMBER(G291),ISNUMBER(I291),G291&gt;I291),"Clicks exceed impressions",IF(AND(OR(ISNUMBER(Q291),ISNUMBER(R291)),S291=""),"Add revenue currency",IF(AND(ISNUMBER(O291),T291=""),"Define conversions and session scope",IF(U291="","Add evidence source",IF(F291&lt;&gt;"Yes","Comparison not confirmed",IF(OR(NOT(ISNUMBER(D291)),NOT(ISNUMBER(E291)),E291&lt;D291,C291-B291&lt;&gt;E291-D291),"Check comparable date ranges",""))))))))))))</x:f>
      </x:c>
    </x:row>
    <x:row r="292" ht="44" customHeight="1">
      <x:c r="A292" s="19"/>
      <x:c r="B292" s="24"/>
      <x:c r="C292" s="21"/>
      <x:c r="D292" s="21"/>
      <x:c r="E292" s="21"/>
      <x:c r="F292" s="18"/>
      <x:c r="G292" s="26"/>
      <x:c r="H292" s="26"/>
      <x:c r="I292" s="26"/>
      <x:c r="J292" s="26"/>
      <x:c r="K292" s="25"/>
      <x:c r="L292" s="25"/>
      <x:c r="M292" s="26"/>
      <x:c r="N292" s="26"/>
      <x:c r="O292" s="26"/>
      <x:c r="P292" s="26"/>
      <x:c r="Q292" s="25"/>
      <x:c r="R292" s="25"/>
      <x:c r="S292" s="18"/>
      <x:c r="T292" s="18"/>
      <x:c r="U292" s="18"/>
      <x:c r="V292" s="28" t="str">
        <x:f>IF(A292="","",IF(AND(ISNUMBER(G292),ISNUMBER(I292),G292&gt;=0,I292&gt;0,G292&lt;=I292),G292/I292,"n.a."))</x:f>
      </x:c>
      <x:c r="W292" s="28" t="str">
        <x:f>IF(A292="","",IF(AND(F292="Yes",ISNUMBER(B292),ISNUMBER(C292),ISNUMBER(D292),ISNUMBER(E292),C292&gt;=B292,E292&gt;=D292,C292-B292=E292-D292,ISNUMBER(G292),ISNUMBER(H292),G292&gt;=0,H292&gt;0),(G292-H292)/H292,"n.a."))</x:f>
      </x:c>
      <x:c r="X292" s="28" t="str">
        <x:f>IF(A292="","",IF(AND(F292="Yes",ISNUMBER(B292),ISNUMBER(C292),ISNUMBER(D292),ISNUMBER(E292),C292&gt;=B292,E292&gt;=D292,C292-B292=E292-D292,ISNUMBER(M292),ISNUMBER(N292),M292&gt;=0,N292&gt;0),(M292-N292)/N292,"n.a."))</x:f>
      </x:c>
      <x:c r="Y292" s="28" t="str">
        <x:f>IF(A292="","",IF(AND(ISNUMBER(O292),ISNUMBER(M292),O292&gt;=0,M292&gt;0,T292&lt;&gt;""),O292/M292,"n.a."))</x:f>
      </x:c>
      <x:c r="Z292" s="23" t="str">
        <x:f>IF(A292="","",IF(COUNTIFS($A$6:$A$505,SUBSTITUTE(SUBSTITUTE(SUBSTITUTE(A292,"~","~~"),"*","~*"),"?","~?"))&gt;1,"Duplicate URL: use one row per period pair",IF(COUNTIFS(Audit!$A$6:$A$505,SUBSTITUTE(SUBSTITUTE(SUBSTITUTE(A292,"~","~~"),"*","~*"),"?","~?"))=0,"URL missing from Audit",IF(OR(B292="",C292=""),"Add current date range",IF(OR(NOT(ISNUMBER(B292)),NOT(ISNUMBER(C292)),C292&lt;B292),"Check current dates",IF(OR(AND(ISNUMBER(G292),G292&lt;0),AND(ISNUMBER(H292),H292&lt;0),AND(ISNUMBER(I292),I292&lt;0),AND(ISNUMBER(J292),J292&lt;0),AND(ISNUMBER(M292),M292&lt;0),AND(ISNUMBER(N292),N292&lt;0),AND(ISNUMBER(O292),O292&lt;0),AND(ISNUMBER(P292),P292&lt;0),AND(ISNUMBER(Q292),Q292&lt;0),AND(ISNUMBER(R292),R292&lt;0)),"Check negative values",IF(AND(ISNUMBER(G292),ISNUMBER(I292),G292&gt;I292),"Clicks exceed impressions",IF(AND(OR(ISNUMBER(Q292),ISNUMBER(R292)),S292=""),"Add revenue currency",IF(AND(ISNUMBER(O292),T292=""),"Define conversions and session scope",IF(U292="","Add evidence source",IF(F292&lt;&gt;"Yes","Comparison not confirmed",IF(OR(NOT(ISNUMBER(D292)),NOT(ISNUMBER(E292)),E292&lt;D292,C292-B292&lt;&gt;E292-D292),"Check comparable date ranges",""))))))))))))</x:f>
      </x:c>
    </x:row>
    <x:row r="293" ht="44" customHeight="1">
      <x:c r="A293" s="19"/>
      <x:c r="B293" s="24"/>
      <x:c r="C293" s="21"/>
      <x:c r="D293" s="21"/>
      <x:c r="E293" s="21"/>
      <x:c r="F293" s="18"/>
      <x:c r="G293" s="26"/>
      <x:c r="H293" s="26"/>
      <x:c r="I293" s="26"/>
      <x:c r="J293" s="26"/>
      <x:c r="K293" s="25"/>
      <x:c r="L293" s="25"/>
      <x:c r="M293" s="26"/>
      <x:c r="N293" s="26"/>
      <x:c r="O293" s="26"/>
      <x:c r="P293" s="26"/>
      <x:c r="Q293" s="25"/>
      <x:c r="R293" s="25"/>
      <x:c r="S293" s="18"/>
      <x:c r="T293" s="18"/>
      <x:c r="U293" s="18"/>
      <x:c r="V293" s="28" t="str">
        <x:f>IF(A293="","",IF(AND(ISNUMBER(G293),ISNUMBER(I293),G293&gt;=0,I293&gt;0,G293&lt;=I293),G293/I293,"n.a."))</x:f>
      </x:c>
      <x:c r="W293" s="28" t="str">
        <x:f>IF(A293="","",IF(AND(F293="Yes",ISNUMBER(B293),ISNUMBER(C293),ISNUMBER(D293),ISNUMBER(E293),C293&gt;=B293,E293&gt;=D293,C293-B293=E293-D293,ISNUMBER(G293),ISNUMBER(H293),G293&gt;=0,H293&gt;0),(G293-H293)/H293,"n.a."))</x:f>
      </x:c>
      <x:c r="X293" s="28" t="str">
        <x:f>IF(A293="","",IF(AND(F293="Yes",ISNUMBER(B293),ISNUMBER(C293),ISNUMBER(D293),ISNUMBER(E293),C293&gt;=B293,E293&gt;=D293,C293-B293=E293-D293,ISNUMBER(M293),ISNUMBER(N293),M293&gt;=0,N293&gt;0),(M293-N293)/N293,"n.a."))</x:f>
      </x:c>
      <x:c r="Y293" s="28" t="str">
        <x:f>IF(A293="","",IF(AND(ISNUMBER(O293),ISNUMBER(M293),O293&gt;=0,M293&gt;0,T293&lt;&gt;""),O293/M293,"n.a."))</x:f>
      </x:c>
      <x:c r="Z293" s="23" t="str">
        <x:f>IF(A293="","",IF(COUNTIFS($A$6:$A$505,SUBSTITUTE(SUBSTITUTE(SUBSTITUTE(A293,"~","~~"),"*","~*"),"?","~?"))&gt;1,"Duplicate URL: use one row per period pair",IF(COUNTIFS(Audit!$A$6:$A$505,SUBSTITUTE(SUBSTITUTE(SUBSTITUTE(A293,"~","~~"),"*","~*"),"?","~?"))=0,"URL missing from Audit",IF(OR(B293="",C293=""),"Add current date range",IF(OR(NOT(ISNUMBER(B293)),NOT(ISNUMBER(C293)),C293&lt;B293),"Check current dates",IF(OR(AND(ISNUMBER(G293),G293&lt;0),AND(ISNUMBER(H293),H293&lt;0),AND(ISNUMBER(I293),I293&lt;0),AND(ISNUMBER(J293),J293&lt;0),AND(ISNUMBER(M293),M293&lt;0),AND(ISNUMBER(N293),N293&lt;0),AND(ISNUMBER(O293),O293&lt;0),AND(ISNUMBER(P293),P293&lt;0),AND(ISNUMBER(Q293),Q293&lt;0),AND(ISNUMBER(R293),R293&lt;0)),"Check negative values",IF(AND(ISNUMBER(G293),ISNUMBER(I293),G293&gt;I293),"Clicks exceed impressions",IF(AND(OR(ISNUMBER(Q293),ISNUMBER(R293)),S293=""),"Add revenue currency",IF(AND(ISNUMBER(O293),T293=""),"Define conversions and session scope",IF(U293="","Add evidence source",IF(F293&lt;&gt;"Yes","Comparison not confirmed",IF(OR(NOT(ISNUMBER(D293)),NOT(ISNUMBER(E293)),E293&lt;D293,C293-B293&lt;&gt;E293-D293),"Check comparable date ranges",""))))))))))))</x:f>
      </x:c>
    </x:row>
    <x:row r="294" ht="44" customHeight="1">
      <x:c r="A294" s="19"/>
      <x:c r="B294" s="24"/>
      <x:c r="C294" s="21"/>
      <x:c r="D294" s="21"/>
      <x:c r="E294" s="21"/>
      <x:c r="F294" s="18"/>
      <x:c r="G294" s="26"/>
      <x:c r="H294" s="26"/>
      <x:c r="I294" s="26"/>
      <x:c r="J294" s="26"/>
      <x:c r="K294" s="25"/>
      <x:c r="L294" s="25"/>
      <x:c r="M294" s="26"/>
      <x:c r="N294" s="26"/>
      <x:c r="O294" s="26"/>
      <x:c r="P294" s="26"/>
      <x:c r="Q294" s="25"/>
      <x:c r="R294" s="25"/>
      <x:c r="S294" s="18"/>
      <x:c r="T294" s="18"/>
      <x:c r="U294" s="18"/>
      <x:c r="V294" s="28" t="str">
        <x:f>IF(A294="","",IF(AND(ISNUMBER(G294),ISNUMBER(I294),G294&gt;=0,I294&gt;0,G294&lt;=I294),G294/I294,"n.a."))</x:f>
      </x:c>
      <x:c r="W294" s="28" t="str">
        <x:f>IF(A294="","",IF(AND(F294="Yes",ISNUMBER(B294),ISNUMBER(C294),ISNUMBER(D294),ISNUMBER(E294),C294&gt;=B294,E294&gt;=D294,C294-B294=E294-D294,ISNUMBER(G294),ISNUMBER(H294),G294&gt;=0,H294&gt;0),(G294-H294)/H294,"n.a."))</x:f>
      </x:c>
      <x:c r="X294" s="28" t="str">
        <x:f>IF(A294="","",IF(AND(F294="Yes",ISNUMBER(B294),ISNUMBER(C294),ISNUMBER(D294),ISNUMBER(E294),C294&gt;=B294,E294&gt;=D294,C294-B294=E294-D294,ISNUMBER(M294),ISNUMBER(N294),M294&gt;=0,N294&gt;0),(M294-N294)/N294,"n.a."))</x:f>
      </x:c>
      <x:c r="Y294" s="28" t="str">
        <x:f>IF(A294="","",IF(AND(ISNUMBER(O294),ISNUMBER(M294),O294&gt;=0,M294&gt;0,T294&lt;&gt;""),O294/M294,"n.a."))</x:f>
      </x:c>
      <x:c r="Z294" s="23" t="str">
        <x:f>IF(A294="","",IF(COUNTIFS($A$6:$A$505,SUBSTITUTE(SUBSTITUTE(SUBSTITUTE(A294,"~","~~"),"*","~*"),"?","~?"))&gt;1,"Duplicate URL: use one row per period pair",IF(COUNTIFS(Audit!$A$6:$A$505,SUBSTITUTE(SUBSTITUTE(SUBSTITUTE(A294,"~","~~"),"*","~*"),"?","~?"))=0,"URL missing from Audit",IF(OR(B294="",C294=""),"Add current date range",IF(OR(NOT(ISNUMBER(B294)),NOT(ISNUMBER(C294)),C294&lt;B294),"Check current dates",IF(OR(AND(ISNUMBER(G294),G294&lt;0),AND(ISNUMBER(H294),H294&lt;0),AND(ISNUMBER(I294),I294&lt;0),AND(ISNUMBER(J294),J294&lt;0),AND(ISNUMBER(M294),M294&lt;0),AND(ISNUMBER(N294),N294&lt;0),AND(ISNUMBER(O294),O294&lt;0),AND(ISNUMBER(P294),P294&lt;0),AND(ISNUMBER(Q294),Q294&lt;0),AND(ISNUMBER(R294),R294&lt;0)),"Check negative values",IF(AND(ISNUMBER(G294),ISNUMBER(I294),G294&gt;I294),"Clicks exceed impressions",IF(AND(OR(ISNUMBER(Q294),ISNUMBER(R294)),S294=""),"Add revenue currency",IF(AND(ISNUMBER(O294),T294=""),"Define conversions and session scope",IF(U294="","Add evidence source",IF(F294&lt;&gt;"Yes","Comparison not confirmed",IF(OR(NOT(ISNUMBER(D294)),NOT(ISNUMBER(E294)),E294&lt;D294,C294-B294&lt;&gt;E294-D294),"Check comparable date ranges",""))))))))))))</x:f>
      </x:c>
    </x:row>
    <x:row r="295" ht="44" customHeight="1">
      <x:c r="A295" s="19"/>
      <x:c r="B295" s="24"/>
      <x:c r="C295" s="21"/>
      <x:c r="D295" s="21"/>
      <x:c r="E295" s="21"/>
      <x:c r="F295" s="18"/>
      <x:c r="G295" s="26"/>
      <x:c r="H295" s="26"/>
      <x:c r="I295" s="26"/>
      <x:c r="J295" s="26"/>
      <x:c r="K295" s="25"/>
      <x:c r="L295" s="25"/>
      <x:c r="M295" s="26"/>
      <x:c r="N295" s="26"/>
      <x:c r="O295" s="26"/>
      <x:c r="P295" s="26"/>
      <x:c r="Q295" s="25"/>
      <x:c r="R295" s="25"/>
      <x:c r="S295" s="18"/>
      <x:c r="T295" s="18"/>
      <x:c r="U295" s="18"/>
      <x:c r="V295" s="28" t="str">
        <x:f>IF(A295="","",IF(AND(ISNUMBER(G295),ISNUMBER(I295),G295&gt;=0,I295&gt;0,G295&lt;=I295),G295/I295,"n.a."))</x:f>
      </x:c>
      <x:c r="W295" s="28" t="str">
        <x:f>IF(A295="","",IF(AND(F295="Yes",ISNUMBER(B295),ISNUMBER(C295),ISNUMBER(D295),ISNUMBER(E295),C295&gt;=B295,E295&gt;=D295,C295-B295=E295-D295,ISNUMBER(G295),ISNUMBER(H295),G295&gt;=0,H295&gt;0),(G295-H295)/H295,"n.a."))</x:f>
      </x:c>
      <x:c r="X295" s="28" t="str">
        <x:f>IF(A295="","",IF(AND(F295="Yes",ISNUMBER(B295),ISNUMBER(C295),ISNUMBER(D295),ISNUMBER(E295),C295&gt;=B295,E295&gt;=D295,C295-B295=E295-D295,ISNUMBER(M295),ISNUMBER(N295),M295&gt;=0,N295&gt;0),(M295-N295)/N295,"n.a."))</x:f>
      </x:c>
      <x:c r="Y295" s="28" t="str">
        <x:f>IF(A295="","",IF(AND(ISNUMBER(O295),ISNUMBER(M295),O295&gt;=0,M295&gt;0,T295&lt;&gt;""),O295/M295,"n.a."))</x:f>
      </x:c>
      <x:c r="Z295" s="23" t="str">
        <x:f>IF(A295="","",IF(COUNTIFS($A$6:$A$505,SUBSTITUTE(SUBSTITUTE(SUBSTITUTE(A295,"~","~~"),"*","~*"),"?","~?"))&gt;1,"Duplicate URL: use one row per period pair",IF(COUNTIFS(Audit!$A$6:$A$505,SUBSTITUTE(SUBSTITUTE(SUBSTITUTE(A295,"~","~~"),"*","~*"),"?","~?"))=0,"URL missing from Audit",IF(OR(B295="",C295=""),"Add current date range",IF(OR(NOT(ISNUMBER(B295)),NOT(ISNUMBER(C295)),C295&lt;B295),"Check current dates",IF(OR(AND(ISNUMBER(G295),G295&lt;0),AND(ISNUMBER(H295),H295&lt;0),AND(ISNUMBER(I295),I295&lt;0),AND(ISNUMBER(J295),J295&lt;0),AND(ISNUMBER(M295),M295&lt;0),AND(ISNUMBER(N295),N295&lt;0),AND(ISNUMBER(O295),O295&lt;0),AND(ISNUMBER(P295),P295&lt;0),AND(ISNUMBER(Q295),Q295&lt;0),AND(ISNUMBER(R295),R295&lt;0)),"Check negative values",IF(AND(ISNUMBER(G295),ISNUMBER(I295),G295&gt;I295),"Clicks exceed impressions",IF(AND(OR(ISNUMBER(Q295),ISNUMBER(R295)),S295=""),"Add revenue currency",IF(AND(ISNUMBER(O295),T295=""),"Define conversions and session scope",IF(U295="","Add evidence source",IF(F295&lt;&gt;"Yes","Comparison not confirmed",IF(OR(NOT(ISNUMBER(D295)),NOT(ISNUMBER(E295)),E295&lt;D295,C295-B295&lt;&gt;E295-D295),"Check comparable date ranges",""))))))))))))</x:f>
      </x:c>
    </x:row>
    <x:row r="296" ht="44" customHeight="1">
      <x:c r="A296" s="19"/>
      <x:c r="B296" s="24"/>
      <x:c r="C296" s="21"/>
      <x:c r="D296" s="21"/>
      <x:c r="E296" s="21"/>
      <x:c r="F296" s="18"/>
      <x:c r="G296" s="26"/>
      <x:c r="H296" s="26"/>
      <x:c r="I296" s="26"/>
      <x:c r="J296" s="26"/>
      <x:c r="K296" s="25"/>
      <x:c r="L296" s="25"/>
      <x:c r="M296" s="26"/>
      <x:c r="N296" s="26"/>
      <x:c r="O296" s="26"/>
      <x:c r="P296" s="26"/>
      <x:c r="Q296" s="25"/>
      <x:c r="R296" s="25"/>
      <x:c r="S296" s="18"/>
      <x:c r="T296" s="18"/>
      <x:c r="U296" s="18"/>
      <x:c r="V296" s="28" t="str">
        <x:f>IF(A296="","",IF(AND(ISNUMBER(G296),ISNUMBER(I296),G296&gt;=0,I296&gt;0,G296&lt;=I296),G296/I296,"n.a."))</x:f>
      </x:c>
      <x:c r="W296" s="28" t="str">
        <x:f>IF(A296="","",IF(AND(F296="Yes",ISNUMBER(B296),ISNUMBER(C296),ISNUMBER(D296),ISNUMBER(E296),C296&gt;=B296,E296&gt;=D296,C296-B296=E296-D296,ISNUMBER(G296),ISNUMBER(H296),G296&gt;=0,H296&gt;0),(G296-H296)/H296,"n.a."))</x:f>
      </x:c>
      <x:c r="X296" s="28" t="str">
        <x:f>IF(A296="","",IF(AND(F296="Yes",ISNUMBER(B296),ISNUMBER(C296),ISNUMBER(D296),ISNUMBER(E296),C296&gt;=B296,E296&gt;=D296,C296-B296=E296-D296,ISNUMBER(M296),ISNUMBER(N296),M296&gt;=0,N296&gt;0),(M296-N296)/N296,"n.a."))</x:f>
      </x:c>
      <x:c r="Y296" s="28" t="str">
        <x:f>IF(A296="","",IF(AND(ISNUMBER(O296),ISNUMBER(M296),O296&gt;=0,M296&gt;0,T296&lt;&gt;""),O296/M296,"n.a."))</x:f>
      </x:c>
      <x:c r="Z296" s="23" t="str">
        <x:f>IF(A296="","",IF(COUNTIFS($A$6:$A$505,SUBSTITUTE(SUBSTITUTE(SUBSTITUTE(A296,"~","~~"),"*","~*"),"?","~?"))&gt;1,"Duplicate URL: use one row per period pair",IF(COUNTIFS(Audit!$A$6:$A$505,SUBSTITUTE(SUBSTITUTE(SUBSTITUTE(A296,"~","~~"),"*","~*"),"?","~?"))=0,"URL missing from Audit",IF(OR(B296="",C296=""),"Add current date range",IF(OR(NOT(ISNUMBER(B296)),NOT(ISNUMBER(C296)),C296&lt;B296),"Check current dates",IF(OR(AND(ISNUMBER(G296),G296&lt;0),AND(ISNUMBER(H296),H296&lt;0),AND(ISNUMBER(I296),I296&lt;0),AND(ISNUMBER(J296),J296&lt;0),AND(ISNUMBER(M296),M296&lt;0),AND(ISNUMBER(N296),N296&lt;0),AND(ISNUMBER(O296),O296&lt;0),AND(ISNUMBER(P296),P296&lt;0),AND(ISNUMBER(Q296),Q296&lt;0),AND(ISNUMBER(R296),R296&lt;0)),"Check negative values",IF(AND(ISNUMBER(G296),ISNUMBER(I296),G296&gt;I296),"Clicks exceed impressions",IF(AND(OR(ISNUMBER(Q296),ISNUMBER(R296)),S296=""),"Add revenue currency",IF(AND(ISNUMBER(O296),T296=""),"Define conversions and session scope",IF(U296="","Add evidence source",IF(F296&lt;&gt;"Yes","Comparison not confirmed",IF(OR(NOT(ISNUMBER(D296)),NOT(ISNUMBER(E296)),E296&lt;D296,C296-B296&lt;&gt;E296-D296),"Check comparable date ranges",""))))))))))))</x:f>
      </x:c>
    </x:row>
    <x:row r="297" ht="44" customHeight="1">
      <x:c r="A297" s="19"/>
      <x:c r="B297" s="24"/>
      <x:c r="C297" s="21"/>
      <x:c r="D297" s="21"/>
      <x:c r="E297" s="21"/>
      <x:c r="F297" s="18"/>
      <x:c r="G297" s="26"/>
      <x:c r="H297" s="26"/>
      <x:c r="I297" s="26"/>
      <x:c r="J297" s="26"/>
      <x:c r="K297" s="25"/>
      <x:c r="L297" s="25"/>
      <x:c r="M297" s="26"/>
      <x:c r="N297" s="26"/>
      <x:c r="O297" s="26"/>
      <x:c r="P297" s="26"/>
      <x:c r="Q297" s="25"/>
      <x:c r="R297" s="25"/>
      <x:c r="S297" s="18"/>
      <x:c r="T297" s="18"/>
      <x:c r="U297" s="18"/>
      <x:c r="V297" s="28" t="str">
        <x:f>IF(A297="","",IF(AND(ISNUMBER(G297),ISNUMBER(I297),G297&gt;=0,I297&gt;0,G297&lt;=I297),G297/I297,"n.a."))</x:f>
      </x:c>
      <x:c r="W297" s="28" t="str">
        <x:f>IF(A297="","",IF(AND(F297="Yes",ISNUMBER(B297),ISNUMBER(C297),ISNUMBER(D297),ISNUMBER(E297),C297&gt;=B297,E297&gt;=D297,C297-B297=E297-D297,ISNUMBER(G297),ISNUMBER(H297),G297&gt;=0,H297&gt;0),(G297-H297)/H297,"n.a."))</x:f>
      </x:c>
      <x:c r="X297" s="28" t="str">
        <x:f>IF(A297="","",IF(AND(F297="Yes",ISNUMBER(B297),ISNUMBER(C297),ISNUMBER(D297),ISNUMBER(E297),C297&gt;=B297,E297&gt;=D297,C297-B297=E297-D297,ISNUMBER(M297),ISNUMBER(N297),M297&gt;=0,N297&gt;0),(M297-N297)/N297,"n.a."))</x:f>
      </x:c>
      <x:c r="Y297" s="28" t="str">
        <x:f>IF(A297="","",IF(AND(ISNUMBER(O297),ISNUMBER(M297),O297&gt;=0,M297&gt;0,T297&lt;&gt;""),O297/M297,"n.a."))</x:f>
      </x:c>
      <x:c r="Z297" s="23" t="str">
        <x:f>IF(A297="","",IF(COUNTIFS($A$6:$A$505,SUBSTITUTE(SUBSTITUTE(SUBSTITUTE(A297,"~","~~"),"*","~*"),"?","~?"))&gt;1,"Duplicate URL: use one row per period pair",IF(COUNTIFS(Audit!$A$6:$A$505,SUBSTITUTE(SUBSTITUTE(SUBSTITUTE(A297,"~","~~"),"*","~*"),"?","~?"))=0,"URL missing from Audit",IF(OR(B297="",C297=""),"Add current date range",IF(OR(NOT(ISNUMBER(B297)),NOT(ISNUMBER(C297)),C297&lt;B297),"Check current dates",IF(OR(AND(ISNUMBER(G297),G297&lt;0),AND(ISNUMBER(H297),H297&lt;0),AND(ISNUMBER(I297),I297&lt;0),AND(ISNUMBER(J297),J297&lt;0),AND(ISNUMBER(M297),M297&lt;0),AND(ISNUMBER(N297),N297&lt;0),AND(ISNUMBER(O297),O297&lt;0),AND(ISNUMBER(P297),P297&lt;0),AND(ISNUMBER(Q297),Q297&lt;0),AND(ISNUMBER(R297),R297&lt;0)),"Check negative values",IF(AND(ISNUMBER(G297),ISNUMBER(I297),G297&gt;I297),"Clicks exceed impressions",IF(AND(OR(ISNUMBER(Q297),ISNUMBER(R297)),S297=""),"Add revenue currency",IF(AND(ISNUMBER(O297),T297=""),"Define conversions and session scope",IF(U297="","Add evidence source",IF(F297&lt;&gt;"Yes","Comparison not confirmed",IF(OR(NOT(ISNUMBER(D297)),NOT(ISNUMBER(E297)),E297&lt;D297,C297-B297&lt;&gt;E297-D297),"Check comparable date ranges",""))))))))))))</x:f>
      </x:c>
    </x:row>
    <x:row r="298" ht="44" customHeight="1">
      <x:c r="A298" s="19"/>
      <x:c r="B298" s="24"/>
      <x:c r="C298" s="21"/>
      <x:c r="D298" s="21"/>
      <x:c r="E298" s="21"/>
      <x:c r="F298" s="18"/>
      <x:c r="G298" s="26"/>
      <x:c r="H298" s="26"/>
      <x:c r="I298" s="26"/>
      <x:c r="J298" s="26"/>
      <x:c r="K298" s="25"/>
      <x:c r="L298" s="25"/>
      <x:c r="M298" s="26"/>
      <x:c r="N298" s="26"/>
      <x:c r="O298" s="26"/>
      <x:c r="P298" s="26"/>
      <x:c r="Q298" s="25"/>
      <x:c r="R298" s="25"/>
      <x:c r="S298" s="18"/>
      <x:c r="T298" s="18"/>
      <x:c r="U298" s="18"/>
      <x:c r="V298" s="28" t="str">
        <x:f>IF(A298="","",IF(AND(ISNUMBER(G298),ISNUMBER(I298),G298&gt;=0,I298&gt;0,G298&lt;=I298),G298/I298,"n.a."))</x:f>
      </x:c>
      <x:c r="W298" s="28" t="str">
        <x:f>IF(A298="","",IF(AND(F298="Yes",ISNUMBER(B298),ISNUMBER(C298),ISNUMBER(D298),ISNUMBER(E298),C298&gt;=B298,E298&gt;=D298,C298-B298=E298-D298,ISNUMBER(G298),ISNUMBER(H298),G298&gt;=0,H298&gt;0),(G298-H298)/H298,"n.a."))</x:f>
      </x:c>
      <x:c r="X298" s="28" t="str">
        <x:f>IF(A298="","",IF(AND(F298="Yes",ISNUMBER(B298),ISNUMBER(C298),ISNUMBER(D298),ISNUMBER(E298),C298&gt;=B298,E298&gt;=D298,C298-B298=E298-D298,ISNUMBER(M298),ISNUMBER(N298),M298&gt;=0,N298&gt;0),(M298-N298)/N298,"n.a."))</x:f>
      </x:c>
      <x:c r="Y298" s="28" t="str">
        <x:f>IF(A298="","",IF(AND(ISNUMBER(O298),ISNUMBER(M298),O298&gt;=0,M298&gt;0,T298&lt;&gt;""),O298/M298,"n.a."))</x:f>
      </x:c>
      <x:c r="Z298" s="23" t="str">
        <x:f>IF(A298="","",IF(COUNTIFS($A$6:$A$505,SUBSTITUTE(SUBSTITUTE(SUBSTITUTE(A298,"~","~~"),"*","~*"),"?","~?"))&gt;1,"Duplicate URL: use one row per period pair",IF(COUNTIFS(Audit!$A$6:$A$505,SUBSTITUTE(SUBSTITUTE(SUBSTITUTE(A298,"~","~~"),"*","~*"),"?","~?"))=0,"URL missing from Audit",IF(OR(B298="",C298=""),"Add current date range",IF(OR(NOT(ISNUMBER(B298)),NOT(ISNUMBER(C298)),C298&lt;B298),"Check current dates",IF(OR(AND(ISNUMBER(G298),G298&lt;0),AND(ISNUMBER(H298),H298&lt;0),AND(ISNUMBER(I298),I298&lt;0),AND(ISNUMBER(J298),J298&lt;0),AND(ISNUMBER(M298),M298&lt;0),AND(ISNUMBER(N298),N298&lt;0),AND(ISNUMBER(O298),O298&lt;0),AND(ISNUMBER(P298),P298&lt;0),AND(ISNUMBER(Q298),Q298&lt;0),AND(ISNUMBER(R298),R298&lt;0)),"Check negative values",IF(AND(ISNUMBER(G298),ISNUMBER(I298),G298&gt;I298),"Clicks exceed impressions",IF(AND(OR(ISNUMBER(Q298),ISNUMBER(R298)),S298=""),"Add revenue currency",IF(AND(ISNUMBER(O298),T298=""),"Define conversions and session scope",IF(U298="","Add evidence source",IF(F298&lt;&gt;"Yes","Comparison not confirmed",IF(OR(NOT(ISNUMBER(D298)),NOT(ISNUMBER(E298)),E298&lt;D298,C298-B298&lt;&gt;E298-D298),"Check comparable date ranges",""))))))))))))</x:f>
      </x:c>
    </x:row>
    <x:row r="299" ht="44" customHeight="1">
      <x:c r="A299" s="19"/>
      <x:c r="B299" s="24"/>
      <x:c r="C299" s="21"/>
      <x:c r="D299" s="21"/>
      <x:c r="E299" s="21"/>
      <x:c r="F299" s="18"/>
      <x:c r="G299" s="26"/>
      <x:c r="H299" s="26"/>
      <x:c r="I299" s="26"/>
      <x:c r="J299" s="26"/>
      <x:c r="K299" s="25"/>
      <x:c r="L299" s="25"/>
      <x:c r="M299" s="26"/>
      <x:c r="N299" s="26"/>
      <x:c r="O299" s="26"/>
      <x:c r="P299" s="26"/>
      <x:c r="Q299" s="25"/>
      <x:c r="R299" s="25"/>
      <x:c r="S299" s="18"/>
      <x:c r="T299" s="18"/>
      <x:c r="U299" s="18"/>
      <x:c r="V299" s="28" t="str">
        <x:f>IF(A299="","",IF(AND(ISNUMBER(G299),ISNUMBER(I299),G299&gt;=0,I299&gt;0,G299&lt;=I299),G299/I299,"n.a."))</x:f>
      </x:c>
      <x:c r="W299" s="28" t="str">
        <x:f>IF(A299="","",IF(AND(F299="Yes",ISNUMBER(B299),ISNUMBER(C299),ISNUMBER(D299),ISNUMBER(E299),C299&gt;=B299,E299&gt;=D299,C299-B299=E299-D299,ISNUMBER(G299),ISNUMBER(H299),G299&gt;=0,H299&gt;0),(G299-H299)/H299,"n.a."))</x:f>
      </x:c>
      <x:c r="X299" s="28" t="str">
        <x:f>IF(A299="","",IF(AND(F299="Yes",ISNUMBER(B299),ISNUMBER(C299),ISNUMBER(D299),ISNUMBER(E299),C299&gt;=B299,E299&gt;=D299,C299-B299=E299-D299,ISNUMBER(M299),ISNUMBER(N299),M299&gt;=0,N299&gt;0),(M299-N299)/N299,"n.a."))</x:f>
      </x:c>
      <x:c r="Y299" s="28" t="str">
        <x:f>IF(A299="","",IF(AND(ISNUMBER(O299),ISNUMBER(M299),O299&gt;=0,M299&gt;0,T299&lt;&gt;""),O299/M299,"n.a."))</x:f>
      </x:c>
      <x:c r="Z299" s="23" t="str">
        <x:f>IF(A299="","",IF(COUNTIFS($A$6:$A$505,SUBSTITUTE(SUBSTITUTE(SUBSTITUTE(A299,"~","~~"),"*","~*"),"?","~?"))&gt;1,"Duplicate URL: use one row per period pair",IF(COUNTIFS(Audit!$A$6:$A$505,SUBSTITUTE(SUBSTITUTE(SUBSTITUTE(A299,"~","~~"),"*","~*"),"?","~?"))=0,"URL missing from Audit",IF(OR(B299="",C299=""),"Add current date range",IF(OR(NOT(ISNUMBER(B299)),NOT(ISNUMBER(C299)),C299&lt;B299),"Check current dates",IF(OR(AND(ISNUMBER(G299),G299&lt;0),AND(ISNUMBER(H299),H299&lt;0),AND(ISNUMBER(I299),I299&lt;0),AND(ISNUMBER(J299),J299&lt;0),AND(ISNUMBER(M299),M299&lt;0),AND(ISNUMBER(N299),N299&lt;0),AND(ISNUMBER(O299),O299&lt;0),AND(ISNUMBER(P299),P299&lt;0),AND(ISNUMBER(Q299),Q299&lt;0),AND(ISNUMBER(R299),R299&lt;0)),"Check negative values",IF(AND(ISNUMBER(G299),ISNUMBER(I299),G299&gt;I299),"Clicks exceed impressions",IF(AND(OR(ISNUMBER(Q299),ISNUMBER(R299)),S299=""),"Add revenue currency",IF(AND(ISNUMBER(O299),T299=""),"Define conversions and session scope",IF(U299="","Add evidence source",IF(F299&lt;&gt;"Yes","Comparison not confirmed",IF(OR(NOT(ISNUMBER(D299)),NOT(ISNUMBER(E299)),E299&lt;D299,C299-B299&lt;&gt;E299-D299),"Check comparable date ranges",""))))))))))))</x:f>
      </x:c>
    </x:row>
    <x:row r="300" ht="44" customHeight="1">
      <x:c r="A300" s="19"/>
      <x:c r="B300" s="24"/>
      <x:c r="C300" s="21"/>
      <x:c r="D300" s="21"/>
      <x:c r="E300" s="21"/>
      <x:c r="F300" s="18"/>
      <x:c r="G300" s="26"/>
      <x:c r="H300" s="26"/>
      <x:c r="I300" s="26"/>
      <x:c r="J300" s="26"/>
      <x:c r="K300" s="25"/>
      <x:c r="L300" s="25"/>
      <x:c r="M300" s="26"/>
      <x:c r="N300" s="26"/>
      <x:c r="O300" s="26"/>
      <x:c r="P300" s="26"/>
      <x:c r="Q300" s="25"/>
      <x:c r="R300" s="25"/>
      <x:c r="S300" s="18"/>
      <x:c r="T300" s="18"/>
      <x:c r="U300" s="18"/>
      <x:c r="V300" s="28" t="str">
        <x:f>IF(A300="","",IF(AND(ISNUMBER(G300),ISNUMBER(I300),G300&gt;=0,I300&gt;0,G300&lt;=I300),G300/I300,"n.a."))</x:f>
      </x:c>
      <x:c r="W300" s="28" t="str">
        <x:f>IF(A300="","",IF(AND(F300="Yes",ISNUMBER(B300),ISNUMBER(C300),ISNUMBER(D300),ISNUMBER(E300),C300&gt;=B300,E300&gt;=D300,C300-B300=E300-D300,ISNUMBER(G300),ISNUMBER(H300),G300&gt;=0,H300&gt;0),(G300-H300)/H300,"n.a."))</x:f>
      </x:c>
      <x:c r="X300" s="28" t="str">
        <x:f>IF(A300="","",IF(AND(F300="Yes",ISNUMBER(B300),ISNUMBER(C300),ISNUMBER(D300),ISNUMBER(E300),C300&gt;=B300,E300&gt;=D300,C300-B300=E300-D300,ISNUMBER(M300),ISNUMBER(N300),M300&gt;=0,N300&gt;0),(M300-N300)/N300,"n.a."))</x:f>
      </x:c>
      <x:c r="Y300" s="28" t="str">
        <x:f>IF(A300="","",IF(AND(ISNUMBER(O300),ISNUMBER(M300),O300&gt;=0,M300&gt;0,T300&lt;&gt;""),O300/M300,"n.a."))</x:f>
      </x:c>
      <x:c r="Z300" s="23" t="str">
        <x:f>IF(A300="","",IF(COUNTIFS($A$6:$A$505,SUBSTITUTE(SUBSTITUTE(SUBSTITUTE(A300,"~","~~"),"*","~*"),"?","~?"))&gt;1,"Duplicate URL: use one row per period pair",IF(COUNTIFS(Audit!$A$6:$A$505,SUBSTITUTE(SUBSTITUTE(SUBSTITUTE(A300,"~","~~"),"*","~*"),"?","~?"))=0,"URL missing from Audit",IF(OR(B300="",C300=""),"Add current date range",IF(OR(NOT(ISNUMBER(B300)),NOT(ISNUMBER(C300)),C300&lt;B300),"Check current dates",IF(OR(AND(ISNUMBER(G300),G300&lt;0),AND(ISNUMBER(H300),H300&lt;0),AND(ISNUMBER(I300),I300&lt;0),AND(ISNUMBER(J300),J300&lt;0),AND(ISNUMBER(M300),M300&lt;0),AND(ISNUMBER(N300),N300&lt;0),AND(ISNUMBER(O300),O300&lt;0),AND(ISNUMBER(P300),P300&lt;0),AND(ISNUMBER(Q300),Q300&lt;0),AND(ISNUMBER(R300),R300&lt;0)),"Check negative values",IF(AND(ISNUMBER(G300),ISNUMBER(I300),G300&gt;I300),"Clicks exceed impressions",IF(AND(OR(ISNUMBER(Q300),ISNUMBER(R300)),S300=""),"Add revenue currency",IF(AND(ISNUMBER(O300),T300=""),"Define conversions and session scope",IF(U300="","Add evidence source",IF(F300&lt;&gt;"Yes","Comparison not confirmed",IF(OR(NOT(ISNUMBER(D300)),NOT(ISNUMBER(E300)),E300&lt;D300,C300-B300&lt;&gt;E300-D300),"Check comparable date ranges",""))))))))))))</x:f>
      </x:c>
    </x:row>
    <x:row r="301" ht="44" customHeight="1">
      <x:c r="A301" s="19"/>
      <x:c r="B301" s="24"/>
      <x:c r="C301" s="21"/>
      <x:c r="D301" s="21"/>
      <x:c r="E301" s="21"/>
      <x:c r="F301" s="18"/>
      <x:c r="G301" s="26"/>
      <x:c r="H301" s="26"/>
      <x:c r="I301" s="26"/>
      <x:c r="J301" s="26"/>
      <x:c r="K301" s="25"/>
      <x:c r="L301" s="25"/>
      <x:c r="M301" s="26"/>
      <x:c r="N301" s="26"/>
      <x:c r="O301" s="26"/>
      <x:c r="P301" s="26"/>
      <x:c r="Q301" s="25"/>
      <x:c r="R301" s="25"/>
      <x:c r="S301" s="18"/>
      <x:c r="T301" s="18"/>
      <x:c r="U301" s="18"/>
      <x:c r="V301" s="28" t="str">
        <x:f>IF(A301="","",IF(AND(ISNUMBER(G301),ISNUMBER(I301),G301&gt;=0,I301&gt;0,G301&lt;=I301),G301/I301,"n.a."))</x:f>
      </x:c>
      <x:c r="W301" s="28" t="str">
        <x:f>IF(A301="","",IF(AND(F301="Yes",ISNUMBER(B301),ISNUMBER(C301),ISNUMBER(D301),ISNUMBER(E301),C301&gt;=B301,E301&gt;=D301,C301-B301=E301-D301,ISNUMBER(G301),ISNUMBER(H301),G301&gt;=0,H301&gt;0),(G301-H301)/H301,"n.a."))</x:f>
      </x:c>
      <x:c r="X301" s="28" t="str">
        <x:f>IF(A301="","",IF(AND(F301="Yes",ISNUMBER(B301),ISNUMBER(C301),ISNUMBER(D301),ISNUMBER(E301),C301&gt;=B301,E301&gt;=D301,C301-B301=E301-D301,ISNUMBER(M301),ISNUMBER(N301),M301&gt;=0,N301&gt;0),(M301-N301)/N301,"n.a."))</x:f>
      </x:c>
      <x:c r="Y301" s="28" t="str">
        <x:f>IF(A301="","",IF(AND(ISNUMBER(O301),ISNUMBER(M301),O301&gt;=0,M301&gt;0,T301&lt;&gt;""),O301/M301,"n.a."))</x:f>
      </x:c>
      <x:c r="Z301" s="23" t="str">
        <x:f>IF(A301="","",IF(COUNTIFS($A$6:$A$505,SUBSTITUTE(SUBSTITUTE(SUBSTITUTE(A301,"~","~~"),"*","~*"),"?","~?"))&gt;1,"Duplicate URL: use one row per period pair",IF(COUNTIFS(Audit!$A$6:$A$505,SUBSTITUTE(SUBSTITUTE(SUBSTITUTE(A301,"~","~~"),"*","~*"),"?","~?"))=0,"URL missing from Audit",IF(OR(B301="",C301=""),"Add current date range",IF(OR(NOT(ISNUMBER(B301)),NOT(ISNUMBER(C301)),C301&lt;B301),"Check current dates",IF(OR(AND(ISNUMBER(G301),G301&lt;0),AND(ISNUMBER(H301),H301&lt;0),AND(ISNUMBER(I301),I301&lt;0),AND(ISNUMBER(J301),J301&lt;0),AND(ISNUMBER(M301),M301&lt;0),AND(ISNUMBER(N301),N301&lt;0),AND(ISNUMBER(O301),O301&lt;0),AND(ISNUMBER(P301),P301&lt;0),AND(ISNUMBER(Q301),Q301&lt;0),AND(ISNUMBER(R301),R301&lt;0)),"Check negative values",IF(AND(ISNUMBER(G301),ISNUMBER(I301),G301&gt;I301),"Clicks exceed impressions",IF(AND(OR(ISNUMBER(Q301),ISNUMBER(R301)),S301=""),"Add revenue currency",IF(AND(ISNUMBER(O301),T301=""),"Define conversions and session scope",IF(U301="","Add evidence source",IF(F301&lt;&gt;"Yes","Comparison not confirmed",IF(OR(NOT(ISNUMBER(D301)),NOT(ISNUMBER(E301)),E301&lt;D301,C301-B301&lt;&gt;E301-D301),"Check comparable date ranges",""))))))))))))</x:f>
      </x:c>
    </x:row>
    <x:row r="302" ht="44" customHeight="1">
      <x:c r="A302" s="19"/>
      <x:c r="B302" s="24"/>
      <x:c r="C302" s="21"/>
      <x:c r="D302" s="21"/>
      <x:c r="E302" s="21"/>
      <x:c r="F302" s="18"/>
      <x:c r="G302" s="26"/>
      <x:c r="H302" s="26"/>
      <x:c r="I302" s="26"/>
      <x:c r="J302" s="26"/>
      <x:c r="K302" s="25"/>
      <x:c r="L302" s="25"/>
      <x:c r="M302" s="26"/>
      <x:c r="N302" s="26"/>
      <x:c r="O302" s="26"/>
      <x:c r="P302" s="26"/>
      <x:c r="Q302" s="25"/>
      <x:c r="R302" s="25"/>
      <x:c r="S302" s="18"/>
      <x:c r="T302" s="18"/>
      <x:c r="U302" s="18"/>
      <x:c r="V302" s="28" t="str">
        <x:f>IF(A302="","",IF(AND(ISNUMBER(G302),ISNUMBER(I302),G302&gt;=0,I302&gt;0,G302&lt;=I302),G302/I302,"n.a."))</x:f>
      </x:c>
      <x:c r="W302" s="28" t="str">
        <x:f>IF(A302="","",IF(AND(F302="Yes",ISNUMBER(B302),ISNUMBER(C302),ISNUMBER(D302),ISNUMBER(E302),C302&gt;=B302,E302&gt;=D302,C302-B302=E302-D302,ISNUMBER(G302),ISNUMBER(H302),G302&gt;=0,H302&gt;0),(G302-H302)/H302,"n.a."))</x:f>
      </x:c>
      <x:c r="X302" s="28" t="str">
        <x:f>IF(A302="","",IF(AND(F302="Yes",ISNUMBER(B302),ISNUMBER(C302),ISNUMBER(D302),ISNUMBER(E302),C302&gt;=B302,E302&gt;=D302,C302-B302=E302-D302,ISNUMBER(M302),ISNUMBER(N302),M302&gt;=0,N302&gt;0),(M302-N302)/N302,"n.a."))</x:f>
      </x:c>
      <x:c r="Y302" s="28" t="str">
        <x:f>IF(A302="","",IF(AND(ISNUMBER(O302),ISNUMBER(M302),O302&gt;=0,M302&gt;0,T302&lt;&gt;""),O302/M302,"n.a."))</x:f>
      </x:c>
      <x:c r="Z302" s="23" t="str">
        <x:f>IF(A302="","",IF(COUNTIFS($A$6:$A$505,SUBSTITUTE(SUBSTITUTE(SUBSTITUTE(A302,"~","~~"),"*","~*"),"?","~?"))&gt;1,"Duplicate URL: use one row per period pair",IF(COUNTIFS(Audit!$A$6:$A$505,SUBSTITUTE(SUBSTITUTE(SUBSTITUTE(A302,"~","~~"),"*","~*"),"?","~?"))=0,"URL missing from Audit",IF(OR(B302="",C302=""),"Add current date range",IF(OR(NOT(ISNUMBER(B302)),NOT(ISNUMBER(C302)),C302&lt;B302),"Check current dates",IF(OR(AND(ISNUMBER(G302),G302&lt;0),AND(ISNUMBER(H302),H302&lt;0),AND(ISNUMBER(I302),I302&lt;0),AND(ISNUMBER(J302),J302&lt;0),AND(ISNUMBER(M302),M302&lt;0),AND(ISNUMBER(N302),N302&lt;0),AND(ISNUMBER(O302),O302&lt;0),AND(ISNUMBER(P302),P302&lt;0),AND(ISNUMBER(Q302),Q302&lt;0),AND(ISNUMBER(R302),R302&lt;0)),"Check negative values",IF(AND(ISNUMBER(G302),ISNUMBER(I302),G302&gt;I302),"Clicks exceed impressions",IF(AND(OR(ISNUMBER(Q302),ISNUMBER(R302)),S302=""),"Add revenue currency",IF(AND(ISNUMBER(O302),T302=""),"Define conversions and session scope",IF(U302="","Add evidence source",IF(F302&lt;&gt;"Yes","Comparison not confirmed",IF(OR(NOT(ISNUMBER(D302)),NOT(ISNUMBER(E302)),E302&lt;D302,C302-B302&lt;&gt;E302-D302),"Check comparable date ranges",""))))))))))))</x:f>
      </x:c>
    </x:row>
    <x:row r="303" ht="44" customHeight="1">
      <x:c r="A303" s="19"/>
      <x:c r="B303" s="24"/>
      <x:c r="C303" s="21"/>
      <x:c r="D303" s="21"/>
      <x:c r="E303" s="21"/>
      <x:c r="F303" s="18"/>
      <x:c r="G303" s="26"/>
      <x:c r="H303" s="26"/>
      <x:c r="I303" s="26"/>
      <x:c r="J303" s="26"/>
      <x:c r="K303" s="25"/>
      <x:c r="L303" s="25"/>
      <x:c r="M303" s="26"/>
      <x:c r="N303" s="26"/>
      <x:c r="O303" s="26"/>
      <x:c r="P303" s="26"/>
      <x:c r="Q303" s="25"/>
      <x:c r="R303" s="25"/>
      <x:c r="S303" s="18"/>
      <x:c r="T303" s="18"/>
      <x:c r="U303" s="18"/>
      <x:c r="V303" s="28" t="str">
        <x:f>IF(A303="","",IF(AND(ISNUMBER(G303),ISNUMBER(I303),G303&gt;=0,I303&gt;0,G303&lt;=I303),G303/I303,"n.a."))</x:f>
      </x:c>
      <x:c r="W303" s="28" t="str">
        <x:f>IF(A303="","",IF(AND(F303="Yes",ISNUMBER(B303),ISNUMBER(C303),ISNUMBER(D303),ISNUMBER(E303),C303&gt;=B303,E303&gt;=D303,C303-B303=E303-D303,ISNUMBER(G303),ISNUMBER(H303),G303&gt;=0,H303&gt;0),(G303-H303)/H303,"n.a."))</x:f>
      </x:c>
      <x:c r="X303" s="28" t="str">
        <x:f>IF(A303="","",IF(AND(F303="Yes",ISNUMBER(B303),ISNUMBER(C303),ISNUMBER(D303),ISNUMBER(E303),C303&gt;=B303,E303&gt;=D303,C303-B303=E303-D303,ISNUMBER(M303),ISNUMBER(N303),M303&gt;=0,N303&gt;0),(M303-N303)/N303,"n.a."))</x:f>
      </x:c>
      <x:c r="Y303" s="28" t="str">
        <x:f>IF(A303="","",IF(AND(ISNUMBER(O303),ISNUMBER(M303),O303&gt;=0,M303&gt;0,T303&lt;&gt;""),O303/M303,"n.a."))</x:f>
      </x:c>
      <x:c r="Z303" s="23" t="str">
        <x:f>IF(A303="","",IF(COUNTIFS($A$6:$A$505,SUBSTITUTE(SUBSTITUTE(SUBSTITUTE(A303,"~","~~"),"*","~*"),"?","~?"))&gt;1,"Duplicate URL: use one row per period pair",IF(COUNTIFS(Audit!$A$6:$A$505,SUBSTITUTE(SUBSTITUTE(SUBSTITUTE(A303,"~","~~"),"*","~*"),"?","~?"))=0,"URL missing from Audit",IF(OR(B303="",C303=""),"Add current date range",IF(OR(NOT(ISNUMBER(B303)),NOT(ISNUMBER(C303)),C303&lt;B303),"Check current dates",IF(OR(AND(ISNUMBER(G303),G303&lt;0),AND(ISNUMBER(H303),H303&lt;0),AND(ISNUMBER(I303),I303&lt;0),AND(ISNUMBER(J303),J303&lt;0),AND(ISNUMBER(M303),M303&lt;0),AND(ISNUMBER(N303),N303&lt;0),AND(ISNUMBER(O303),O303&lt;0),AND(ISNUMBER(P303),P303&lt;0),AND(ISNUMBER(Q303),Q303&lt;0),AND(ISNUMBER(R303),R303&lt;0)),"Check negative values",IF(AND(ISNUMBER(G303),ISNUMBER(I303),G303&gt;I303),"Clicks exceed impressions",IF(AND(OR(ISNUMBER(Q303),ISNUMBER(R303)),S303=""),"Add revenue currency",IF(AND(ISNUMBER(O303),T303=""),"Define conversions and session scope",IF(U303="","Add evidence source",IF(F303&lt;&gt;"Yes","Comparison not confirmed",IF(OR(NOT(ISNUMBER(D303)),NOT(ISNUMBER(E303)),E303&lt;D303,C303-B303&lt;&gt;E303-D303),"Check comparable date ranges",""))))))))))))</x:f>
      </x:c>
    </x:row>
    <x:row r="304" ht="44" customHeight="1">
      <x:c r="A304" s="19"/>
      <x:c r="B304" s="24"/>
      <x:c r="C304" s="21"/>
      <x:c r="D304" s="21"/>
      <x:c r="E304" s="21"/>
      <x:c r="F304" s="18"/>
      <x:c r="G304" s="26"/>
      <x:c r="H304" s="26"/>
      <x:c r="I304" s="26"/>
      <x:c r="J304" s="26"/>
      <x:c r="K304" s="25"/>
      <x:c r="L304" s="25"/>
      <x:c r="M304" s="26"/>
      <x:c r="N304" s="26"/>
      <x:c r="O304" s="26"/>
      <x:c r="P304" s="26"/>
      <x:c r="Q304" s="25"/>
      <x:c r="R304" s="25"/>
      <x:c r="S304" s="18"/>
      <x:c r="T304" s="18"/>
      <x:c r="U304" s="18"/>
      <x:c r="V304" s="28" t="str">
        <x:f>IF(A304="","",IF(AND(ISNUMBER(G304),ISNUMBER(I304),G304&gt;=0,I304&gt;0,G304&lt;=I304),G304/I304,"n.a."))</x:f>
      </x:c>
      <x:c r="W304" s="28" t="str">
        <x:f>IF(A304="","",IF(AND(F304="Yes",ISNUMBER(B304),ISNUMBER(C304),ISNUMBER(D304),ISNUMBER(E304),C304&gt;=B304,E304&gt;=D304,C304-B304=E304-D304,ISNUMBER(G304),ISNUMBER(H304),G304&gt;=0,H304&gt;0),(G304-H304)/H304,"n.a."))</x:f>
      </x:c>
      <x:c r="X304" s="28" t="str">
        <x:f>IF(A304="","",IF(AND(F304="Yes",ISNUMBER(B304),ISNUMBER(C304),ISNUMBER(D304),ISNUMBER(E304),C304&gt;=B304,E304&gt;=D304,C304-B304=E304-D304,ISNUMBER(M304),ISNUMBER(N304),M304&gt;=0,N304&gt;0),(M304-N304)/N304,"n.a."))</x:f>
      </x:c>
      <x:c r="Y304" s="28" t="str">
        <x:f>IF(A304="","",IF(AND(ISNUMBER(O304),ISNUMBER(M304),O304&gt;=0,M304&gt;0,T304&lt;&gt;""),O304/M304,"n.a."))</x:f>
      </x:c>
      <x:c r="Z304" s="23" t="str">
        <x:f>IF(A304="","",IF(COUNTIFS($A$6:$A$505,SUBSTITUTE(SUBSTITUTE(SUBSTITUTE(A304,"~","~~"),"*","~*"),"?","~?"))&gt;1,"Duplicate URL: use one row per period pair",IF(COUNTIFS(Audit!$A$6:$A$505,SUBSTITUTE(SUBSTITUTE(SUBSTITUTE(A304,"~","~~"),"*","~*"),"?","~?"))=0,"URL missing from Audit",IF(OR(B304="",C304=""),"Add current date range",IF(OR(NOT(ISNUMBER(B304)),NOT(ISNUMBER(C304)),C304&lt;B304),"Check current dates",IF(OR(AND(ISNUMBER(G304),G304&lt;0),AND(ISNUMBER(H304),H304&lt;0),AND(ISNUMBER(I304),I304&lt;0),AND(ISNUMBER(J304),J304&lt;0),AND(ISNUMBER(M304),M304&lt;0),AND(ISNUMBER(N304),N304&lt;0),AND(ISNUMBER(O304),O304&lt;0),AND(ISNUMBER(P304),P304&lt;0),AND(ISNUMBER(Q304),Q304&lt;0),AND(ISNUMBER(R304),R304&lt;0)),"Check negative values",IF(AND(ISNUMBER(G304),ISNUMBER(I304),G304&gt;I304),"Clicks exceed impressions",IF(AND(OR(ISNUMBER(Q304),ISNUMBER(R304)),S304=""),"Add revenue currency",IF(AND(ISNUMBER(O304),T304=""),"Define conversions and session scope",IF(U304="","Add evidence source",IF(F304&lt;&gt;"Yes","Comparison not confirmed",IF(OR(NOT(ISNUMBER(D304)),NOT(ISNUMBER(E304)),E304&lt;D304,C304-B304&lt;&gt;E304-D304),"Check comparable date ranges",""))))))))))))</x:f>
      </x:c>
    </x:row>
    <x:row r="305" ht="44" customHeight="1">
      <x:c r="A305" s="19"/>
      <x:c r="B305" s="24"/>
      <x:c r="C305" s="21"/>
      <x:c r="D305" s="21"/>
      <x:c r="E305" s="21"/>
      <x:c r="F305" s="18"/>
      <x:c r="G305" s="26"/>
      <x:c r="H305" s="26"/>
      <x:c r="I305" s="26"/>
      <x:c r="J305" s="26"/>
      <x:c r="K305" s="25"/>
      <x:c r="L305" s="25"/>
      <x:c r="M305" s="26"/>
      <x:c r="N305" s="26"/>
      <x:c r="O305" s="26"/>
      <x:c r="P305" s="26"/>
      <x:c r="Q305" s="25"/>
      <x:c r="R305" s="25"/>
      <x:c r="S305" s="18"/>
      <x:c r="T305" s="18"/>
      <x:c r="U305" s="18"/>
      <x:c r="V305" s="28" t="str">
        <x:f>IF(A305="","",IF(AND(ISNUMBER(G305),ISNUMBER(I305),G305&gt;=0,I305&gt;0,G305&lt;=I305),G305/I305,"n.a."))</x:f>
      </x:c>
      <x:c r="W305" s="28" t="str">
        <x:f>IF(A305="","",IF(AND(F305="Yes",ISNUMBER(B305),ISNUMBER(C305),ISNUMBER(D305),ISNUMBER(E305),C305&gt;=B305,E305&gt;=D305,C305-B305=E305-D305,ISNUMBER(G305),ISNUMBER(H305),G305&gt;=0,H305&gt;0),(G305-H305)/H305,"n.a."))</x:f>
      </x:c>
      <x:c r="X305" s="28" t="str">
        <x:f>IF(A305="","",IF(AND(F305="Yes",ISNUMBER(B305),ISNUMBER(C305),ISNUMBER(D305),ISNUMBER(E305),C305&gt;=B305,E305&gt;=D305,C305-B305=E305-D305,ISNUMBER(M305),ISNUMBER(N305),M305&gt;=0,N305&gt;0),(M305-N305)/N305,"n.a."))</x:f>
      </x:c>
      <x:c r="Y305" s="28" t="str">
        <x:f>IF(A305="","",IF(AND(ISNUMBER(O305),ISNUMBER(M305),O305&gt;=0,M305&gt;0,T305&lt;&gt;""),O305/M305,"n.a."))</x:f>
      </x:c>
      <x:c r="Z305" s="23" t="str">
        <x:f>IF(A305="","",IF(COUNTIFS($A$6:$A$505,SUBSTITUTE(SUBSTITUTE(SUBSTITUTE(A305,"~","~~"),"*","~*"),"?","~?"))&gt;1,"Duplicate URL: use one row per period pair",IF(COUNTIFS(Audit!$A$6:$A$505,SUBSTITUTE(SUBSTITUTE(SUBSTITUTE(A305,"~","~~"),"*","~*"),"?","~?"))=0,"URL missing from Audit",IF(OR(B305="",C305=""),"Add current date range",IF(OR(NOT(ISNUMBER(B305)),NOT(ISNUMBER(C305)),C305&lt;B305),"Check current dates",IF(OR(AND(ISNUMBER(G305),G305&lt;0),AND(ISNUMBER(H305),H305&lt;0),AND(ISNUMBER(I305),I305&lt;0),AND(ISNUMBER(J305),J305&lt;0),AND(ISNUMBER(M305),M305&lt;0),AND(ISNUMBER(N305),N305&lt;0),AND(ISNUMBER(O305),O305&lt;0),AND(ISNUMBER(P305),P305&lt;0),AND(ISNUMBER(Q305),Q305&lt;0),AND(ISNUMBER(R305),R305&lt;0)),"Check negative values",IF(AND(ISNUMBER(G305),ISNUMBER(I305),G305&gt;I305),"Clicks exceed impressions",IF(AND(OR(ISNUMBER(Q305),ISNUMBER(R305)),S305=""),"Add revenue currency",IF(AND(ISNUMBER(O305),T305=""),"Define conversions and session scope",IF(U305="","Add evidence source",IF(F305&lt;&gt;"Yes","Comparison not confirmed",IF(OR(NOT(ISNUMBER(D305)),NOT(ISNUMBER(E305)),E305&lt;D305,C305-B305&lt;&gt;E305-D305),"Check comparable date ranges",""))))))))))))</x:f>
      </x:c>
    </x:row>
    <x:row r="306" ht="44" customHeight="1">
      <x:c r="A306" s="19"/>
      <x:c r="B306" s="24"/>
      <x:c r="C306" s="21"/>
      <x:c r="D306" s="21"/>
      <x:c r="E306" s="21"/>
      <x:c r="F306" s="18"/>
      <x:c r="G306" s="26"/>
      <x:c r="H306" s="26"/>
      <x:c r="I306" s="26"/>
      <x:c r="J306" s="26"/>
      <x:c r="K306" s="25"/>
      <x:c r="L306" s="25"/>
      <x:c r="M306" s="26"/>
      <x:c r="N306" s="26"/>
      <x:c r="O306" s="26"/>
      <x:c r="P306" s="26"/>
      <x:c r="Q306" s="25"/>
      <x:c r="R306" s="25"/>
      <x:c r="S306" s="18"/>
      <x:c r="T306" s="18"/>
      <x:c r="U306" s="18"/>
      <x:c r="V306" s="28" t="str">
        <x:f>IF(A306="","",IF(AND(ISNUMBER(G306),ISNUMBER(I306),G306&gt;=0,I306&gt;0,G306&lt;=I306),G306/I306,"n.a."))</x:f>
      </x:c>
      <x:c r="W306" s="28" t="str">
        <x:f>IF(A306="","",IF(AND(F306="Yes",ISNUMBER(B306),ISNUMBER(C306),ISNUMBER(D306),ISNUMBER(E306),C306&gt;=B306,E306&gt;=D306,C306-B306=E306-D306,ISNUMBER(G306),ISNUMBER(H306),G306&gt;=0,H306&gt;0),(G306-H306)/H306,"n.a."))</x:f>
      </x:c>
      <x:c r="X306" s="28" t="str">
        <x:f>IF(A306="","",IF(AND(F306="Yes",ISNUMBER(B306),ISNUMBER(C306),ISNUMBER(D306),ISNUMBER(E306),C306&gt;=B306,E306&gt;=D306,C306-B306=E306-D306,ISNUMBER(M306),ISNUMBER(N306),M306&gt;=0,N306&gt;0),(M306-N306)/N306,"n.a."))</x:f>
      </x:c>
      <x:c r="Y306" s="28" t="str">
        <x:f>IF(A306="","",IF(AND(ISNUMBER(O306),ISNUMBER(M306),O306&gt;=0,M306&gt;0,T306&lt;&gt;""),O306/M306,"n.a."))</x:f>
      </x:c>
      <x:c r="Z306" s="23" t="str">
        <x:f>IF(A306="","",IF(COUNTIFS($A$6:$A$505,SUBSTITUTE(SUBSTITUTE(SUBSTITUTE(A306,"~","~~"),"*","~*"),"?","~?"))&gt;1,"Duplicate URL: use one row per period pair",IF(COUNTIFS(Audit!$A$6:$A$505,SUBSTITUTE(SUBSTITUTE(SUBSTITUTE(A306,"~","~~"),"*","~*"),"?","~?"))=0,"URL missing from Audit",IF(OR(B306="",C306=""),"Add current date range",IF(OR(NOT(ISNUMBER(B306)),NOT(ISNUMBER(C306)),C306&lt;B306),"Check current dates",IF(OR(AND(ISNUMBER(G306),G306&lt;0),AND(ISNUMBER(H306),H306&lt;0),AND(ISNUMBER(I306),I306&lt;0),AND(ISNUMBER(J306),J306&lt;0),AND(ISNUMBER(M306),M306&lt;0),AND(ISNUMBER(N306),N306&lt;0),AND(ISNUMBER(O306),O306&lt;0),AND(ISNUMBER(P306),P306&lt;0),AND(ISNUMBER(Q306),Q306&lt;0),AND(ISNUMBER(R306),R306&lt;0)),"Check negative values",IF(AND(ISNUMBER(G306),ISNUMBER(I306),G306&gt;I306),"Clicks exceed impressions",IF(AND(OR(ISNUMBER(Q306),ISNUMBER(R306)),S306=""),"Add revenue currency",IF(AND(ISNUMBER(O306),T306=""),"Define conversions and session scope",IF(U306="","Add evidence source",IF(F306&lt;&gt;"Yes","Comparison not confirmed",IF(OR(NOT(ISNUMBER(D306)),NOT(ISNUMBER(E306)),E306&lt;D306,C306-B306&lt;&gt;E306-D306),"Check comparable date ranges",""))))))))))))</x:f>
      </x:c>
    </x:row>
    <x:row r="307" ht="44" customHeight="1">
      <x:c r="A307" s="19"/>
      <x:c r="B307" s="24"/>
      <x:c r="C307" s="21"/>
      <x:c r="D307" s="21"/>
      <x:c r="E307" s="21"/>
      <x:c r="F307" s="18"/>
      <x:c r="G307" s="26"/>
      <x:c r="H307" s="26"/>
      <x:c r="I307" s="26"/>
      <x:c r="J307" s="26"/>
      <x:c r="K307" s="25"/>
      <x:c r="L307" s="25"/>
      <x:c r="M307" s="26"/>
      <x:c r="N307" s="26"/>
      <x:c r="O307" s="26"/>
      <x:c r="P307" s="26"/>
      <x:c r="Q307" s="25"/>
      <x:c r="R307" s="25"/>
      <x:c r="S307" s="18"/>
      <x:c r="T307" s="18"/>
      <x:c r="U307" s="18"/>
      <x:c r="V307" s="28" t="str">
        <x:f>IF(A307="","",IF(AND(ISNUMBER(G307),ISNUMBER(I307),G307&gt;=0,I307&gt;0,G307&lt;=I307),G307/I307,"n.a."))</x:f>
      </x:c>
      <x:c r="W307" s="28" t="str">
        <x:f>IF(A307="","",IF(AND(F307="Yes",ISNUMBER(B307),ISNUMBER(C307),ISNUMBER(D307),ISNUMBER(E307),C307&gt;=B307,E307&gt;=D307,C307-B307=E307-D307,ISNUMBER(G307),ISNUMBER(H307),G307&gt;=0,H307&gt;0),(G307-H307)/H307,"n.a."))</x:f>
      </x:c>
      <x:c r="X307" s="28" t="str">
        <x:f>IF(A307="","",IF(AND(F307="Yes",ISNUMBER(B307),ISNUMBER(C307),ISNUMBER(D307),ISNUMBER(E307),C307&gt;=B307,E307&gt;=D307,C307-B307=E307-D307,ISNUMBER(M307),ISNUMBER(N307),M307&gt;=0,N307&gt;0),(M307-N307)/N307,"n.a."))</x:f>
      </x:c>
      <x:c r="Y307" s="28" t="str">
        <x:f>IF(A307="","",IF(AND(ISNUMBER(O307),ISNUMBER(M307),O307&gt;=0,M307&gt;0,T307&lt;&gt;""),O307/M307,"n.a."))</x:f>
      </x:c>
      <x:c r="Z307" s="23" t="str">
        <x:f>IF(A307="","",IF(COUNTIFS($A$6:$A$505,SUBSTITUTE(SUBSTITUTE(SUBSTITUTE(A307,"~","~~"),"*","~*"),"?","~?"))&gt;1,"Duplicate URL: use one row per period pair",IF(COUNTIFS(Audit!$A$6:$A$505,SUBSTITUTE(SUBSTITUTE(SUBSTITUTE(A307,"~","~~"),"*","~*"),"?","~?"))=0,"URL missing from Audit",IF(OR(B307="",C307=""),"Add current date range",IF(OR(NOT(ISNUMBER(B307)),NOT(ISNUMBER(C307)),C307&lt;B307),"Check current dates",IF(OR(AND(ISNUMBER(G307),G307&lt;0),AND(ISNUMBER(H307),H307&lt;0),AND(ISNUMBER(I307),I307&lt;0),AND(ISNUMBER(J307),J307&lt;0),AND(ISNUMBER(M307),M307&lt;0),AND(ISNUMBER(N307),N307&lt;0),AND(ISNUMBER(O307),O307&lt;0),AND(ISNUMBER(P307),P307&lt;0),AND(ISNUMBER(Q307),Q307&lt;0),AND(ISNUMBER(R307),R307&lt;0)),"Check negative values",IF(AND(ISNUMBER(G307),ISNUMBER(I307),G307&gt;I307),"Clicks exceed impressions",IF(AND(OR(ISNUMBER(Q307),ISNUMBER(R307)),S307=""),"Add revenue currency",IF(AND(ISNUMBER(O307),T307=""),"Define conversions and session scope",IF(U307="","Add evidence source",IF(F307&lt;&gt;"Yes","Comparison not confirmed",IF(OR(NOT(ISNUMBER(D307)),NOT(ISNUMBER(E307)),E307&lt;D307,C307-B307&lt;&gt;E307-D307),"Check comparable date ranges",""))))))))))))</x:f>
      </x:c>
    </x:row>
    <x:row r="308" ht="44" customHeight="1">
      <x:c r="A308" s="19"/>
      <x:c r="B308" s="24"/>
      <x:c r="C308" s="21"/>
      <x:c r="D308" s="21"/>
      <x:c r="E308" s="21"/>
      <x:c r="F308" s="18"/>
      <x:c r="G308" s="26"/>
      <x:c r="H308" s="26"/>
      <x:c r="I308" s="26"/>
      <x:c r="J308" s="26"/>
      <x:c r="K308" s="25"/>
      <x:c r="L308" s="25"/>
      <x:c r="M308" s="26"/>
      <x:c r="N308" s="26"/>
      <x:c r="O308" s="26"/>
      <x:c r="P308" s="26"/>
      <x:c r="Q308" s="25"/>
      <x:c r="R308" s="25"/>
      <x:c r="S308" s="18"/>
      <x:c r="T308" s="18"/>
      <x:c r="U308" s="18"/>
      <x:c r="V308" s="28" t="str">
        <x:f>IF(A308="","",IF(AND(ISNUMBER(G308),ISNUMBER(I308),G308&gt;=0,I308&gt;0,G308&lt;=I308),G308/I308,"n.a."))</x:f>
      </x:c>
      <x:c r="W308" s="28" t="str">
        <x:f>IF(A308="","",IF(AND(F308="Yes",ISNUMBER(B308),ISNUMBER(C308),ISNUMBER(D308),ISNUMBER(E308),C308&gt;=B308,E308&gt;=D308,C308-B308=E308-D308,ISNUMBER(G308),ISNUMBER(H308),G308&gt;=0,H308&gt;0),(G308-H308)/H308,"n.a."))</x:f>
      </x:c>
      <x:c r="X308" s="28" t="str">
        <x:f>IF(A308="","",IF(AND(F308="Yes",ISNUMBER(B308),ISNUMBER(C308),ISNUMBER(D308),ISNUMBER(E308),C308&gt;=B308,E308&gt;=D308,C308-B308=E308-D308,ISNUMBER(M308),ISNUMBER(N308),M308&gt;=0,N308&gt;0),(M308-N308)/N308,"n.a."))</x:f>
      </x:c>
      <x:c r="Y308" s="28" t="str">
        <x:f>IF(A308="","",IF(AND(ISNUMBER(O308),ISNUMBER(M308),O308&gt;=0,M308&gt;0,T308&lt;&gt;""),O308/M308,"n.a."))</x:f>
      </x:c>
      <x:c r="Z308" s="23" t="str">
        <x:f>IF(A308="","",IF(COUNTIFS($A$6:$A$505,SUBSTITUTE(SUBSTITUTE(SUBSTITUTE(A308,"~","~~"),"*","~*"),"?","~?"))&gt;1,"Duplicate URL: use one row per period pair",IF(COUNTIFS(Audit!$A$6:$A$505,SUBSTITUTE(SUBSTITUTE(SUBSTITUTE(A308,"~","~~"),"*","~*"),"?","~?"))=0,"URL missing from Audit",IF(OR(B308="",C308=""),"Add current date range",IF(OR(NOT(ISNUMBER(B308)),NOT(ISNUMBER(C308)),C308&lt;B308),"Check current dates",IF(OR(AND(ISNUMBER(G308),G308&lt;0),AND(ISNUMBER(H308),H308&lt;0),AND(ISNUMBER(I308),I308&lt;0),AND(ISNUMBER(J308),J308&lt;0),AND(ISNUMBER(M308),M308&lt;0),AND(ISNUMBER(N308),N308&lt;0),AND(ISNUMBER(O308),O308&lt;0),AND(ISNUMBER(P308),P308&lt;0),AND(ISNUMBER(Q308),Q308&lt;0),AND(ISNUMBER(R308),R308&lt;0)),"Check negative values",IF(AND(ISNUMBER(G308),ISNUMBER(I308),G308&gt;I308),"Clicks exceed impressions",IF(AND(OR(ISNUMBER(Q308),ISNUMBER(R308)),S308=""),"Add revenue currency",IF(AND(ISNUMBER(O308),T308=""),"Define conversions and session scope",IF(U308="","Add evidence source",IF(F308&lt;&gt;"Yes","Comparison not confirmed",IF(OR(NOT(ISNUMBER(D308)),NOT(ISNUMBER(E308)),E308&lt;D308,C308-B308&lt;&gt;E308-D308),"Check comparable date ranges",""))))))))))))</x:f>
      </x:c>
    </x:row>
    <x:row r="309" ht="44" customHeight="1">
      <x:c r="A309" s="19"/>
      <x:c r="B309" s="24"/>
      <x:c r="C309" s="21"/>
      <x:c r="D309" s="21"/>
      <x:c r="E309" s="21"/>
      <x:c r="F309" s="18"/>
      <x:c r="G309" s="26"/>
      <x:c r="H309" s="26"/>
      <x:c r="I309" s="26"/>
      <x:c r="J309" s="26"/>
      <x:c r="K309" s="25"/>
      <x:c r="L309" s="25"/>
      <x:c r="M309" s="26"/>
      <x:c r="N309" s="26"/>
      <x:c r="O309" s="26"/>
      <x:c r="P309" s="26"/>
      <x:c r="Q309" s="25"/>
      <x:c r="R309" s="25"/>
      <x:c r="S309" s="18"/>
      <x:c r="T309" s="18"/>
      <x:c r="U309" s="18"/>
      <x:c r="V309" s="28" t="str">
        <x:f>IF(A309="","",IF(AND(ISNUMBER(G309),ISNUMBER(I309),G309&gt;=0,I309&gt;0,G309&lt;=I309),G309/I309,"n.a."))</x:f>
      </x:c>
      <x:c r="W309" s="28" t="str">
        <x:f>IF(A309="","",IF(AND(F309="Yes",ISNUMBER(B309),ISNUMBER(C309),ISNUMBER(D309),ISNUMBER(E309),C309&gt;=B309,E309&gt;=D309,C309-B309=E309-D309,ISNUMBER(G309),ISNUMBER(H309),G309&gt;=0,H309&gt;0),(G309-H309)/H309,"n.a."))</x:f>
      </x:c>
      <x:c r="X309" s="28" t="str">
        <x:f>IF(A309="","",IF(AND(F309="Yes",ISNUMBER(B309),ISNUMBER(C309),ISNUMBER(D309),ISNUMBER(E309),C309&gt;=B309,E309&gt;=D309,C309-B309=E309-D309,ISNUMBER(M309),ISNUMBER(N309),M309&gt;=0,N309&gt;0),(M309-N309)/N309,"n.a."))</x:f>
      </x:c>
      <x:c r="Y309" s="28" t="str">
        <x:f>IF(A309="","",IF(AND(ISNUMBER(O309),ISNUMBER(M309),O309&gt;=0,M309&gt;0,T309&lt;&gt;""),O309/M309,"n.a."))</x:f>
      </x:c>
      <x:c r="Z309" s="23" t="str">
        <x:f>IF(A309="","",IF(COUNTIFS($A$6:$A$505,SUBSTITUTE(SUBSTITUTE(SUBSTITUTE(A309,"~","~~"),"*","~*"),"?","~?"))&gt;1,"Duplicate URL: use one row per period pair",IF(COUNTIFS(Audit!$A$6:$A$505,SUBSTITUTE(SUBSTITUTE(SUBSTITUTE(A309,"~","~~"),"*","~*"),"?","~?"))=0,"URL missing from Audit",IF(OR(B309="",C309=""),"Add current date range",IF(OR(NOT(ISNUMBER(B309)),NOT(ISNUMBER(C309)),C309&lt;B309),"Check current dates",IF(OR(AND(ISNUMBER(G309),G309&lt;0),AND(ISNUMBER(H309),H309&lt;0),AND(ISNUMBER(I309),I309&lt;0),AND(ISNUMBER(J309),J309&lt;0),AND(ISNUMBER(M309),M309&lt;0),AND(ISNUMBER(N309),N309&lt;0),AND(ISNUMBER(O309),O309&lt;0),AND(ISNUMBER(P309),P309&lt;0),AND(ISNUMBER(Q309),Q309&lt;0),AND(ISNUMBER(R309),R309&lt;0)),"Check negative values",IF(AND(ISNUMBER(G309),ISNUMBER(I309),G309&gt;I309),"Clicks exceed impressions",IF(AND(OR(ISNUMBER(Q309),ISNUMBER(R309)),S309=""),"Add revenue currency",IF(AND(ISNUMBER(O309),T309=""),"Define conversions and session scope",IF(U309="","Add evidence source",IF(F309&lt;&gt;"Yes","Comparison not confirmed",IF(OR(NOT(ISNUMBER(D309)),NOT(ISNUMBER(E309)),E309&lt;D309,C309-B309&lt;&gt;E309-D309),"Check comparable date ranges",""))))))))))))</x:f>
      </x:c>
    </x:row>
    <x:row r="310" ht="44" customHeight="1">
      <x:c r="A310" s="19"/>
      <x:c r="B310" s="24"/>
      <x:c r="C310" s="21"/>
      <x:c r="D310" s="21"/>
      <x:c r="E310" s="21"/>
      <x:c r="F310" s="18"/>
      <x:c r="G310" s="26"/>
      <x:c r="H310" s="26"/>
      <x:c r="I310" s="26"/>
      <x:c r="J310" s="26"/>
      <x:c r="K310" s="25"/>
      <x:c r="L310" s="25"/>
      <x:c r="M310" s="26"/>
      <x:c r="N310" s="26"/>
      <x:c r="O310" s="26"/>
      <x:c r="P310" s="26"/>
      <x:c r="Q310" s="25"/>
      <x:c r="R310" s="25"/>
      <x:c r="S310" s="18"/>
      <x:c r="T310" s="18"/>
      <x:c r="U310" s="18"/>
      <x:c r="V310" s="28" t="str">
        <x:f>IF(A310="","",IF(AND(ISNUMBER(G310),ISNUMBER(I310),G310&gt;=0,I310&gt;0,G310&lt;=I310),G310/I310,"n.a."))</x:f>
      </x:c>
      <x:c r="W310" s="28" t="str">
        <x:f>IF(A310="","",IF(AND(F310="Yes",ISNUMBER(B310),ISNUMBER(C310),ISNUMBER(D310),ISNUMBER(E310),C310&gt;=B310,E310&gt;=D310,C310-B310=E310-D310,ISNUMBER(G310),ISNUMBER(H310),G310&gt;=0,H310&gt;0),(G310-H310)/H310,"n.a."))</x:f>
      </x:c>
      <x:c r="X310" s="28" t="str">
        <x:f>IF(A310="","",IF(AND(F310="Yes",ISNUMBER(B310),ISNUMBER(C310),ISNUMBER(D310),ISNUMBER(E310),C310&gt;=B310,E310&gt;=D310,C310-B310=E310-D310,ISNUMBER(M310),ISNUMBER(N310),M310&gt;=0,N310&gt;0),(M310-N310)/N310,"n.a."))</x:f>
      </x:c>
      <x:c r="Y310" s="28" t="str">
        <x:f>IF(A310="","",IF(AND(ISNUMBER(O310),ISNUMBER(M310),O310&gt;=0,M310&gt;0,T310&lt;&gt;""),O310/M310,"n.a."))</x:f>
      </x:c>
      <x:c r="Z310" s="23" t="str">
        <x:f>IF(A310="","",IF(COUNTIFS($A$6:$A$505,SUBSTITUTE(SUBSTITUTE(SUBSTITUTE(A310,"~","~~"),"*","~*"),"?","~?"))&gt;1,"Duplicate URL: use one row per period pair",IF(COUNTIFS(Audit!$A$6:$A$505,SUBSTITUTE(SUBSTITUTE(SUBSTITUTE(A310,"~","~~"),"*","~*"),"?","~?"))=0,"URL missing from Audit",IF(OR(B310="",C310=""),"Add current date range",IF(OR(NOT(ISNUMBER(B310)),NOT(ISNUMBER(C310)),C310&lt;B310),"Check current dates",IF(OR(AND(ISNUMBER(G310),G310&lt;0),AND(ISNUMBER(H310),H310&lt;0),AND(ISNUMBER(I310),I310&lt;0),AND(ISNUMBER(J310),J310&lt;0),AND(ISNUMBER(M310),M310&lt;0),AND(ISNUMBER(N310),N310&lt;0),AND(ISNUMBER(O310),O310&lt;0),AND(ISNUMBER(P310),P310&lt;0),AND(ISNUMBER(Q310),Q310&lt;0),AND(ISNUMBER(R310),R310&lt;0)),"Check negative values",IF(AND(ISNUMBER(G310),ISNUMBER(I310),G310&gt;I310),"Clicks exceed impressions",IF(AND(OR(ISNUMBER(Q310),ISNUMBER(R310)),S310=""),"Add revenue currency",IF(AND(ISNUMBER(O310),T310=""),"Define conversions and session scope",IF(U310="","Add evidence source",IF(F310&lt;&gt;"Yes","Comparison not confirmed",IF(OR(NOT(ISNUMBER(D310)),NOT(ISNUMBER(E310)),E310&lt;D310,C310-B310&lt;&gt;E310-D310),"Check comparable date ranges",""))))))))))))</x:f>
      </x:c>
    </x:row>
    <x:row r="311" ht="44" customHeight="1">
      <x:c r="A311" s="19"/>
      <x:c r="B311" s="24"/>
      <x:c r="C311" s="21"/>
      <x:c r="D311" s="21"/>
      <x:c r="E311" s="21"/>
      <x:c r="F311" s="18"/>
      <x:c r="G311" s="26"/>
      <x:c r="H311" s="26"/>
      <x:c r="I311" s="26"/>
      <x:c r="J311" s="26"/>
      <x:c r="K311" s="25"/>
      <x:c r="L311" s="25"/>
      <x:c r="M311" s="26"/>
      <x:c r="N311" s="26"/>
      <x:c r="O311" s="26"/>
      <x:c r="P311" s="26"/>
      <x:c r="Q311" s="25"/>
      <x:c r="R311" s="25"/>
      <x:c r="S311" s="18"/>
      <x:c r="T311" s="18"/>
      <x:c r="U311" s="18"/>
      <x:c r="V311" s="28" t="str">
        <x:f>IF(A311="","",IF(AND(ISNUMBER(G311),ISNUMBER(I311),G311&gt;=0,I311&gt;0,G311&lt;=I311),G311/I311,"n.a."))</x:f>
      </x:c>
      <x:c r="W311" s="28" t="str">
        <x:f>IF(A311="","",IF(AND(F311="Yes",ISNUMBER(B311),ISNUMBER(C311),ISNUMBER(D311),ISNUMBER(E311),C311&gt;=B311,E311&gt;=D311,C311-B311=E311-D311,ISNUMBER(G311),ISNUMBER(H311),G311&gt;=0,H311&gt;0),(G311-H311)/H311,"n.a."))</x:f>
      </x:c>
      <x:c r="X311" s="28" t="str">
        <x:f>IF(A311="","",IF(AND(F311="Yes",ISNUMBER(B311),ISNUMBER(C311),ISNUMBER(D311),ISNUMBER(E311),C311&gt;=B311,E311&gt;=D311,C311-B311=E311-D311,ISNUMBER(M311),ISNUMBER(N311),M311&gt;=0,N311&gt;0),(M311-N311)/N311,"n.a."))</x:f>
      </x:c>
      <x:c r="Y311" s="28" t="str">
        <x:f>IF(A311="","",IF(AND(ISNUMBER(O311),ISNUMBER(M311),O311&gt;=0,M311&gt;0,T311&lt;&gt;""),O311/M311,"n.a."))</x:f>
      </x:c>
      <x:c r="Z311" s="23" t="str">
        <x:f>IF(A311="","",IF(COUNTIFS($A$6:$A$505,SUBSTITUTE(SUBSTITUTE(SUBSTITUTE(A311,"~","~~"),"*","~*"),"?","~?"))&gt;1,"Duplicate URL: use one row per period pair",IF(COUNTIFS(Audit!$A$6:$A$505,SUBSTITUTE(SUBSTITUTE(SUBSTITUTE(A311,"~","~~"),"*","~*"),"?","~?"))=0,"URL missing from Audit",IF(OR(B311="",C311=""),"Add current date range",IF(OR(NOT(ISNUMBER(B311)),NOT(ISNUMBER(C311)),C311&lt;B311),"Check current dates",IF(OR(AND(ISNUMBER(G311),G311&lt;0),AND(ISNUMBER(H311),H311&lt;0),AND(ISNUMBER(I311),I311&lt;0),AND(ISNUMBER(J311),J311&lt;0),AND(ISNUMBER(M311),M311&lt;0),AND(ISNUMBER(N311),N311&lt;0),AND(ISNUMBER(O311),O311&lt;0),AND(ISNUMBER(P311),P311&lt;0),AND(ISNUMBER(Q311),Q311&lt;0),AND(ISNUMBER(R311),R311&lt;0)),"Check negative values",IF(AND(ISNUMBER(G311),ISNUMBER(I311),G311&gt;I311),"Clicks exceed impressions",IF(AND(OR(ISNUMBER(Q311),ISNUMBER(R311)),S311=""),"Add revenue currency",IF(AND(ISNUMBER(O311),T311=""),"Define conversions and session scope",IF(U311="","Add evidence source",IF(F311&lt;&gt;"Yes","Comparison not confirmed",IF(OR(NOT(ISNUMBER(D311)),NOT(ISNUMBER(E311)),E311&lt;D311,C311-B311&lt;&gt;E311-D311),"Check comparable date ranges",""))))))))))))</x:f>
      </x:c>
    </x:row>
    <x:row r="312" ht="44" customHeight="1">
      <x:c r="A312" s="19"/>
      <x:c r="B312" s="24"/>
      <x:c r="C312" s="21"/>
      <x:c r="D312" s="21"/>
      <x:c r="E312" s="21"/>
      <x:c r="F312" s="18"/>
      <x:c r="G312" s="26"/>
      <x:c r="H312" s="26"/>
      <x:c r="I312" s="26"/>
      <x:c r="J312" s="26"/>
      <x:c r="K312" s="25"/>
      <x:c r="L312" s="25"/>
      <x:c r="M312" s="26"/>
      <x:c r="N312" s="26"/>
      <x:c r="O312" s="26"/>
      <x:c r="P312" s="26"/>
      <x:c r="Q312" s="25"/>
      <x:c r="R312" s="25"/>
      <x:c r="S312" s="18"/>
      <x:c r="T312" s="18"/>
      <x:c r="U312" s="18"/>
      <x:c r="V312" s="28" t="str">
        <x:f>IF(A312="","",IF(AND(ISNUMBER(G312),ISNUMBER(I312),G312&gt;=0,I312&gt;0,G312&lt;=I312),G312/I312,"n.a."))</x:f>
      </x:c>
      <x:c r="W312" s="28" t="str">
        <x:f>IF(A312="","",IF(AND(F312="Yes",ISNUMBER(B312),ISNUMBER(C312),ISNUMBER(D312),ISNUMBER(E312),C312&gt;=B312,E312&gt;=D312,C312-B312=E312-D312,ISNUMBER(G312),ISNUMBER(H312),G312&gt;=0,H312&gt;0),(G312-H312)/H312,"n.a."))</x:f>
      </x:c>
      <x:c r="X312" s="28" t="str">
        <x:f>IF(A312="","",IF(AND(F312="Yes",ISNUMBER(B312),ISNUMBER(C312),ISNUMBER(D312),ISNUMBER(E312),C312&gt;=B312,E312&gt;=D312,C312-B312=E312-D312,ISNUMBER(M312),ISNUMBER(N312),M312&gt;=0,N312&gt;0),(M312-N312)/N312,"n.a."))</x:f>
      </x:c>
      <x:c r="Y312" s="28" t="str">
        <x:f>IF(A312="","",IF(AND(ISNUMBER(O312),ISNUMBER(M312),O312&gt;=0,M312&gt;0,T312&lt;&gt;""),O312/M312,"n.a."))</x:f>
      </x:c>
      <x:c r="Z312" s="23" t="str">
        <x:f>IF(A312="","",IF(COUNTIFS($A$6:$A$505,SUBSTITUTE(SUBSTITUTE(SUBSTITUTE(A312,"~","~~"),"*","~*"),"?","~?"))&gt;1,"Duplicate URL: use one row per period pair",IF(COUNTIFS(Audit!$A$6:$A$505,SUBSTITUTE(SUBSTITUTE(SUBSTITUTE(A312,"~","~~"),"*","~*"),"?","~?"))=0,"URL missing from Audit",IF(OR(B312="",C312=""),"Add current date range",IF(OR(NOT(ISNUMBER(B312)),NOT(ISNUMBER(C312)),C312&lt;B312),"Check current dates",IF(OR(AND(ISNUMBER(G312),G312&lt;0),AND(ISNUMBER(H312),H312&lt;0),AND(ISNUMBER(I312),I312&lt;0),AND(ISNUMBER(J312),J312&lt;0),AND(ISNUMBER(M312),M312&lt;0),AND(ISNUMBER(N312),N312&lt;0),AND(ISNUMBER(O312),O312&lt;0),AND(ISNUMBER(P312),P312&lt;0),AND(ISNUMBER(Q312),Q312&lt;0),AND(ISNUMBER(R312),R312&lt;0)),"Check negative values",IF(AND(ISNUMBER(G312),ISNUMBER(I312),G312&gt;I312),"Clicks exceed impressions",IF(AND(OR(ISNUMBER(Q312),ISNUMBER(R312)),S312=""),"Add revenue currency",IF(AND(ISNUMBER(O312),T312=""),"Define conversions and session scope",IF(U312="","Add evidence source",IF(F312&lt;&gt;"Yes","Comparison not confirmed",IF(OR(NOT(ISNUMBER(D312)),NOT(ISNUMBER(E312)),E312&lt;D312,C312-B312&lt;&gt;E312-D312),"Check comparable date ranges",""))))))))))))</x:f>
      </x:c>
    </x:row>
    <x:row r="313" ht="44" customHeight="1">
      <x:c r="A313" s="19"/>
      <x:c r="B313" s="24"/>
      <x:c r="C313" s="21"/>
      <x:c r="D313" s="21"/>
      <x:c r="E313" s="21"/>
      <x:c r="F313" s="18"/>
      <x:c r="G313" s="26"/>
      <x:c r="H313" s="26"/>
      <x:c r="I313" s="26"/>
      <x:c r="J313" s="26"/>
      <x:c r="K313" s="25"/>
      <x:c r="L313" s="25"/>
      <x:c r="M313" s="26"/>
      <x:c r="N313" s="26"/>
      <x:c r="O313" s="26"/>
      <x:c r="P313" s="26"/>
      <x:c r="Q313" s="25"/>
      <x:c r="R313" s="25"/>
      <x:c r="S313" s="18"/>
      <x:c r="T313" s="18"/>
      <x:c r="U313" s="18"/>
      <x:c r="V313" s="28" t="str">
        <x:f>IF(A313="","",IF(AND(ISNUMBER(G313),ISNUMBER(I313),G313&gt;=0,I313&gt;0,G313&lt;=I313),G313/I313,"n.a."))</x:f>
      </x:c>
      <x:c r="W313" s="28" t="str">
        <x:f>IF(A313="","",IF(AND(F313="Yes",ISNUMBER(B313),ISNUMBER(C313),ISNUMBER(D313),ISNUMBER(E313),C313&gt;=B313,E313&gt;=D313,C313-B313=E313-D313,ISNUMBER(G313),ISNUMBER(H313),G313&gt;=0,H313&gt;0),(G313-H313)/H313,"n.a."))</x:f>
      </x:c>
      <x:c r="X313" s="28" t="str">
        <x:f>IF(A313="","",IF(AND(F313="Yes",ISNUMBER(B313),ISNUMBER(C313),ISNUMBER(D313),ISNUMBER(E313),C313&gt;=B313,E313&gt;=D313,C313-B313=E313-D313,ISNUMBER(M313),ISNUMBER(N313),M313&gt;=0,N313&gt;0),(M313-N313)/N313,"n.a."))</x:f>
      </x:c>
      <x:c r="Y313" s="28" t="str">
        <x:f>IF(A313="","",IF(AND(ISNUMBER(O313),ISNUMBER(M313),O313&gt;=0,M313&gt;0,T313&lt;&gt;""),O313/M313,"n.a."))</x:f>
      </x:c>
      <x:c r="Z313" s="23" t="str">
        <x:f>IF(A313="","",IF(COUNTIFS($A$6:$A$505,SUBSTITUTE(SUBSTITUTE(SUBSTITUTE(A313,"~","~~"),"*","~*"),"?","~?"))&gt;1,"Duplicate URL: use one row per period pair",IF(COUNTIFS(Audit!$A$6:$A$505,SUBSTITUTE(SUBSTITUTE(SUBSTITUTE(A313,"~","~~"),"*","~*"),"?","~?"))=0,"URL missing from Audit",IF(OR(B313="",C313=""),"Add current date range",IF(OR(NOT(ISNUMBER(B313)),NOT(ISNUMBER(C313)),C313&lt;B313),"Check current dates",IF(OR(AND(ISNUMBER(G313),G313&lt;0),AND(ISNUMBER(H313),H313&lt;0),AND(ISNUMBER(I313),I313&lt;0),AND(ISNUMBER(J313),J313&lt;0),AND(ISNUMBER(M313),M313&lt;0),AND(ISNUMBER(N313),N313&lt;0),AND(ISNUMBER(O313),O313&lt;0),AND(ISNUMBER(P313),P313&lt;0),AND(ISNUMBER(Q313),Q313&lt;0),AND(ISNUMBER(R313),R313&lt;0)),"Check negative values",IF(AND(ISNUMBER(G313),ISNUMBER(I313),G313&gt;I313),"Clicks exceed impressions",IF(AND(OR(ISNUMBER(Q313),ISNUMBER(R313)),S313=""),"Add revenue currency",IF(AND(ISNUMBER(O313),T313=""),"Define conversions and session scope",IF(U313="","Add evidence source",IF(F313&lt;&gt;"Yes","Comparison not confirmed",IF(OR(NOT(ISNUMBER(D313)),NOT(ISNUMBER(E313)),E313&lt;D313,C313-B313&lt;&gt;E313-D313),"Check comparable date ranges",""))))))))))))</x:f>
      </x:c>
    </x:row>
    <x:row r="314" ht="44" customHeight="1">
      <x:c r="A314" s="19"/>
      <x:c r="B314" s="24"/>
      <x:c r="C314" s="21"/>
      <x:c r="D314" s="21"/>
      <x:c r="E314" s="21"/>
      <x:c r="F314" s="18"/>
      <x:c r="G314" s="26"/>
      <x:c r="H314" s="26"/>
      <x:c r="I314" s="26"/>
      <x:c r="J314" s="26"/>
      <x:c r="K314" s="25"/>
      <x:c r="L314" s="25"/>
      <x:c r="M314" s="26"/>
      <x:c r="N314" s="26"/>
      <x:c r="O314" s="26"/>
      <x:c r="P314" s="26"/>
      <x:c r="Q314" s="25"/>
      <x:c r="R314" s="25"/>
      <x:c r="S314" s="18"/>
      <x:c r="T314" s="18"/>
      <x:c r="U314" s="18"/>
      <x:c r="V314" s="28" t="str">
        <x:f>IF(A314="","",IF(AND(ISNUMBER(G314),ISNUMBER(I314),G314&gt;=0,I314&gt;0,G314&lt;=I314),G314/I314,"n.a."))</x:f>
      </x:c>
      <x:c r="W314" s="28" t="str">
        <x:f>IF(A314="","",IF(AND(F314="Yes",ISNUMBER(B314),ISNUMBER(C314),ISNUMBER(D314),ISNUMBER(E314),C314&gt;=B314,E314&gt;=D314,C314-B314=E314-D314,ISNUMBER(G314),ISNUMBER(H314),G314&gt;=0,H314&gt;0),(G314-H314)/H314,"n.a."))</x:f>
      </x:c>
      <x:c r="X314" s="28" t="str">
        <x:f>IF(A314="","",IF(AND(F314="Yes",ISNUMBER(B314),ISNUMBER(C314),ISNUMBER(D314),ISNUMBER(E314),C314&gt;=B314,E314&gt;=D314,C314-B314=E314-D314,ISNUMBER(M314),ISNUMBER(N314),M314&gt;=0,N314&gt;0),(M314-N314)/N314,"n.a."))</x:f>
      </x:c>
      <x:c r="Y314" s="28" t="str">
        <x:f>IF(A314="","",IF(AND(ISNUMBER(O314),ISNUMBER(M314),O314&gt;=0,M314&gt;0,T314&lt;&gt;""),O314/M314,"n.a."))</x:f>
      </x:c>
      <x:c r="Z314" s="23" t="str">
        <x:f>IF(A314="","",IF(COUNTIFS($A$6:$A$505,SUBSTITUTE(SUBSTITUTE(SUBSTITUTE(A314,"~","~~"),"*","~*"),"?","~?"))&gt;1,"Duplicate URL: use one row per period pair",IF(COUNTIFS(Audit!$A$6:$A$505,SUBSTITUTE(SUBSTITUTE(SUBSTITUTE(A314,"~","~~"),"*","~*"),"?","~?"))=0,"URL missing from Audit",IF(OR(B314="",C314=""),"Add current date range",IF(OR(NOT(ISNUMBER(B314)),NOT(ISNUMBER(C314)),C314&lt;B314),"Check current dates",IF(OR(AND(ISNUMBER(G314),G314&lt;0),AND(ISNUMBER(H314),H314&lt;0),AND(ISNUMBER(I314),I314&lt;0),AND(ISNUMBER(J314),J314&lt;0),AND(ISNUMBER(M314),M314&lt;0),AND(ISNUMBER(N314),N314&lt;0),AND(ISNUMBER(O314),O314&lt;0),AND(ISNUMBER(P314),P314&lt;0),AND(ISNUMBER(Q314),Q314&lt;0),AND(ISNUMBER(R314),R314&lt;0)),"Check negative values",IF(AND(ISNUMBER(G314),ISNUMBER(I314),G314&gt;I314),"Clicks exceed impressions",IF(AND(OR(ISNUMBER(Q314),ISNUMBER(R314)),S314=""),"Add revenue currency",IF(AND(ISNUMBER(O314),T314=""),"Define conversions and session scope",IF(U314="","Add evidence source",IF(F314&lt;&gt;"Yes","Comparison not confirmed",IF(OR(NOT(ISNUMBER(D314)),NOT(ISNUMBER(E314)),E314&lt;D314,C314-B314&lt;&gt;E314-D314),"Check comparable date ranges",""))))))))))))</x:f>
      </x:c>
    </x:row>
    <x:row r="315" ht="44" customHeight="1">
      <x:c r="A315" s="19"/>
      <x:c r="B315" s="24"/>
      <x:c r="C315" s="21"/>
      <x:c r="D315" s="21"/>
      <x:c r="E315" s="21"/>
      <x:c r="F315" s="18"/>
      <x:c r="G315" s="26"/>
      <x:c r="H315" s="26"/>
      <x:c r="I315" s="26"/>
      <x:c r="J315" s="26"/>
      <x:c r="K315" s="25"/>
      <x:c r="L315" s="25"/>
      <x:c r="M315" s="26"/>
      <x:c r="N315" s="26"/>
      <x:c r="O315" s="26"/>
      <x:c r="P315" s="26"/>
      <x:c r="Q315" s="25"/>
      <x:c r="R315" s="25"/>
      <x:c r="S315" s="18"/>
      <x:c r="T315" s="18"/>
      <x:c r="U315" s="18"/>
      <x:c r="V315" s="28" t="str">
        <x:f>IF(A315="","",IF(AND(ISNUMBER(G315),ISNUMBER(I315),G315&gt;=0,I315&gt;0,G315&lt;=I315),G315/I315,"n.a."))</x:f>
      </x:c>
      <x:c r="W315" s="28" t="str">
        <x:f>IF(A315="","",IF(AND(F315="Yes",ISNUMBER(B315),ISNUMBER(C315),ISNUMBER(D315),ISNUMBER(E315),C315&gt;=B315,E315&gt;=D315,C315-B315=E315-D315,ISNUMBER(G315),ISNUMBER(H315),G315&gt;=0,H315&gt;0),(G315-H315)/H315,"n.a."))</x:f>
      </x:c>
      <x:c r="X315" s="28" t="str">
        <x:f>IF(A315="","",IF(AND(F315="Yes",ISNUMBER(B315),ISNUMBER(C315),ISNUMBER(D315),ISNUMBER(E315),C315&gt;=B315,E315&gt;=D315,C315-B315=E315-D315,ISNUMBER(M315),ISNUMBER(N315),M315&gt;=0,N315&gt;0),(M315-N315)/N315,"n.a."))</x:f>
      </x:c>
      <x:c r="Y315" s="28" t="str">
        <x:f>IF(A315="","",IF(AND(ISNUMBER(O315),ISNUMBER(M315),O315&gt;=0,M315&gt;0,T315&lt;&gt;""),O315/M315,"n.a."))</x:f>
      </x:c>
      <x:c r="Z315" s="23" t="str">
        <x:f>IF(A315="","",IF(COUNTIFS($A$6:$A$505,SUBSTITUTE(SUBSTITUTE(SUBSTITUTE(A315,"~","~~"),"*","~*"),"?","~?"))&gt;1,"Duplicate URL: use one row per period pair",IF(COUNTIFS(Audit!$A$6:$A$505,SUBSTITUTE(SUBSTITUTE(SUBSTITUTE(A315,"~","~~"),"*","~*"),"?","~?"))=0,"URL missing from Audit",IF(OR(B315="",C315=""),"Add current date range",IF(OR(NOT(ISNUMBER(B315)),NOT(ISNUMBER(C315)),C315&lt;B315),"Check current dates",IF(OR(AND(ISNUMBER(G315),G315&lt;0),AND(ISNUMBER(H315),H315&lt;0),AND(ISNUMBER(I315),I315&lt;0),AND(ISNUMBER(J315),J315&lt;0),AND(ISNUMBER(M315),M315&lt;0),AND(ISNUMBER(N315),N315&lt;0),AND(ISNUMBER(O315),O315&lt;0),AND(ISNUMBER(P315),P315&lt;0),AND(ISNUMBER(Q315),Q315&lt;0),AND(ISNUMBER(R315),R315&lt;0)),"Check negative values",IF(AND(ISNUMBER(G315),ISNUMBER(I315),G315&gt;I315),"Clicks exceed impressions",IF(AND(OR(ISNUMBER(Q315),ISNUMBER(R315)),S315=""),"Add revenue currency",IF(AND(ISNUMBER(O315),T315=""),"Define conversions and session scope",IF(U315="","Add evidence source",IF(F315&lt;&gt;"Yes","Comparison not confirmed",IF(OR(NOT(ISNUMBER(D315)),NOT(ISNUMBER(E315)),E315&lt;D315,C315-B315&lt;&gt;E315-D315),"Check comparable date ranges",""))))))))))))</x:f>
      </x:c>
    </x:row>
    <x:row r="316" ht="44" customHeight="1">
      <x:c r="A316" s="19"/>
      <x:c r="B316" s="24"/>
      <x:c r="C316" s="21"/>
      <x:c r="D316" s="21"/>
      <x:c r="E316" s="21"/>
      <x:c r="F316" s="18"/>
      <x:c r="G316" s="26"/>
      <x:c r="H316" s="26"/>
      <x:c r="I316" s="26"/>
      <x:c r="J316" s="26"/>
      <x:c r="K316" s="25"/>
      <x:c r="L316" s="25"/>
      <x:c r="M316" s="26"/>
      <x:c r="N316" s="26"/>
      <x:c r="O316" s="26"/>
      <x:c r="P316" s="26"/>
      <x:c r="Q316" s="25"/>
      <x:c r="R316" s="25"/>
      <x:c r="S316" s="18"/>
      <x:c r="T316" s="18"/>
      <x:c r="U316" s="18"/>
      <x:c r="V316" s="28" t="str">
        <x:f>IF(A316="","",IF(AND(ISNUMBER(G316),ISNUMBER(I316),G316&gt;=0,I316&gt;0,G316&lt;=I316),G316/I316,"n.a."))</x:f>
      </x:c>
      <x:c r="W316" s="28" t="str">
        <x:f>IF(A316="","",IF(AND(F316="Yes",ISNUMBER(B316),ISNUMBER(C316),ISNUMBER(D316),ISNUMBER(E316),C316&gt;=B316,E316&gt;=D316,C316-B316=E316-D316,ISNUMBER(G316),ISNUMBER(H316),G316&gt;=0,H316&gt;0),(G316-H316)/H316,"n.a."))</x:f>
      </x:c>
      <x:c r="X316" s="28" t="str">
        <x:f>IF(A316="","",IF(AND(F316="Yes",ISNUMBER(B316),ISNUMBER(C316),ISNUMBER(D316),ISNUMBER(E316),C316&gt;=B316,E316&gt;=D316,C316-B316=E316-D316,ISNUMBER(M316),ISNUMBER(N316),M316&gt;=0,N316&gt;0),(M316-N316)/N316,"n.a."))</x:f>
      </x:c>
      <x:c r="Y316" s="28" t="str">
        <x:f>IF(A316="","",IF(AND(ISNUMBER(O316),ISNUMBER(M316),O316&gt;=0,M316&gt;0,T316&lt;&gt;""),O316/M316,"n.a."))</x:f>
      </x:c>
      <x:c r="Z316" s="23" t="str">
        <x:f>IF(A316="","",IF(COUNTIFS($A$6:$A$505,SUBSTITUTE(SUBSTITUTE(SUBSTITUTE(A316,"~","~~"),"*","~*"),"?","~?"))&gt;1,"Duplicate URL: use one row per period pair",IF(COUNTIFS(Audit!$A$6:$A$505,SUBSTITUTE(SUBSTITUTE(SUBSTITUTE(A316,"~","~~"),"*","~*"),"?","~?"))=0,"URL missing from Audit",IF(OR(B316="",C316=""),"Add current date range",IF(OR(NOT(ISNUMBER(B316)),NOT(ISNUMBER(C316)),C316&lt;B316),"Check current dates",IF(OR(AND(ISNUMBER(G316),G316&lt;0),AND(ISNUMBER(H316),H316&lt;0),AND(ISNUMBER(I316),I316&lt;0),AND(ISNUMBER(J316),J316&lt;0),AND(ISNUMBER(M316),M316&lt;0),AND(ISNUMBER(N316),N316&lt;0),AND(ISNUMBER(O316),O316&lt;0),AND(ISNUMBER(P316),P316&lt;0),AND(ISNUMBER(Q316),Q316&lt;0),AND(ISNUMBER(R316),R316&lt;0)),"Check negative values",IF(AND(ISNUMBER(G316),ISNUMBER(I316),G316&gt;I316),"Clicks exceed impressions",IF(AND(OR(ISNUMBER(Q316),ISNUMBER(R316)),S316=""),"Add revenue currency",IF(AND(ISNUMBER(O316),T316=""),"Define conversions and session scope",IF(U316="","Add evidence source",IF(F316&lt;&gt;"Yes","Comparison not confirmed",IF(OR(NOT(ISNUMBER(D316)),NOT(ISNUMBER(E316)),E316&lt;D316,C316-B316&lt;&gt;E316-D316),"Check comparable date ranges",""))))))))))))</x:f>
      </x:c>
    </x:row>
    <x:row r="317" ht="44" customHeight="1">
      <x:c r="A317" s="19"/>
      <x:c r="B317" s="24"/>
      <x:c r="C317" s="21"/>
      <x:c r="D317" s="21"/>
      <x:c r="E317" s="21"/>
      <x:c r="F317" s="18"/>
      <x:c r="G317" s="26"/>
      <x:c r="H317" s="26"/>
      <x:c r="I317" s="26"/>
      <x:c r="J317" s="26"/>
      <x:c r="K317" s="25"/>
      <x:c r="L317" s="25"/>
      <x:c r="M317" s="26"/>
      <x:c r="N317" s="26"/>
      <x:c r="O317" s="26"/>
      <x:c r="P317" s="26"/>
      <x:c r="Q317" s="25"/>
      <x:c r="R317" s="25"/>
      <x:c r="S317" s="18"/>
      <x:c r="T317" s="18"/>
      <x:c r="U317" s="18"/>
      <x:c r="V317" s="28" t="str">
        <x:f>IF(A317="","",IF(AND(ISNUMBER(G317),ISNUMBER(I317),G317&gt;=0,I317&gt;0,G317&lt;=I317),G317/I317,"n.a."))</x:f>
      </x:c>
      <x:c r="W317" s="28" t="str">
        <x:f>IF(A317="","",IF(AND(F317="Yes",ISNUMBER(B317),ISNUMBER(C317),ISNUMBER(D317),ISNUMBER(E317),C317&gt;=B317,E317&gt;=D317,C317-B317=E317-D317,ISNUMBER(G317),ISNUMBER(H317),G317&gt;=0,H317&gt;0),(G317-H317)/H317,"n.a."))</x:f>
      </x:c>
      <x:c r="X317" s="28" t="str">
        <x:f>IF(A317="","",IF(AND(F317="Yes",ISNUMBER(B317),ISNUMBER(C317),ISNUMBER(D317),ISNUMBER(E317),C317&gt;=B317,E317&gt;=D317,C317-B317=E317-D317,ISNUMBER(M317),ISNUMBER(N317),M317&gt;=0,N317&gt;0),(M317-N317)/N317,"n.a."))</x:f>
      </x:c>
      <x:c r="Y317" s="28" t="str">
        <x:f>IF(A317="","",IF(AND(ISNUMBER(O317),ISNUMBER(M317),O317&gt;=0,M317&gt;0,T317&lt;&gt;""),O317/M317,"n.a."))</x:f>
      </x:c>
      <x:c r="Z317" s="23" t="str">
        <x:f>IF(A317="","",IF(COUNTIFS($A$6:$A$505,SUBSTITUTE(SUBSTITUTE(SUBSTITUTE(A317,"~","~~"),"*","~*"),"?","~?"))&gt;1,"Duplicate URL: use one row per period pair",IF(COUNTIFS(Audit!$A$6:$A$505,SUBSTITUTE(SUBSTITUTE(SUBSTITUTE(A317,"~","~~"),"*","~*"),"?","~?"))=0,"URL missing from Audit",IF(OR(B317="",C317=""),"Add current date range",IF(OR(NOT(ISNUMBER(B317)),NOT(ISNUMBER(C317)),C317&lt;B317),"Check current dates",IF(OR(AND(ISNUMBER(G317),G317&lt;0),AND(ISNUMBER(H317),H317&lt;0),AND(ISNUMBER(I317),I317&lt;0),AND(ISNUMBER(J317),J317&lt;0),AND(ISNUMBER(M317),M317&lt;0),AND(ISNUMBER(N317),N317&lt;0),AND(ISNUMBER(O317),O317&lt;0),AND(ISNUMBER(P317),P317&lt;0),AND(ISNUMBER(Q317),Q317&lt;0),AND(ISNUMBER(R317),R317&lt;0)),"Check negative values",IF(AND(ISNUMBER(G317),ISNUMBER(I317),G317&gt;I317),"Clicks exceed impressions",IF(AND(OR(ISNUMBER(Q317),ISNUMBER(R317)),S317=""),"Add revenue currency",IF(AND(ISNUMBER(O317),T317=""),"Define conversions and session scope",IF(U317="","Add evidence source",IF(F317&lt;&gt;"Yes","Comparison not confirmed",IF(OR(NOT(ISNUMBER(D317)),NOT(ISNUMBER(E317)),E317&lt;D317,C317-B317&lt;&gt;E317-D317),"Check comparable date ranges",""))))))))))))</x:f>
      </x:c>
    </x:row>
    <x:row r="318" ht="44" customHeight="1">
      <x:c r="A318" s="19"/>
      <x:c r="B318" s="24"/>
      <x:c r="C318" s="21"/>
      <x:c r="D318" s="21"/>
      <x:c r="E318" s="21"/>
      <x:c r="F318" s="18"/>
      <x:c r="G318" s="26"/>
      <x:c r="H318" s="26"/>
      <x:c r="I318" s="26"/>
      <x:c r="J318" s="26"/>
      <x:c r="K318" s="25"/>
      <x:c r="L318" s="25"/>
      <x:c r="M318" s="26"/>
      <x:c r="N318" s="26"/>
      <x:c r="O318" s="26"/>
      <x:c r="P318" s="26"/>
      <x:c r="Q318" s="25"/>
      <x:c r="R318" s="25"/>
      <x:c r="S318" s="18"/>
      <x:c r="T318" s="18"/>
      <x:c r="U318" s="18"/>
      <x:c r="V318" s="28" t="str">
        <x:f>IF(A318="","",IF(AND(ISNUMBER(G318),ISNUMBER(I318),G318&gt;=0,I318&gt;0,G318&lt;=I318),G318/I318,"n.a."))</x:f>
      </x:c>
      <x:c r="W318" s="28" t="str">
        <x:f>IF(A318="","",IF(AND(F318="Yes",ISNUMBER(B318),ISNUMBER(C318),ISNUMBER(D318),ISNUMBER(E318),C318&gt;=B318,E318&gt;=D318,C318-B318=E318-D318,ISNUMBER(G318),ISNUMBER(H318),G318&gt;=0,H318&gt;0),(G318-H318)/H318,"n.a."))</x:f>
      </x:c>
      <x:c r="X318" s="28" t="str">
        <x:f>IF(A318="","",IF(AND(F318="Yes",ISNUMBER(B318),ISNUMBER(C318),ISNUMBER(D318),ISNUMBER(E318),C318&gt;=B318,E318&gt;=D318,C318-B318=E318-D318,ISNUMBER(M318),ISNUMBER(N318),M318&gt;=0,N318&gt;0),(M318-N318)/N318,"n.a."))</x:f>
      </x:c>
      <x:c r="Y318" s="28" t="str">
        <x:f>IF(A318="","",IF(AND(ISNUMBER(O318),ISNUMBER(M318),O318&gt;=0,M318&gt;0,T318&lt;&gt;""),O318/M318,"n.a."))</x:f>
      </x:c>
      <x:c r="Z318" s="23" t="str">
        <x:f>IF(A318="","",IF(COUNTIFS($A$6:$A$505,SUBSTITUTE(SUBSTITUTE(SUBSTITUTE(A318,"~","~~"),"*","~*"),"?","~?"))&gt;1,"Duplicate URL: use one row per period pair",IF(COUNTIFS(Audit!$A$6:$A$505,SUBSTITUTE(SUBSTITUTE(SUBSTITUTE(A318,"~","~~"),"*","~*"),"?","~?"))=0,"URL missing from Audit",IF(OR(B318="",C318=""),"Add current date range",IF(OR(NOT(ISNUMBER(B318)),NOT(ISNUMBER(C318)),C318&lt;B318),"Check current dates",IF(OR(AND(ISNUMBER(G318),G318&lt;0),AND(ISNUMBER(H318),H318&lt;0),AND(ISNUMBER(I318),I318&lt;0),AND(ISNUMBER(J318),J318&lt;0),AND(ISNUMBER(M318),M318&lt;0),AND(ISNUMBER(N318),N318&lt;0),AND(ISNUMBER(O318),O318&lt;0),AND(ISNUMBER(P318),P318&lt;0),AND(ISNUMBER(Q318),Q318&lt;0),AND(ISNUMBER(R318),R318&lt;0)),"Check negative values",IF(AND(ISNUMBER(G318),ISNUMBER(I318),G318&gt;I318),"Clicks exceed impressions",IF(AND(OR(ISNUMBER(Q318),ISNUMBER(R318)),S318=""),"Add revenue currency",IF(AND(ISNUMBER(O318),T318=""),"Define conversions and session scope",IF(U318="","Add evidence source",IF(F318&lt;&gt;"Yes","Comparison not confirmed",IF(OR(NOT(ISNUMBER(D318)),NOT(ISNUMBER(E318)),E318&lt;D318,C318-B318&lt;&gt;E318-D318),"Check comparable date ranges",""))))))))))))</x:f>
      </x:c>
    </x:row>
    <x:row r="319" ht="44" customHeight="1">
      <x:c r="A319" s="19"/>
      <x:c r="B319" s="24"/>
      <x:c r="C319" s="21"/>
      <x:c r="D319" s="21"/>
      <x:c r="E319" s="21"/>
      <x:c r="F319" s="18"/>
      <x:c r="G319" s="26"/>
      <x:c r="H319" s="26"/>
      <x:c r="I319" s="26"/>
      <x:c r="J319" s="26"/>
      <x:c r="K319" s="25"/>
      <x:c r="L319" s="25"/>
      <x:c r="M319" s="26"/>
      <x:c r="N319" s="26"/>
      <x:c r="O319" s="26"/>
      <x:c r="P319" s="26"/>
      <x:c r="Q319" s="25"/>
      <x:c r="R319" s="25"/>
      <x:c r="S319" s="18"/>
      <x:c r="T319" s="18"/>
      <x:c r="U319" s="18"/>
      <x:c r="V319" s="28" t="str">
        <x:f>IF(A319="","",IF(AND(ISNUMBER(G319),ISNUMBER(I319),G319&gt;=0,I319&gt;0,G319&lt;=I319),G319/I319,"n.a."))</x:f>
      </x:c>
      <x:c r="W319" s="28" t="str">
        <x:f>IF(A319="","",IF(AND(F319="Yes",ISNUMBER(B319),ISNUMBER(C319),ISNUMBER(D319),ISNUMBER(E319),C319&gt;=B319,E319&gt;=D319,C319-B319=E319-D319,ISNUMBER(G319),ISNUMBER(H319),G319&gt;=0,H319&gt;0),(G319-H319)/H319,"n.a."))</x:f>
      </x:c>
      <x:c r="X319" s="28" t="str">
        <x:f>IF(A319="","",IF(AND(F319="Yes",ISNUMBER(B319),ISNUMBER(C319),ISNUMBER(D319),ISNUMBER(E319),C319&gt;=B319,E319&gt;=D319,C319-B319=E319-D319,ISNUMBER(M319),ISNUMBER(N319),M319&gt;=0,N319&gt;0),(M319-N319)/N319,"n.a."))</x:f>
      </x:c>
      <x:c r="Y319" s="28" t="str">
        <x:f>IF(A319="","",IF(AND(ISNUMBER(O319),ISNUMBER(M319),O319&gt;=0,M319&gt;0,T319&lt;&gt;""),O319/M319,"n.a."))</x:f>
      </x:c>
      <x:c r="Z319" s="23" t="str">
        <x:f>IF(A319="","",IF(COUNTIFS($A$6:$A$505,SUBSTITUTE(SUBSTITUTE(SUBSTITUTE(A319,"~","~~"),"*","~*"),"?","~?"))&gt;1,"Duplicate URL: use one row per period pair",IF(COUNTIFS(Audit!$A$6:$A$505,SUBSTITUTE(SUBSTITUTE(SUBSTITUTE(A319,"~","~~"),"*","~*"),"?","~?"))=0,"URL missing from Audit",IF(OR(B319="",C319=""),"Add current date range",IF(OR(NOT(ISNUMBER(B319)),NOT(ISNUMBER(C319)),C319&lt;B319),"Check current dates",IF(OR(AND(ISNUMBER(G319),G319&lt;0),AND(ISNUMBER(H319),H319&lt;0),AND(ISNUMBER(I319),I319&lt;0),AND(ISNUMBER(J319),J319&lt;0),AND(ISNUMBER(M319),M319&lt;0),AND(ISNUMBER(N319),N319&lt;0),AND(ISNUMBER(O319),O319&lt;0),AND(ISNUMBER(P319),P319&lt;0),AND(ISNUMBER(Q319),Q319&lt;0),AND(ISNUMBER(R319),R319&lt;0)),"Check negative values",IF(AND(ISNUMBER(G319),ISNUMBER(I319),G319&gt;I319),"Clicks exceed impressions",IF(AND(OR(ISNUMBER(Q319),ISNUMBER(R319)),S319=""),"Add revenue currency",IF(AND(ISNUMBER(O319),T319=""),"Define conversions and session scope",IF(U319="","Add evidence source",IF(F319&lt;&gt;"Yes","Comparison not confirmed",IF(OR(NOT(ISNUMBER(D319)),NOT(ISNUMBER(E319)),E319&lt;D319,C319-B319&lt;&gt;E319-D319),"Check comparable date ranges",""))))))))))))</x:f>
      </x:c>
    </x:row>
    <x:row r="320" ht="44" customHeight="1">
      <x:c r="A320" s="19"/>
      <x:c r="B320" s="24"/>
      <x:c r="C320" s="21"/>
      <x:c r="D320" s="21"/>
      <x:c r="E320" s="21"/>
      <x:c r="F320" s="18"/>
      <x:c r="G320" s="26"/>
      <x:c r="H320" s="26"/>
      <x:c r="I320" s="26"/>
      <x:c r="J320" s="26"/>
      <x:c r="K320" s="25"/>
      <x:c r="L320" s="25"/>
      <x:c r="M320" s="26"/>
      <x:c r="N320" s="26"/>
      <x:c r="O320" s="26"/>
      <x:c r="P320" s="26"/>
      <x:c r="Q320" s="25"/>
      <x:c r="R320" s="25"/>
      <x:c r="S320" s="18"/>
      <x:c r="T320" s="18"/>
      <x:c r="U320" s="18"/>
      <x:c r="V320" s="28" t="str">
        <x:f>IF(A320="","",IF(AND(ISNUMBER(G320),ISNUMBER(I320),G320&gt;=0,I320&gt;0,G320&lt;=I320),G320/I320,"n.a."))</x:f>
      </x:c>
      <x:c r="W320" s="28" t="str">
        <x:f>IF(A320="","",IF(AND(F320="Yes",ISNUMBER(B320),ISNUMBER(C320),ISNUMBER(D320),ISNUMBER(E320),C320&gt;=B320,E320&gt;=D320,C320-B320=E320-D320,ISNUMBER(G320),ISNUMBER(H320),G320&gt;=0,H320&gt;0),(G320-H320)/H320,"n.a."))</x:f>
      </x:c>
      <x:c r="X320" s="28" t="str">
        <x:f>IF(A320="","",IF(AND(F320="Yes",ISNUMBER(B320),ISNUMBER(C320),ISNUMBER(D320),ISNUMBER(E320),C320&gt;=B320,E320&gt;=D320,C320-B320=E320-D320,ISNUMBER(M320),ISNUMBER(N320),M320&gt;=0,N320&gt;0),(M320-N320)/N320,"n.a."))</x:f>
      </x:c>
      <x:c r="Y320" s="28" t="str">
        <x:f>IF(A320="","",IF(AND(ISNUMBER(O320),ISNUMBER(M320),O320&gt;=0,M320&gt;0,T320&lt;&gt;""),O320/M320,"n.a."))</x:f>
      </x:c>
      <x:c r="Z320" s="23" t="str">
        <x:f>IF(A320="","",IF(COUNTIFS($A$6:$A$505,SUBSTITUTE(SUBSTITUTE(SUBSTITUTE(A320,"~","~~"),"*","~*"),"?","~?"))&gt;1,"Duplicate URL: use one row per period pair",IF(COUNTIFS(Audit!$A$6:$A$505,SUBSTITUTE(SUBSTITUTE(SUBSTITUTE(A320,"~","~~"),"*","~*"),"?","~?"))=0,"URL missing from Audit",IF(OR(B320="",C320=""),"Add current date range",IF(OR(NOT(ISNUMBER(B320)),NOT(ISNUMBER(C320)),C320&lt;B320),"Check current dates",IF(OR(AND(ISNUMBER(G320),G320&lt;0),AND(ISNUMBER(H320),H320&lt;0),AND(ISNUMBER(I320),I320&lt;0),AND(ISNUMBER(J320),J320&lt;0),AND(ISNUMBER(M320),M320&lt;0),AND(ISNUMBER(N320),N320&lt;0),AND(ISNUMBER(O320),O320&lt;0),AND(ISNUMBER(P320),P320&lt;0),AND(ISNUMBER(Q320),Q320&lt;0),AND(ISNUMBER(R320),R320&lt;0)),"Check negative values",IF(AND(ISNUMBER(G320),ISNUMBER(I320),G320&gt;I320),"Clicks exceed impressions",IF(AND(OR(ISNUMBER(Q320),ISNUMBER(R320)),S320=""),"Add revenue currency",IF(AND(ISNUMBER(O320),T320=""),"Define conversions and session scope",IF(U320="","Add evidence source",IF(F320&lt;&gt;"Yes","Comparison not confirmed",IF(OR(NOT(ISNUMBER(D320)),NOT(ISNUMBER(E320)),E320&lt;D320,C320-B320&lt;&gt;E320-D320),"Check comparable date ranges",""))))))))))))</x:f>
      </x:c>
    </x:row>
    <x:row r="321" ht="44" customHeight="1">
      <x:c r="A321" s="19"/>
      <x:c r="B321" s="24"/>
      <x:c r="C321" s="21"/>
      <x:c r="D321" s="21"/>
      <x:c r="E321" s="21"/>
      <x:c r="F321" s="18"/>
      <x:c r="G321" s="26"/>
      <x:c r="H321" s="26"/>
      <x:c r="I321" s="26"/>
      <x:c r="J321" s="26"/>
      <x:c r="K321" s="25"/>
      <x:c r="L321" s="25"/>
      <x:c r="M321" s="26"/>
      <x:c r="N321" s="26"/>
      <x:c r="O321" s="26"/>
      <x:c r="P321" s="26"/>
      <x:c r="Q321" s="25"/>
      <x:c r="R321" s="25"/>
      <x:c r="S321" s="18"/>
      <x:c r="T321" s="18"/>
      <x:c r="U321" s="18"/>
      <x:c r="V321" s="28" t="str">
        <x:f>IF(A321="","",IF(AND(ISNUMBER(G321),ISNUMBER(I321),G321&gt;=0,I321&gt;0,G321&lt;=I321),G321/I321,"n.a."))</x:f>
      </x:c>
      <x:c r="W321" s="28" t="str">
        <x:f>IF(A321="","",IF(AND(F321="Yes",ISNUMBER(B321),ISNUMBER(C321),ISNUMBER(D321),ISNUMBER(E321),C321&gt;=B321,E321&gt;=D321,C321-B321=E321-D321,ISNUMBER(G321),ISNUMBER(H321),G321&gt;=0,H321&gt;0),(G321-H321)/H321,"n.a."))</x:f>
      </x:c>
      <x:c r="X321" s="28" t="str">
        <x:f>IF(A321="","",IF(AND(F321="Yes",ISNUMBER(B321),ISNUMBER(C321),ISNUMBER(D321),ISNUMBER(E321),C321&gt;=B321,E321&gt;=D321,C321-B321=E321-D321,ISNUMBER(M321),ISNUMBER(N321),M321&gt;=0,N321&gt;0),(M321-N321)/N321,"n.a."))</x:f>
      </x:c>
      <x:c r="Y321" s="28" t="str">
        <x:f>IF(A321="","",IF(AND(ISNUMBER(O321),ISNUMBER(M321),O321&gt;=0,M321&gt;0,T321&lt;&gt;""),O321/M321,"n.a."))</x:f>
      </x:c>
      <x:c r="Z321" s="23" t="str">
        <x:f>IF(A321="","",IF(COUNTIFS($A$6:$A$505,SUBSTITUTE(SUBSTITUTE(SUBSTITUTE(A321,"~","~~"),"*","~*"),"?","~?"))&gt;1,"Duplicate URL: use one row per period pair",IF(COUNTIFS(Audit!$A$6:$A$505,SUBSTITUTE(SUBSTITUTE(SUBSTITUTE(A321,"~","~~"),"*","~*"),"?","~?"))=0,"URL missing from Audit",IF(OR(B321="",C321=""),"Add current date range",IF(OR(NOT(ISNUMBER(B321)),NOT(ISNUMBER(C321)),C321&lt;B321),"Check current dates",IF(OR(AND(ISNUMBER(G321),G321&lt;0),AND(ISNUMBER(H321),H321&lt;0),AND(ISNUMBER(I321),I321&lt;0),AND(ISNUMBER(J321),J321&lt;0),AND(ISNUMBER(M321),M321&lt;0),AND(ISNUMBER(N321),N321&lt;0),AND(ISNUMBER(O321),O321&lt;0),AND(ISNUMBER(P321),P321&lt;0),AND(ISNUMBER(Q321),Q321&lt;0),AND(ISNUMBER(R321),R321&lt;0)),"Check negative values",IF(AND(ISNUMBER(G321),ISNUMBER(I321),G321&gt;I321),"Clicks exceed impressions",IF(AND(OR(ISNUMBER(Q321),ISNUMBER(R321)),S321=""),"Add revenue currency",IF(AND(ISNUMBER(O321),T321=""),"Define conversions and session scope",IF(U321="","Add evidence source",IF(F321&lt;&gt;"Yes","Comparison not confirmed",IF(OR(NOT(ISNUMBER(D321)),NOT(ISNUMBER(E321)),E321&lt;D321,C321-B321&lt;&gt;E321-D321),"Check comparable date ranges",""))))))))))))</x:f>
      </x:c>
    </x:row>
    <x:row r="322" ht="44" customHeight="1">
      <x:c r="A322" s="19"/>
      <x:c r="B322" s="24"/>
      <x:c r="C322" s="21"/>
      <x:c r="D322" s="21"/>
      <x:c r="E322" s="21"/>
      <x:c r="F322" s="18"/>
      <x:c r="G322" s="26"/>
      <x:c r="H322" s="26"/>
      <x:c r="I322" s="26"/>
      <x:c r="J322" s="26"/>
      <x:c r="K322" s="25"/>
      <x:c r="L322" s="25"/>
      <x:c r="M322" s="26"/>
      <x:c r="N322" s="26"/>
      <x:c r="O322" s="26"/>
      <x:c r="P322" s="26"/>
      <x:c r="Q322" s="25"/>
      <x:c r="R322" s="25"/>
      <x:c r="S322" s="18"/>
      <x:c r="T322" s="18"/>
      <x:c r="U322" s="18"/>
      <x:c r="V322" s="28" t="str">
        <x:f>IF(A322="","",IF(AND(ISNUMBER(G322),ISNUMBER(I322),G322&gt;=0,I322&gt;0,G322&lt;=I322),G322/I322,"n.a."))</x:f>
      </x:c>
      <x:c r="W322" s="28" t="str">
        <x:f>IF(A322="","",IF(AND(F322="Yes",ISNUMBER(B322),ISNUMBER(C322),ISNUMBER(D322),ISNUMBER(E322),C322&gt;=B322,E322&gt;=D322,C322-B322=E322-D322,ISNUMBER(G322),ISNUMBER(H322),G322&gt;=0,H322&gt;0),(G322-H322)/H322,"n.a."))</x:f>
      </x:c>
      <x:c r="X322" s="28" t="str">
        <x:f>IF(A322="","",IF(AND(F322="Yes",ISNUMBER(B322),ISNUMBER(C322),ISNUMBER(D322),ISNUMBER(E322),C322&gt;=B322,E322&gt;=D322,C322-B322=E322-D322,ISNUMBER(M322),ISNUMBER(N322),M322&gt;=0,N322&gt;0),(M322-N322)/N322,"n.a."))</x:f>
      </x:c>
      <x:c r="Y322" s="28" t="str">
        <x:f>IF(A322="","",IF(AND(ISNUMBER(O322),ISNUMBER(M322),O322&gt;=0,M322&gt;0,T322&lt;&gt;""),O322/M322,"n.a."))</x:f>
      </x:c>
      <x:c r="Z322" s="23" t="str">
        <x:f>IF(A322="","",IF(COUNTIFS($A$6:$A$505,SUBSTITUTE(SUBSTITUTE(SUBSTITUTE(A322,"~","~~"),"*","~*"),"?","~?"))&gt;1,"Duplicate URL: use one row per period pair",IF(COUNTIFS(Audit!$A$6:$A$505,SUBSTITUTE(SUBSTITUTE(SUBSTITUTE(A322,"~","~~"),"*","~*"),"?","~?"))=0,"URL missing from Audit",IF(OR(B322="",C322=""),"Add current date range",IF(OR(NOT(ISNUMBER(B322)),NOT(ISNUMBER(C322)),C322&lt;B322),"Check current dates",IF(OR(AND(ISNUMBER(G322),G322&lt;0),AND(ISNUMBER(H322),H322&lt;0),AND(ISNUMBER(I322),I322&lt;0),AND(ISNUMBER(J322),J322&lt;0),AND(ISNUMBER(M322),M322&lt;0),AND(ISNUMBER(N322),N322&lt;0),AND(ISNUMBER(O322),O322&lt;0),AND(ISNUMBER(P322),P322&lt;0),AND(ISNUMBER(Q322),Q322&lt;0),AND(ISNUMBER(R322),R322&lt;0)),"Check negative values",IF(AND(ISNUMBER(G322),ISNUMBER(I322),G322&gt;I322),"Clicks exceed impressions",IF(AND(OR(ISNUMBER(Q322),ISNUMBER(R322)),S322=""),"Add revenue currency",IF(AND(ISNUMBER(O322),T322=""),"Define conversions and session scope",IF(U322="","Add evidence source",IF(F322&lt;&gt;"Yes","Comparison not confirmed",IF(OR(NOT(ISNUMBER(D322)),NOT(ISNUMBER(E322)),E322&lt;D322,C322-B322&lt;&gt;E322-D322),"Check comparable date ranges",""))))))))))))</x:f>
      </x:c>
    </x:row>
    <x:row r="323" ht="44" customHeight="1">
      <x:c r="A323" s="19"/>
      <x:c r="B323" s="24"/>
      <x:c r="C323" s="21"/>
      <x:c r="D323" s="21"/>
      <x:c r="E323" s="21"/>
      <x:c r="F323" s="18"/>
      <x:c r="G323" s="26"/>
      <x:c r="H323" s="26"/>
      <x:c r="I323" s="26"/>
      <x:c r="J323" s="26"/>
      <x:c r="K323" s="25"/>
      <x:c r="L323" s="25"/>
      <x:c r="M323" s="26"/>
      <x:c r="N323" s="26"/>
      <x:c r="O323" s="26"/>
      <x:c r="P323" s="26"/>
      <x:c r="Q323" s="25"/>
      <x:c r="R323" s="25"/>
      <x:c r="S323" s="18"/>
      <x:c r="T323" s="18"/>
      <x:c r="U323" s="18"/>
      <x:c r="V323" s="28" t="str">
        <x:f>IF(A323="","",IF(AND(ISNUMBER(G323),ISNUMBER(I323),G323&gt;=0,I323&gt;0,G323&lt;=I323),G323/I323,"n.a."))</x:f>
      </x:c>
      <x:c r="W323" s="28" t="str">
        <x:f>IF(A323="","",IF(AND(F323="Yes",ISNUMBER(B323),ISNUMBER(C323),ISNUMBER(D323),ISNUMBER(E323),C323&gt;=B323,E323&gt;=D323,C323-B323=E323-D323,ISNUMBER(G323),ISNUMBER(H323),G323&gt;=0,H323&gt;0),(G323-H323)/H323,"n.a."))</x:f>
      </x:c>
      <x:c r="X323" s="28" t="str">
        <x:f>IF(A323="","",IF(AND(F323="Yes",ISNUMBER(B323),ISNUMBER(C323),ISNUMBER(D323),ISNUMBER(E323),C323&gt;=B323,E323&gt;=D323,C323-B323=E323-D323,ISNUMBER(M323),ISNUMBER(N323),M323&gt;=0,N323&gt;0),(M323-N323)/N323,"n.a."))</x:f>
      </x:c>
      <x:c r="Y323" s="28" t="str">
        <x:f>IF(A323="","",IF(AND(ISNUMBER(O323),ISNUMBER(M323),O323&gt;=0,M323&gt;0,T323&lt;&gt;""),O323/M323,"n.a."))</x:f>
      </x:c>
      <x:c r="Z323" s="23" t="str">
        <x:f>IF(A323="","",IF(COUNTIFS($A$6:$A$505,SUBSTITUTE(SUBSTITUTE(SUBSTITUTE(A323,"~","~~"),"*","~*"),"?","~?"))&gt;1,"Duplicate URL: use one row per period pair",IF(COUNTIFS(Audit!$A$6:$A$505,SUBSTITUTE(SUBSTITUTE(SUBSTITUTE(A323,"~","~~"),"*","~*"),"?","~?"))=0,"URL missing from Audit",IF(OR(B323="",C323=""),"Add current date range",IF(OR(NOT(ISNUMBER(B323)),NOT(ISNUMBER(C323)),C323&lt;B323),"Check current dates",IF(OR(AND(ISNUMBER(G323),G323&lt;0),AND(ISNUMBER(H323),H323&lt;0),AND(ISNUMBER(I323),I323&lt;0),AND(ISNUMBER(J323),J323&lt;0),AND(ISNUMBER(M323),M323&lt;0),AND(ISNUMBER(N323),N323&lt;0),AND(ISNUMBER(O323),O323&lt;0),AND(ISNUMBER(P323),P323&lt;0),AND(ISNUMBER(Q323),Q323&lt;0),AND(ISNUMBER(R323),R323&lt;0)),"Check negative values",IF(AND(ISNUMBER(G323),ISNUMBER(I323),G323&gt;I323),"Clicks exceed impressions",IF(AND(OR(ISNUMBER(Q323),ISNUMBER(R323)),S323=""),"Add revenue currency",IF(AND(ISNUMBER(O323),T323=""),"Define conversions and session scope",IF(U323="","Add evidence source",IF(F323&lt;&gt;"Yes","Comparison not confirmed",IF(OR(NOT(ISNUMBER(D323)),NOT(ISNUMBER(E323)),E323&lt;D323,C323-B323&lt;&gt;E323-D323),"Check comparable date ranges",""))))))))))))</x:f>
      </x:c>
    </x:row>
    <x:row r="324" ht="44" customHeight="1">
      <x:c r="A324" s="19"/>
      <x:c r="B324" s="24"/>
      <x:c r="C324" s="21"/>
      <x:c r="D324" s="21"/>
      <x:c r="E324" s="21"/>
      <x:c r="F324" s="18"/>
      <x:c r="G324" s="26"/>
      <x:c r="H324" s="26"/>
      <x:c r="I324" s="26"/>
      <x:c r="J324" s="26"/>
      <x:c r="K324" s="25"/>
      <x:c r="L324" s="25"/>
      <x:c r="M324" s="26"/>
      <x:c r="N324" s="26"/>
      <x:c r="O324" s="26"/>
      <x:c r="P324" s="26"/>
      <x:c r="Q324" s="25"/>
      <x:c r="R324" s="25"/>
      <x:c r="S324" s="18"/>
      <x:c r="T324" s="18"/>
      <x:c r="U324" s="18"/>
      <x:c r="V324" s="28" t="str">
        <x:f>IF(A324="","",IF(AND(ISNUMBER(G324),ISNUMBER(I324),G324&gt;=0,I324&gt;0,G324&lt;=I324),G324/I324,"n.a."))</x:f>
      </x:c>
      <x:c r="W324" s="28" t="str">
        <x:f>IF(A324="","",IF(AND(F324="Yes",ISNUMBER(B324),ISNUMBER(C324),ISNUMBER(D324),ISNUMBER(E324),C324&gt;=B324,E324&gt;=D324,C324-B324=E324-D324,ISNUMBER(G324),ISNUMBER(H324),G324&gt;=0,H324&gt;0),(G324-H324)/H324,"n.a."))</x:f>
      </x:c>
      <x:c r="X324" s="28" t="str">
        <x:f>IF(A324="","",IF(AND(F324="Yes",ISNUMBER(B324),ISNUMBER(C324),ISNUMBER(D324),ISNUMBER(E324),C324&gt;=B324,E324&gt;=D324,C324-B324=E324-D324,ISNUMBER(M324),ISNUMBER(N324),M324&gt;=0,N324&gt;0),(M324-N324)/N324,"n.a."))</x:f>
      </x:c>
      <x:c r="Y324" s="28" t="str">
        <x:f>IF(A324="","",IF(AND(ISNUMBER(O324),ISNUMBER(M324),O324&gt;=0,M324&gt;0,T324&lt;&gt;""),O324/M324,"n.a."))</x:f>
      </x:c>
      <x:c r="Z324" s="23" t="str">
        <x:f>IF(A324="","",IF(COUNTIFS($A$6:$A$505,SUBSTITUTE(SUBSTITUTE(SUBSTITUTE(A324,"~","~~"),"*","~*"),"?","~?"))&gt;1,"Duplicate URL: use one row per period pair",IF(COUNTIFS(Audit!$A$6:$A$505,SUBSTITUTE(SUBSTITUTE(SUBSTITUTE(A324,"~","~~"),"*","~*"),"?","~?"))=0,"URL missing from Audit",IF(OR(B324="",C324=""),"Add current date range",IF(OR(NOT(ISNUMBER(B324)),NOT(ISNUMBER(C324)),C324&lt;B324),"Check current dates",IF(OR(AND(ISNUMBER(G324),G324&lt;0),AND(ISNUMBER(H324),H324&lt;0),AND(ISNUMBER(I324),I324&lt;0),AND(ISNUMBER(J324),J324&lt;0),AND(ISNUMBER(M324),M324&lt;0),AND(ISNUMBER(N324),N324&lt;0),AND(ISNUMBER(O324),O324&lt;0),AND(ISNUMBER(P324),P324&lt;0),AND(ISNUMBER(Q324),Q324&lt;0),AND(ISNUMBER(R324),R324&lt;0)),"Check negative values",IF(AND(ISNUMBER(G324),ISNUMBER(I324),G324&gt;I324),"Clicks exceed impressions",IF(AND(OR(ISNUMBER(Q324),ISNUMBER(R324)),S324=""),"Add revenue currency",IF(AND(ISNUMBER(O324),T324=""),"Define conversions and session scope",IF(U324="","Add evidence source",IF(F324&lt;&gt;"Yes","Comparison not confirmed",IF(OR(NOT(ISNUMBER(D324)),NOT(ISNUMBER(E324)),E324&lt;D324,C324-B324&lt;&gt;E324-D324),"Check comparable date ranges",""))))))))))))</x:f>
      </x:c>
    </x:row>
    <x:row r="325" ht="44" customHeight="1">
      <x:c r="A325" s="19"/>
      <x:c r="B325" s="24"/>
      <x:c r="C325" s="21"/>
      <x:c r="D325" s="21"/>
      <x:c r="E325" s="21"/>
      <x:c r="F325" s="18"/>
      <x:c r="G325" s="26"/>
      <x:c r="H325" s="26"/>
      <x:c r="I325" s="26"/>
      <x:c r="J325" s="26"/>
      <x:c r="K325" s="25"/>
      <x:c r="L325" s="25"/>
      <x:c r="M325" s="26"/>
      <x:c r="N325" s="26"/>
      <x:c r="O325" s="26"/>
      <x:c r="P325" s="26"/>
      <x:c r="Q325" s="25"/>
      <x:c r="R325" s="25"/>
      <x:c r="S325" s="18"/>
      <x:c r="T325" s="18"/>
      <x:c r="U325" s="18"/>
      <x:c r="V325" s="28" t="str">
        <x:f>IF(A325="","",IF(AND(ISNUMBER(G325),ISNUMBER(I325),G325&gt;=0,I325&gt;0,G325&lt;=I325),G325/I325,"n.a."))</x:f>
      </x:c>
      <x:c r="W325" s="28" t="str">
        <x:f>IF(A325="","",IF(AND(F325="Yes",ISNUMBER(B325),ISNUMBER(C325),ISNUMBER(D325),ISNUMBER(E325),C325&gt;=B325,E325&gt;=D325,C325-B325=E325-D325,ISNUMBER(G325),ISNUMBER(H325),G325&gt;=0,H325&gt;0),(G325-H325)/H325,"n.a."))</x:f>
      </x:c>
      <x:c r="X325" s="28" t="str">
        <x:f>IF(A325="","",IF(AND(F325="Yes",ISNUMBER(B325),ISNUMBER(C325),ISNUMBER(D325),ISNUMBER(E325),C325&gt;=B325,E325&gt;=D325,C325-B325=E325-D325,ISNUMBER(M325),ISNUMBER(N325),M325&gt;=0,N325&gt;0),(M325-N325)/N325,"n.a."))</x:f>
      </x:c>
      <x:c r="Y325" s="28" t="str">
        <x:f>IF(A325="","",IF(AND(ISNUMBER(O325),ISNUMBER(M325),O325&gt;=0,M325&gt;0,T325&lt;&gt;""),O325/M325,"n.a."))</x:f>
      </x:c>
      <x:c r="Z325" s="23" t="str">
        <x:f>IF(A325="","",IF(COUNTIFS($A$6:$A$505,SUBSTITUTE(SUBSTITUTE(SUBSTITUTE(A325,"~","~~"),"*","~*"),"?","~?"))&gt;1,"Duplicate URL: use one row per period pair",IF(COUNTIFS(Audit!$A$6:$A$505,SUBSTITUTE(SUBSTITUTE(SUBSTITUTE(A325,"~","~~"),"*","~*"),"?","~?"))=0,"URL missing from Audit",IF(OR(B325="",C325=""),"Add current date range",IF(OR(NOT(ISNUMBER(B325)),NOT(ISNUMBER(C325)),C325&lt;B325),"Check current dates",IF(OR(AND(ISNUMBER(G325),G325&lt;0),AND(ISNUMBER(H325),H325&lt;0),AND(ISNUMBER(I325),I325&lt;0),AND(ISNUMBER(J325),J325&lt;0),AND(ISNUMBER(M325),M325&lt;0),AND(ISNUMBER(N325),N325&lt;0),AND(ISNUMBER(O325),O325&lt;0),AND(ISNUMBER(P325),P325&lt;0),AND(ISNUMBER(Q325),Q325&lt;0),AND(ISNUMBER(R325),R325&lt;0)),"Check negative values",IF(AND(ISNUMBER(G325),ISNUMBER(I325),G325&gt;I325),"Clicks exceed impressions",IF(AND(OR(ISNUMBER(Q325),ISNUMBER(R325)),S325=""),"Add revenue currency",IF(AND(ISNUMBER(O325),T325=""),"Define conversions and session scope",IF(U325="","Add evidence source",IF(F325&lt;&gt;"Yes","Comparison not confirmed",IF(OR(NOT(ISNUMBER(D325)),NOT(ISNUMBER(E325)),E325&lt;D325,C325-B325&lt;&gt;E325-D325),"Check comparable date ranges",""))))))))))))</x:f>
      </x:c>
    </x:row>
    <x:row r="326" ht="44" customHeight="1">
      <x:c r="A326" s="19"/>
      <x:c r="B326" s="24"/>
      <x:c r="C326" s="21"/>
      <x:c r="D326" s="21"/>
      <x:c r="E326" s="21"/>
      <x:c r="F326" s="18"/>
      <x:c r="G326" s="26"/>
      <x:c r="H326" s="26"/>
      <x:c r="I326" s="26"/>
      <x:c r="J326" s="26"/>
      <x:c r="K326" s="25"/>
      <x:c r="L326" s="25"/>
      <x:c r="M326" s="26"/>
      <x:c r="N326" s="26"/>
      <x:c r="O326" s="26"/>
      <x:c r="P326" s="26"/>
      <x:c r="Q326" s="25"/>
      <x:c r="R326" s="25"/>
      <x:c r="S326" s="18"/>
      <x:c r="T326" s="18"/>
      <x:c r="U326" s="18"/>
      <x:c r="V326" s="28" t="str">
        <x:f>IF(A326="","",IF(AND(ISNUMBER(G326),ISNUMBER(I326),G326&gt;=0,I326&gt;0,G326&lt;=I326),G326/I326,"n.a."))</x:f>
      </x:c>
      <x:c r="W326" s="28" t="str">
        <x:f>IF(A326="","",IF(AND(F326="Yes",ISNUMBER(B326),ISNUMBER(C326),ISNUMBER(D326),ISNUMBER(E326),C326&gt;=B326,E326&gt;=D326,C326-B326=E326-D326,ISNUMBER(G326),ISNUMBER(H326),G326&gt;=0,H326&gt;0),(G326-H326)/H326,"n.a."))</x:f>
      </x:c>
      <x:c r="X326" s="28" t="str">
        <x:f>IF(A326="","",IF(AND(F326="Yes",ISNUMBER(B326),ISNUMBER(C326),ISNUMBER(D326),ISNUMBER(E326),C326&gt;=B326,E326&gt;=D326,C326-B326=E326-D326,ISNUMBER(M326),ISNUMBER(N326),M326&gt;=0,N326&gt;0),(M326-N326)/N326,"n.a."))</x:f>
      </x:c>
      <x:c r="Y326" s="28" t="str">
        <x:f>IF(A326="","",IF(AND(ISNUMBER(O326),ISNUMBER(M326),O326&gt;=0,M326&gt;0,T326&lt;&gt;""),O326/M326,"n.a."))</x:f>
      </x:c>
      <x:c r="Z326" s="23" t="str">
        <x:f>IF(A326="","",IF(COUNTIFS($A$6:$A$505,SUBSTITUTE(SUBSTITUTE(SUBSTITUTE(A326,"~","~~"),"*","~*"),"?","~?"))&gt;1,"Duplicate URL: use one row per period pair",IF(COUNTIFS(Audit!$A$6:$A$505,SUBSTITUTE(SUBSTITUTE(SUBSTITUTE(A326,"~","~~"),"*","~*"),"?","~?"))=0,"URL missing from Audit",IF(OR(B326="",C326=""),"Add current date range",IF(OR(NOT(ISNUMBER(B326)),NOT(ISNUMBER(C326)),C326&lt;B326),"Check current dates",IF(OR(AND(ISNUMBER(G326),G326&lt;0),AND(ISNUMBER(H326),H326&lt;0),AND(ISNUMBER(I326),I326&lt;0),AND(ISNUMBER(J326),J326&lt;0),AND(ISNUMBER(M326),M326&lt;0),AND(ISNUMBER(N326),N326&lt;0),AND(ISNUMBER(O326),O326&lt;0),AND(ISNUMBER(P326),P326&lt;0),AND(ISNUMBER(Q326),Q326&lt;0),AND(ISNUMBER(R326),R326&lt;0)),"Check negative values",IF(AND(ISNUMBER(G326),ISNUMBER(I326),G326&gt;I326),"Clicks exceed impressions",IF(AND(OR(ISNUMBER(Q326),ISNUMBER(R326)),S326=""),"Add revenue currency",IF(AND(ISNUMBER(O326),T326=""),"Define conversions and session scope",IF(U326="","Add evidence source",IF(F326&lt;&gt;"Yes","Comparison not confirmed",IF(OR(NOT(ISNUMBER(D326)),NOT(ISNUMBER(E326)),E326&lt;D326,C326-B326&lt;&gt;E326-D326),"Check comparable date ranges",""))))))))))))</x:f>
      </x:c>
    </x:row>
    <x:row r="327" ht="44" customHeight="1">
      <x:c r="A327" s="19"/>
      <x:c r="B327" s="24"/>
      <x:c r="C327" s="21"/>
      <x:c r="D327" s="21"/>
      <x:c r="E327" s="21"/>
      <x:c r="F327" s="18"/>
      <x:c r="G327" s="26"/>
      <x:c r="H327" s="26"/>
      <x:c r="I327" s="26"/>
      <x:c r="J327" s="26"/>
      <x:c r="K327" s="25"/>
      <x:c r="L327" s="25"/>
      <x:c r="M327" s="26"/>
      <x:c r="N327" s="26"/>
      <x:c r="O327" s="26"/>
      <x:c r="P327" s="26"/>
      <x:c r="Q327" s="25"/>
      <x:c r="R327" s="25"/>
      <x:c r="S327" s="18"/>
      <x:c r="T327" s="18"/>
      <x:c r="U327" s="18"/>
      <x:c r="V327" s="28" t="str">
        <x:f>IF(A327="","",IF(AND(ISNUMBER(G327),ISNUMBER(I327),G327&gt;=0,I327&gt;0,G327&lt;=I327),G327/I327,"n.a."))</x:f>
      </x:c>
      <x:c r="W327" s="28" t="str">
        <x:f>IF(A327="","",IF(AND(F327="Yes",ISNUMBER(B327),ISNUMBER(C327),ISNUMBER(D327),ISNUMBER(E327),C327&gt;=B327,E327&gt;=D327,C327-B327=E327-D327,ISNUMBER(G327),ISNUMBER(H327),G327&gt;=0,H327&gt;0),(G327-H327)/H327,"n.a."))</x:f>
      </x:c>
      <x:c r="X327" s="28" t="str">
        <x:f>IF(A327="","",IF(AND(F327="Yes",ISNUMBER(B327),ISNUMBER(C327),ISNUMBER(D327),ISNUMBER(E327),C327&gt;=B327,E327&gt;=D327,C327-B327=E327-D327,ISNUMBER(M327),ISNUMBER(N327),M327&gt;=0,N327&gt;0),(M327-N327)/N327,"n.a."))</x:f>
      </x:c>
      <x:c r="Y327" s="28" t="str">
        <x:f>IF(A327="","",IF(AND(ISNUMBER(O327),ISNUMBER(M327),O327&gt;=0,M327&gt;0,T327&lt;&gt;""),O327/M327,"n.a."))</x:f>
      </x:c>
      <x:c r="Z327" s="23" t="str">
        <x:f>IF(A327="","",IF(COUNTIFS($A$6:$A$505,SUBSTITUTE(SUBSTITUTE(SUBSTITUTE(A327,"~","~~"),"*","~*"),"?","~?"))&gt;1,"Duplicate URL: use one row per period pair",IF(COUNTIFS(Audit!$A$6:$A$505,SUBSTITUTE(SUBSTITUTE(SUBSTITUTE(A327,"~","~~"),"*","~*"),"?","~?"))=0,"URL missing from Audit",IF(OR(B327="",C327=""),"Add current date range",IF(OR(NOT(ISNUMBER(B327)),NOT(ISNUMBER(C327)),C327&lt;B327),"Check current dates",IF(OR(AND(ISNUMBER(G327),G327&lt;0),AND(ISNUMBER(H327),H327&lt;0),AND(ISNUMBER(I327),I327&lt;0),AND(ISNUMBER(J327),J327&lt;0),AND(ISNUMBER(M327),M327&lt;0),AND(ISNUMBER(N327),N327&lt;0),AND(ISNUMBER(O327),O327&lt;0),AND(ISNUMBER(P327),P327&lt;0),AND(ISNUMBER(Q327),Q327&lt;0),AND(ISNUMBER(R327),R327&lt;0)),"Check negative values",IF(AND(ISNUMBER(G327),ISNUMBER(I327),G327&gt;I327),"Clicks exceed impressions",IF(AND(OR(ISNUMBER(Q327),ISNUMBER(R327)),S327=""),"Add revenue currency",IF(AND(ISNUMBER(O327),T327=""),"Define conversions and session scope",IF(U327="","Add evidence source",IF(F327&lt;&gt;"Yes","Comparison not confirmed",IF(OR(NOT(ISNUMBER(D327)),NOT(ISNUMBER(E327)),E327&lt;D327,C327-B327&lt;&gt;E327-D327),"Check comparable date ranges",""))))))))))))</x:f>
      </x:c>
    </x:row>
    <x:row r="328" ht="44" customHeight="1">
      <x:c r="A328" s="19"/>
      <x:c r="B328" s="24"/>
      <x:c r="C328" s="21"/>
      <x:c r="D328" s="21"/>
      <x:c r="E328" s="21"/>
      <x:c r="F328" s="18"/>
      <x:c r="G328" s="26"/>
      <x:c r="H328" s="26"/>
      <x:c r="I328" s="26"/>
      <x:c r="J328" s="26"/>
      <x:c r="K328" s="25"/>
      <x:c r="L328" s="25"/>
      <x:c r="M328" s="26"/>
      <x:c r="N328" s="26"/>
      <x:c r="O328" s="26"/>
      <x:c r="P328" s="26"/>
      <x:c r="Q328" s="25"/>
      <x:c r="R328" s="25"/>
      <x:c r="S328" s="18"/>
      <x:c r="T328" s="18"/>
      <x:c r="U328" s="18"/>
      <x:c r="V328" s="28" t="str">
        <x:f>IF(A328="","",IF(AND(ISNUMBER(G328),ISNUMBER(I328),G328&gt;=0,I328&gt;0,G328&lt;=I328),G328/I328,"n.a."))</x:f>
      </x:c>
      <x:c r="W328" s="28" t="str">
        <x:f>IF(A328="","",IF(AND(F328="Yes",ISNUMBER(B328),ISNUMBER(C328),ISNUMBER(D328),ISNUMBER(E328),C328&gt;=B328,E328&gt;=D328,C328-B328=E328-D328,ISNUMBER(G328),ISNUMBER(H328),G328&gt;=0,H328&gt;0),(G328-H328)/H328,"n.a."))</x:f>
      </x:c>
      <x:c r="X328" s="28" t="str">
        <x:f>IF(A328="","",IF(AND(F328="Yes",ISNUMBER(B328),ISNUMBER(C328),ISNUMBER(D328),ISNUMBER(E328),C328&gt;=B328,E328&gt;=D328,C328-B328=E328-D328,ISNUMBER(M328),ISNUMBER(N328),M328&gt;=0,N328&gt;0),(M328-N328)/N328,"n.a."))</x:f>
      </x:c>
      <x:c r="Y328" s="28" t="str">
        <x:f>IF(A328="","",IF(AND(ISNUMBER(O328),ISNUMBER(M328),O328&gt;=0,M328&gt;0,T328&lt;&gt;""),O328/M328,"n.a."))</x:f>
      </x:c>
      <x:c r="Z328" s="23" t="str">
        <x:f>IF(A328="","",IF(COUNTIFS($A$6:$A$505,SUBSTITUTE(SUBSTITUTE(SUBSTITUTE(A328,"~","~~"),"*","~*"),"?","~?"))&gt;1,"Duplicate URL: use one row per period pair",IF(COUNTIFS(Audit!$A$6:$A$505,SUBSTITUTE(SUBSTITUTE(SUBSTITUTE(A328,"~","~~"),"*","~*"),"?","~?"))=0,"URL missing from Audit",IF(OR(B328="",C328=""),"Add current date range",IF(OR(NOT(ISNUMBER(B328)),NOT(ISNUMBER(C328)),C328&lt;B328),"Check current dates",IF(OR(AND(ISNUMBER(G328),G328&lt;0),AND(ISNUMBER(H328),H328&lt;0),AND(ISNUMBER(I328),I328&lt;0),AND(ISNUMBER(J328),J328&lt;0),AND(ISNUMBER(M328),M328&lt;0),AND(ISNUMBER(N328),N328&lt;0),AND(ISNUMBER(O328),O328&lt;0),AND(ISNUMBER(P328),P328&lt;0),AND(ISNUMBER(Q328),Q328&lt;0),AND(ISNUMBER(R328),R328&lt;0)),"Check negative values",IF(AND(ISNUMBER(G328),ISNUMBER(I328),G328&gt;I328),"Clicks exceed impressions",IF(AND(OR(ISNUMBER(Q328),ISNUMBER(R328)),S328=""),"Add revenue currency",IF(AND(ISNUMBER(O328),T328=""),"Define conversions and session scope",IF(U328="","Add evidence source",IF(F328&lt;&gt;"Yes","Comparison not confirmed",IF(OR(NOT(ISNUMBER(D328)),NOT(ISNUMBER(E328)),E328&lt;D328,C328-B328&lt;&gt;E328-D328),"Check comparable date ranges",""))))))))))))</x:f>
      </x:c>
    </x:row>
    <x:row r="329" ht="44" customHeight="1">
      <x:c r="A329" s="19"/>
      <x:c r="B329" s="24"/>
      <x:c r="C329" s="21"/>
      <x:c r="D329" s="21"/>
      <x:c r="E329" s="21"/>
      <x:c r="F329" s="18"/>
      <x:c r="G329" s="26"/>
      <x:c r="H329" s="26"/>
      <x:c r="I329" s="26"/>
      <x:c r="J329" s="26"/>
      <x:c r="K329" s="25"/>
      <x:c r="L329" s="25"/>
      <x:c r="M329" s="26"/>
      <x:c r="N329" s="26"/>
      <x:c r="O329" s="26"/>
      <x:c r="P329" s="26"/>
      <x:c r="Q329" s="25"/>
      <x:c r="R329" s="25"/>
      <x:c r="S329" s="18"/>
      <x:c r="T329" s="18"/>
      <x:c r="U329" s="18"/>
      <x:c r="V329" s="28" t="str">
        <x:f>IF(A329="","",IF(AND(ISNUMBER(G329),ISNUMBER(I329),G329&gt;=0,I329&gt;0,G329&lt;=I329),G329/I329,"n.a."))</x:f>
      </x:c>
      <x:c r="W329" s="28" t="str">
        <x:f>IF(A329="","",IF(AND(F329="Yes",ISNUMBER(B329),ISNUMBER(C329),ISNUMBER(D329),ISNUMBER(E329),C329&gt;=B329,E329&gt;=D329,C329-B329=E329-D329,ISNUMBER(G329),ISNUMBER(H329),G329&gt;=0,H329&gt;0),(G329-H329)/H329,"n.a."))</x:f>
      </x:c>
      <x:c r="X329" s="28" t="str">
        <x:f>IF(A329="","",IF(AND(F329="Yes",ISNUMBER(B329),ISNUMBER(C329),ISNUMBER(D329),ISNUMBER(E329),C329&gt;=B329,E329&gt;=D329,C329-B329=E329-D329,ISNUMBER(M329),ISNUMBER(N329),M329&gt;=0,N329&gt;0),(M329-N329)/N329,"n.a."))</x:f>
      </x:c>
      <x:c r="Y329" s="28" t="str">
        <x:f>IF(A329="","",IF(AND(ISNUMBER(O329),ISNUMBER(M329),O329&gt;=0,M329&gt;0,T329&lt;&gt;""),O329/M329,"n.a."))</x:f>
      </x:c>
      <x:c r="Z329" s="23" t="str">
        <x:f>IF(A329="","",IF(COUNTIFS($A$6:$A$505,SUBSTITUTE(SUBSTITUTE(SUBSTITUTE(A329,"~","~~"),"*","~*"),"?","~?"))&gt;1,"Duplicate URL: use one row per period pair",IF(COUNTIFS(Audit!$A$6:$A$505,SUBSTITUTE(SUBSTITUTE(SUBSTITUTE(A329,"~","~~"),"*","~*"),"?","~?"))=0,"URL missing from Audit",IF(OR(B329="",C329=""),"Add current date range",IF(OR(NOT(ISNUMBER(B329)),NOT(ISNUMBER(C329)),C329&lt;B329),"Check current dates",IF(OR(AND(ISNUMBER(G329),G329&lt;0),AND(ISNUMBER(H329),H329&lt;0),AND(ISNUMBER(I329),I329&lt;0),AND(ISNUMBER(J329),J329&lt;0),AND(ISNUMBER(M329),M329&lt;0),AND(ISNUMBER(N329),N329&lt;0),AND(ISNUMBER(O329),O329&lt;0),AND(ISNUMBER(P329),P329&lt;0),AND(ISNUMBER(Q329),Q329&lt;0),AND(ISNUMBER(R329),R329&lt;0)),"Check negative values",IF(AND(ISNUMBER(G329),ISNUMBER(I329),G329&gt;I329),"Clicks exceed impressions",IF(AND(OR(ISNUMBER(Q329),ISNUMBER(R329)),S329=""),"Add revenue currency",IF(AND(ISNUMBER(O329),T329=""),"Define conversions and session scope",IF(U329="","Add evidence source",IF(F329&lt;&gt;"Yes","Comparison not confirmed",IF(OR(NOT(ISNUMBER(D329)),NOT(ISNUMBER(E329)),E329&lt;D329,C329-B329&lt;&gt;E329-D329),"Check comparable date ranges",""))))))))))))</x:f>
      </x:c>
    </x:row>
    <x:row r="330" ht="44" customHeight="1">
      <x:c r="A330" s="19"/>
      <x:c r="B330" s="24"/>
      <x:c r="C330" s="21"/>
      <x:c r="D330" s="21"/>
      <x:c r="E330" s="21"/>
      <x:c r="F330" s="18"/>
      <x:c r="G330" s="26"/>
      <x:c r="H330" s="26"/>
      <x:c r="I330" s="26"/>
      <x:c r="J330" s="26"/>
      <x:c r="K330" s="25"/>
      <x:c r="L330" s="25"/>
      <x:c r="M330" s="26"/>
      <x:c r="N330" s="26"/>
      <x:c r="O330" s="26"/>
      <x:c r="P330" s="26"/>
      <x:c r="Q330" s="25"/>
      <x:c r="R330" s="25"/>
      <x:c r="S330" s="18"/>
      <x:c r="T330" s="18"/>
      <x:c r="U330" s="18"/>
      <x:c r="V330" s="28" t="str">
        <x:f>IF(A330="","",IF(AND(ISNUMBER(G330),ISNUMBER(I330),G330&gt;=0,I330&gt;0,G330&lt;=I330),G330/I330,"n.a."))</x:f>
      </x:c>
      <x:c r="W330" s="28" t="str">
        <x:f>IF(A330="","",IF(AND(F330="Yes",ISNUMBER(B330),ISNUMBER(C330),ISNUMBER(D330),ISNUMBER(E330),C330&gt;=B330,E330&gt;=D330,C330-B330=E330-D330,ISNUMBER(G330),ISNUMBER(H330),G330&gt;=0,H330&gt;0),(G330-H330)/H330,"n.a."))</x:f>
      </x:c>
      <x:c r="X330" s="28" t="str">
        <x:f>IF(A330="","",IF(AND(F330="Yes",ISNUMBER(B330),ISNUMBER(C330),ISNUMBER(D330),ISNUMBER(E330),C330&gt;=B330,E330&gt;=D330,C330-B330=E330-D330,ISNUMBER(M330),ISNUMBER(N330),M330&gt;=0,N330&gt;0),(M330-N330)/N330,"n.a."))</x:f>
      </x:c>
      <x:c r="Y330" s="28" t="str">
        <x:f>IF(A330="","",IF(AND(ISNUMBER(O330),ISNUMBER(M330),O330&gt;=0,M330&gt;0,T330&lt;&gt;""),O330/M330,"n.a."))</x:f>
      </x:c>
      <x:c r="Z330" s="23" t="str">
        <x:f>IF(A330="","",IF(COUNTIFS($A$6:$A$505,SUBSTITUTE(SUBSTITUTE(SUBSTITUTE(A330,"~","~~"),"*","~*"),"?","~?"))&gt;1,"Duplicate URL: use one row per period pair",IF(COUNTIFS(Audit!$A$6:$A$505,SUBSTITUTE(SUBSTITUTE(SUBSTITUTE(A330,"~","~~"),"*","~*"),"?","~?"))=0,"URL missing from Audit",IF(OR(B330="",C330=""),"Add current date range",IF(OR(NOT(ISNUMBER(B330)),NOT(ISNUMBER(C330)),C330&lt;B330),"Check current dates",IF(OR(AND(ISNUMBER(G330),G330&lt;0),AND(ISNUMBER(H330),H330&lt;0),AND(ISNUMBER(I330),I330&lt;0),AND(ISNUMBER(J330),J330&lt;0),AND(ISNUMBER(M330),M330&lt;0),AND(ISNUMBER(N330),N330&lt;0),AND(ISNUMBER(O330),O330&lt;0),AND(ISNUMBER(P330),P330&lt;0),AND(ISNUMBER(Q330),Q330&lt;0),AND(ISNUMBER(R330),R330&lt;0)),"Check negative values",IF(AND(ISNUMBER(G330),ISNUMBER(I330),G330&gt;I330),"Clicks exceed impressions",IF(AND(OR(ISNUMBER(Q330),ISNUMBER(R330)),S330=""),"Add revenue currency",IF(AND(ISNUMBER(O330),T330=""),"Define conversions and session scope",IF(U330="","Add evidence source",IF(F330&lt;&gt;"Yes","Comparison not confirmed",IF(OR(NOT(ISNUMBER(D330)),NOT(ISNUMBER(E330)),E330&lt;D330,C330-B330&lt;&gt;E330-D330),"Check comparable date ranges",""))))))))))))</x:f>
      </x:c>
    </x:row>
    <x:row r="331" ht="44" customHeight="1">
      <x:c r="A331" s="19"/>
      <x:c r="B331" s="24"/>
      <x:c r="C331" s="21"/>
      <x:c r="D331" s="21"/>
      <x:c r="E331" s="21"/>
      <x:c r="F331" s="18"/>
      <x:c r="G331" s="26"/>
      <x:c r="H331" s="26"/>
      <x:c r="I331" s="26"/>
      <x:c r="J331" s="26"/>
      <x:c r="K331" s="25"/>
      <x:c r="L331" s="25"/>
      <x:c r="M331" s="26"/>
      <x:c r="N331" s="26"/>
      <x:c r="O331" s="26"/>
      <x:c r="P331" s="26"/>
      <x:c r="Q331" s="25"/>
      <x:c r="R331" s="25"/>
      <x:c r="S331" s="18"/>
      <x:c r="T331" s="18"/>
      <x:c r="U331" s="18"/>
      <x:c r="V331" s="28" t="str">
        <x:f>IF(A331="","",IF(AND(ISNUMBER(G331),ISNUMBER(I331),G331&gt;=0,I331&gt;0,G331&lt;=I331),G331/I331,"n.a."))</x:f>
      </x:c>
      <x:c r="W331" s="28" t="str">
        <x:f>IF(A331="","",IF(AND(F331="Yes",ISNUMBER(B331),ISNUMBER(C331),ISNUMBER(D331),ISNUMBER(E331),C331&gt;=B331,E331&gt;=D331,C331-B331=E331-D331,ISNUMBER(G331),ISNUMBER(H331),G331&gt;=0,H331&gt;0),(G331-H331)/H331,"n.a."))</x:f>
      </x:c>
      <x:c r="X331" s="28" t="str">
        <x:f>IF(A331="","",IF(AND(F331="Yes",ISNUMBER(B331),ISNUMBER(C331),ISNUMBER(D331),ISNUMBER(E331),C331&gt;=B331,E331&gt;=D331,C331-B331=E331-D331,ISNUMBER(M331),ISNUMBER(N331),M331&gt;=0,N331&gt;0),(M331-N331)/N331,"n.a."))</x:f>
      </x:c>
      <x:c r="Y331" s="28" t="str">
        <x:f>IF(A331="","",IF(AND(ISNUMBER(O331),ISNUMBER(M331),O331&gt;=0,M331&gt;0,T331&lt;&gt;""),O331/M331,"n.a."))</x:f>
      </x:c>
      <x:c r="Z331" s="23" t="str">
        <x:f>IF(A331="","",IF(COUNTIFS($A$6:$A$505,SUBSTITUTE(SUBSTITUTE(SUBSTITUTE(A331,"~","~~"),"*","~*"),"?","~?"))&gt;1,"Duplicate URL: use one row per period pair",IF(COUNTIFS(Audit!$A$6:$A$505,SUBSTITUTE(SUBSTITUTE(SUBSTITUTE(A331,"~","~~"),"*","~*"),"?","~?"))=0,"URL missing from Audit",IF(OR(B331="",C331=""),"Add current date range",IF(OR(NOT(ISNUMBER(B331)),NOT(ISNUMBER(C331)),C331&lt;B331),"Check current dates",IF(OR(AND(ISNUMBER(G331),G331&lt;0),AND(ISNUMBER(H331),H331&lt;0),AND(ISNUMBER(I331),I331&lt;0),AND(ISNUMBER(J331),J331&lt;0),AND(ISNUMBER(M331),M331&lt;0),AND(ISNUMBER(N331),N331&lt;0),AND(ISNUMBER(O331),O331&lt;0),AND(ISNUMBER(P331),P331&lt;0),AND(ISNUMBER(Q331),Q331&lt;0),AND(ISNUMBER(R331),R331&lt;0)),"Check negative values",IF(AND(ISNUMBER(G331),ISNUMBER(I331),G331&gt;I331),"Clicks exceed impressions",IF(AND(OR(ISNUMBER(Q331),ISNUMBER(R331)),S331=""),"Add revenue currency",IF(AND(ISNUMBER(O331),T331=""),"Define conversions and session scope",IF(U331="","Add evidence source",IF(F331&lt;&gt;"Yes","Comparison not confirmed",IF(OR(NOT(ISNUMBER(D331)),NOT(ISNUMBER(E331)),E331&lt;D331,C331-B331&lt;&gt;E331-D331),"Check comparable date ranges",""))))))))))))</x:f>
      </x:c>
    </x:row>
    <x:row r="332" ht="44" customHeight="1">
      <x:c r="A332" s="19"/>
      <x:c r="B332" s="24"/>
      <x:c r="C332" s="21"/>
      <x:c r="D332" s="21"/>
      <x:c r="E332" s="21"/>
      <x:c r="F332" s="18"/>
      <x:c r="G332" s="26"/>
      <x:c r="H332" s="26"/>
      <x:c r="I332" s="26"/>
      <x:c r="J332" s="26"/>
      <x:c r="K332" s="25"/>
      <x:c r="L332" s="25"/>
      <x:c r="M332" s="26"/>
      <x:c r="N332" s="26"/>
      <x:c r="O332" s="26"/>
      <x:c r="P332" s="26"/>
      <x:c r="Q332" s="25"/>
      <x:c r="R332" s="25"/>
      <x:c r="S332" s="18"/>
      <x:c r="T332" s="18"/>
      <x:c r="U332" s="18"/>
      <x:c r="V332" s="28" t="str">
        <x:f>IF(A332="","",IF(AND(ISNUMBER(G332),ISNUMBER(I332),G332&gt;=0,I332&gt;0,G332&lt;=I332),G332/I332,"n.a."))</x:f>
      </x:c>
      <x:c r="W332" s="28" t="str">
        <x:f>IF(A332="","",IF(AND(F332="Yes",ISNUMBER(B332),ISNUMBER(C332),ISNUMBER(D332),ISNUMBER(E332),C332&gt;=B332,E332&gt;=D332,C332-B332=E332-D332,ISNUMBER(G332),ISNUMBER(H332),G332&gt;=0,H332&gt;0),(G332-H332)/H332,"n.a."))</x:f>
      </x:c>
      <x:c r="X332" s="28" t="str">
        <x:f>IF(A332="","",IF(AND(F332="Yes",ISNUMBER(B332),ISNUMBER(C332),ISNUMBER(D332),ISNUMBER(E332),C332&gt;=B332,E332&gt;=D332,C332-B332=E332-D332,ISNUMBER(M332),ISNUMBER(N332),M332&gt;=0,N332&gt;0),(M332-N332)/N332,"n.a."))</x:f>
      </x:c>
      <x:c r="Y332" s="28" t="str">
        <x:f>IF(A332="","",IF(AND(ISNUMBER(O332),ISNUMBER(M332),O332&gt;=0,M332&gt;0,T332&lt;&gt;""),O332/M332,"n.a."))</x:f>
      </x:c>
      <x:c r="Z332" s="23" t="str">
        <x:f>IF(A332="","",IF(COUNTIFS($A$6:$A$505,SUBSTITUTE(SUBSTITUTE(SUBSTITUTE(A332,"~","~~"),"*","~*"),"?","~?"))&gt;1,"Duplicate URL: use one row per period pair",IF(COUNTIFS(Audit!$A$6:$A$505,SUBSTITUTE(SUBSTITUTE(SUBSTITUTE(A332,"~","~~"),"*","~*"),"?","~?"))=0,"URL missing from Audit",IF(OR(B332="",C332=""),"Add current date range",IF(OR(NOT(ISNUMBER(B332)),NOT(ISNUMBER(C332)),C332&lt;B332),"Check current dates",IF(OR(AND(ISNUMBER(G332),G332&lt;0),AND(ISNUMBER(H332),H332&lt;0),AND(ISNUMBER(I332),I332&lt;0),AND(ISNUMBER(J332),J332&lt;0),AND(ISNUMBER(M332),M332&lt;0),AND(ISNUMBER(N332),N332&lt;0),AND(ISNUMBER(O332),O332&lt;0),AND(ISNUMBER(P332),P332&lt;0),AND(ISNUMBER(Q332),Q332&lt;0),AND(ISNUMBER(R332),R332&lt;0)),"Check negative values",IF(AND(ISNUMBER(G332),ISNUMBER(I332),G332&gt;I332),"Clicks exceed impressions",IF(AND(OR(ISNUMBER(Q332),ISNUMBER(R332)),S332=""),"Add revenue currency",IF(AND(ISNUMBER(O332),T332=""),"Define conversions and session scope",IF(U332="","Add evidence source",IF(F332&lt;&gt;"Yes","Comparison not confirmed",IF(OR(NOT(ISNUMBER(D332)),NOT(ISNUMBER(E332)),E332&lt;D332,C332-B332&lt;&gt;E332-D332),"Check comparable date ranges",""))))))))))))</x:f>
      </x:c>
    </x:row>
    <x:row r="333" ht="44" customHeight="1">
      <x:c r="A333" s="19"/>
      <x:c r="B333" s="24"/>
      <x:c r="C333" s="21"/>
      <x:c r="D333" s="21"/>
      <x:c r="E333" s="21"/>
      <x:c r="F333" s="18"/>
      <x:c r="G333" s="26"/>
      <x:c r="H333" s="26"/>
      <x:c r="I333" s="26"/>
      <x:c r="J333" s="26"/>
      <x:c r="K333" s="25"/>
      <x:c r="L333" s="25"/>
      <x:c r="M333" s="26"/>
      <x:c r="N333" s="26"/>
      <x:c r="O333" s="26"/>
      <x:c r="P333" s="26"/>
      <x:c r="Q333" s="25"/>
      <x:c r="R333" s="25"/>
      <x:c r="S333" s="18"/>
      <x:c r="T333" s="18"/>
      <x:c r="U333" s="18"/>
      <x:c r="V333" s="28" t="str">
        <x:f>IF(A333="","",IF(AND(ISNUMBER(G333),ISNUMBER(I333),G333&gt;=0,I333&gt;0,G333&lt;=I333),G333/I333,"n.a."))</x:f>
      </x:c>
      <x:c r="W333" s="28" t="str">
        <x:f>IF(A333="","",IF(AND(F333="Yes",ISNUMBER(B333),ISNUMBER(C333),ISNUMBER(D333),ISNUMBER(E333),C333&gt;=B333,E333&gt;=D333,C333-B333=E333-D333,ISNUMBER(G333),ISNUMBER(H333),G333&gt;=0,H333&gt;0),(G333-H333)/H333,"n.a."))</x:f>
      </x:c>
      <x:c r="X333" s="28" t="str">
        <x:f>IF(A333="","",IF(AND(F333="Yes",ISNUMBER(B333),ISNUMBER(C333),ISNUMBER(D333),ISNUMBER(E333),C333&gt;=B333,E333&gt;=D333,C333-B333=E333-D333,ISNUMBER(M333),ISNUMBER(N333),M333&gt;=0,N333&gt;0),(M333-N333)/N333,"n.a."))</x:f>
      </x:c>
      <x:c r="Y333" s="28" t="str">
        <x:f>IF(A333="","",IF(AND(ISNUMBER(O333),ISNUMBER(M333),O333&gt;=0,M333&gt;0,T333&lt;&gt;""),O333/M333,"n.a."))</x:f>
      </x:c>
      <x:c r="Z333" s="23" t="str">
        <x:f>IF(A333="","",IF(COUNTIFS($A$6:$A$505,SUBSTITUTE(SUBSTITUTE(SUBSTITUTE(A333,"~","~~"),"*","~*"),"?","~?"))&gt;1,"Duplicate URL: use one row per period pair",IF(COUNTIFS(Audit!$A$6:$A$505,SUBSTITUTE(SUBSTITUTE(SUBSTITUTE(A333,"~","~~"),"*","~*"),"?","~?"))=0,"URL missing from Audit",IF(OR(B333="",C333=""),"Add current date range",IF(OR(NOT(ISNUMBER(B333)),NOT(ISNUMBER(C333)),C333&lt;B333),"Check current dates",IF(OR(AND(ISNUMBER(G333),G333&lt;0),AND(ISNUMBER(H333),H333&lt;0),AND(ISNUMBER(I333),I333&lt;0),AND(ISNUMBER(J333),J333&lt;0),AND(ISNUMBER(M333),M333&lt;0),AND(ISNUMBER(N333),N333&lt;0),AND(ISNUMBER(O333),O333&lt;0),AND(ISNUMBER(P333),P333&lt;0),AND(ISNUMBER(Q333),Q333&lt;0),AND(ISNUMBER(R333),R333&lt;0)),"Check negative values",IF(AND(ISNUMBER(G333),ISNUMBER(I333),G333&gt;I333),"Clicks exceed impressions",IF(AND(OR(ISNUMBER(Q333),ISNUMBER(R333)),S333=""),"Add revenue currency",IF(AND(ISNUMBER(O333),T333=""),"Define conversions and session scope",IF(U333="","Add evidence source",IF(F333&lt;&gt;"Yes","Comparison not confirmed",IF(OR(NOT(ISNUMBER(D333)),NOT(ISNUMBER(E333)),E333&lt;D333,C333-B333&lt;&gt;E333-D333),"Check comparable date ranges",""))))))))))))</x:f>
      </x:c>
    </x:row>
    <x:row r="334" ht="44" customHeight="1">
      <x:c r="A334" s="19"/>
      <x:c r="B334" s="24"/>
      <x:c r="C334" s="21"/>
      <x:c r="D334" s="21"/>
      <x:c r="E334" s="21"/>
      <x:c r="F334" s="18"/>
      <x:c r="G334" s="26"/>
      <x:c r="H334" s="26"/>
      <x:c r="I334" s="26"/>
      <x:c r="J334" s="26"/>
      <x:c r="K334" s="25"/>
      <x:c r="L334" s="25"/>
      <x:c r="M334" s="26"/>
      <x:c r="N334" s="26"/>
      <x:c r="O334" s="26"/>
      <x:c r="P334" s="26"/>
      <x:c r="Q334" s="25"/>
      <x:c r="R334" s="25"/>
      <x:c r="S334" s="18"/>
      <x:c r="T334" s="18"/>
      <x:c r="U334" s="18"/>
      <x:c r="V334" s="28" t="str">
        <x:f>IF(A334="","",IF(AND(ISNUMBER(G334),ISNUMBER(I334),G334&gt;=0,I334&gt;0,G334&lt;=I334),G334/I334,"n.a."))</x:f>
      </x:c>
      <x:c r="W334" s="28" t="str">
        <x:f>IF(A334="","",IF(AND(F334="Yes",ISNUMBER(B334),ISNUMBER(C334),ISNUMBER(D334),ISNUMBER(E334),C334&gt;=B334,E334&gt;=D334,C334-B334=E334-D334,ISNUMBER(G334),ISNUMBER(H334),G334&gt;=0,H334&gt;0),(G334-H334)/H334,"n.a."))</x:f>
      </x:c>
      <x:c r="X334" s="28" t="str">
        <x:f>IF(A334="","",IF(AND(F334="Yes",ISNUMBER(B334),ISNUMBER(C334),ISNUMBER(D334),ISNUMBER(E334),C334&gt;=B334,E334&gt;=D334,C334-B334=E334-D334,ISNUMBER(M334),ISNUMBER(N334),M334&gt;=0,N334&gt;0),(M334-N334)/N334,"n.a."))</x:f>
      </x:c>
      <x:c r="Y334" s="28" t="str">
        <x:f>IF(A334="","",IF(AND(ISNUMBER(O334),ISNUMBER(M334),O334&gt;=0,M334&gt;0,T334&lt;&gt;""),O334/M334,"n.a."))</x:f>
      </x:c>
      <x:c r="Z334" s="23" t="str">
        <x:f>IF(A334="","",IF(COUNTIFS($A$6:$A$505,SUBSTITUTE(SUBSTITUTE(SUBSTITUTE(A334,"~","~~"),"*","~*"),"?","~?"))&gt;1,"Duplicate URL: use one row per period pair",IF(COUNTIFS(Audit!$A$6:$A$505,SUBSTITUTE(SUBSTITUTE(SUBSTITUTE(A334,"~","~~"),"*","~*"),"?","~?"))=0,"URL missing from Audit",IF(OR(B334="",C334=""),"Add current date range",IF(OR(NOT(ISNUMBER(B334)),NOT(ISNUMBER(C334)),C334&lt;B334),"Check current dates",IF(OR(AND(ISNUMBER(G334),G334&lt;0),AND(ISNUMBER(H334),H334&lt;0),AND(ISNUMBER(I334),I334&lt;0),AND(ISNUMBER(J334),J334&lt;0),AND(ISNUMBER(M334),M334&lt;0),AND(ISNUMBER(N334),N334&lt;0),AND(ISNUMBER(O334),O334&lt;0),AND(ISNUMBER(P334),P334&lt;0),AND(ISNUMBER(Q334),Q334&lt;0),AND(ISNUMBER(R334),R334&lt;0)),"Check negative values",IF(AND(ISNUMBER(G334),ISNUMBER(I334),G334&gt;I334),"Clicks exceed impressions",IF(AND(OR(ISNUMBER(Q334),ISNUMBER(R334)),S334=""),"Add revenue currency",IF(AND(ISNUMBER(O334),T334=""),"Define conversions and session scope",IF(U334="","Add evidence source",IF(F334&lt;&gt;"Yes","Comparison not confirmed",IF(OR(NOT(ISNUMBER(D334)),NOT(ISNUMBER(E334)),E334&lt;D334,C334-B334&lt;&gt;E334-D334),"Check comparable date ranges",""))))))))))))</x:f>
      </x:c>
    </x:row>
    <x:row r="335" ht="44" customHeight="1">
      <x:c r="A335" s="19"/>
      <x:c r="B335" s="24"/>
      <x:c r="C335" s="21"/>
      <x:c r="D335" s="21"/>
      <x:c r="E335" s="21"/>
      <x:c r="F335" s="18"/>
      <x:c r="G335" s="26"/>
      <x:c r="H335" s="26"/>
      <x:c r="I335" s="26"/>
      <x:c r="J335" s="26"/>
      <x:c r="K335" s="25"/>
      <x:c r="L335" s="25"/>
      <x:c r="M335" s="26"/>
      <x:c r="N335" s="26"/>
      <x:c r="O335" s="26"/>
      <x:c r="P335" s="26"/>
      <x:c r="Q335" s="25"/>
      <x:c r="R335" s="25"/>
      <x:c r="S335" s="18"/>
      <x:c r="T335" s="18"/>
      <x:c r="U335" s="18"/>
      <x:c r="V335" s="28" t="str">
        <x:f>IF(A335="","",IF(AND(ISNUMBER(G335),ISNUMBER(I335),G335&gt;=0,I335&gt;0,G335&lt;=I335),G335/I335,"n.a."))</x:f>
      </x:c>
      <x:c r="W335" s="28" t="str">
        <x:f>IF(A335="","",IF(AND(F335="Yes",ISNUMBER(B335),ISNUMBER(C335),ISNUMBER(D335),ISNUMBER(E335),C335&gt;=B335,E335&gt;=D335,C335-B335=E335-D335,ISNUMBER(G335),ISNUMBER(H335),G335&gt;=0,H335&gt;0),(G335-H335)/H335,"n.a."))</x:f>
      </x:c>
      <x:c r="X335" s="28" t="str">
        <x:f>IF(A335="","",IF(AND(F335="Yes",ISNUMBER(B335),ISNUMBER(C335),ISNUMBER(D335),ISNUMBER(E335),C335&gt;=B335,E335&gt;=D335,C335-B335=E335-D335,ISNUMBER(M335),ISNUMBER(N335),M335&gt;=0,N335&gt;0),(M335-N335)/N335,"n.a."))</x:f>
      </x:c>
      <x:c r="Y335" s="28" t="str">
        <x:f>IF(A335="","",IF(AND(ISNUMBER(O335),ISNUMBER(M335),O335&gt;=0,M335&gt;0,T335&lt;&gt;""),O335/M335,"n.a."))</x:f>
      </x:c>
      <x:c r="Z335" s="23" t="str">
        <x:f>IF(A335="","",IF(COUNTIFS($A$6:$A$505,SUBSTITUTE(SUBSTITUTE(SUBSTITUTE(A335,"~","~~"),"*","~*"),"?","~?"))&gt;1,"Duplicate URL: use one row per period pair",IF(COUNTIFS(Audit!$A$6:$A$505,SUBSTITUTE(SUBSTITUTE(SUBSTITUTE(A335,"~","~~"),"*","~*"),"?","~?"))=0,"URL missing from Audit",IF(OR(B335="",C335=""),"Add current date range",IF(OR(NOT(ISNUMBER(B335)),NOT(ISNUMBER(C335)),C335&lt;B335),"Check current dates",IF(OR(AND(ISNUMBER(G335),G335&lt;0),AND(ISNUMBER(H335),H335&lt;0),AND(ISNUMBER(I335),I335&lt;0),AND(ISNUMBER(J335),J335&lt;0),AND(ISNUMBER(M335),M335&lt;0),AND(ISNUMBER(N335),N335&lt;0),AND(ISNUMBER(O335),O335&lt;0),AND(ISNUMBER(P335),P335&lt;0),AND(ISNUMBER(Q335),Q335&lt;0),AND(ISNUMBER(R335),R335&lt;0)),"Check negative values",IF(AND(ISNUMBER(G335),ISNUMBER(I335),G335&gt;I335),"Clicks exceed impressions",IF(AND(OR(ISNUMBER(Q335),ISNUMBER(R335)),S335=""),"Add revenue currency",IF(AND(ISNUMBER(O335),T335=""),"Define conversions and session scope",IF(U335="","Add evidence source",IF(F335&lt;&gt;"Yes","Comparison not confirmed",IF(OR(NOT(ISNUMBER(D335)),NOT(ISNUMBER(E335)),E335&lt;D335,C335-B335&lt;&gt;E335-D335),"Check comparable date ranges",""))))))))))))</x:f>
      </x:c>
    </x:row>
    <x:row r="336" ht="44" customHeight="1">
      <x:c r="A336" s="19"/>
      <x:c r="B336" s="24"/>
      <x:c r="C336" s="21"/>
      <x:c r="D336" s="21"/>
      <x:c r="E336" s="21"/>
      <x:c r="F336" s="18"/>
      <x:c r="G336" s="26"/>
      <x:c r="H336" s="26"/>
      <x:c r="I336" s="26"/>
      <x:c r="J336" s="26"/>
      <x:c r="K336" s="25"/>
      <x:c r="L336" s="25"/>
      <x:c r="M336" s="26"/>
      <x:c r="N336" s="26"/>
      <x:c r="O336" s="26"/>
      <x:c r="P336" s="26"/>
      <x:c r="Q336" s="25"/>
      <x:c r="R336" s="25"/>
      <x:c r="S336" s="18"/>
      <x:c r="T336" s="18"/>
      <x:c r="U336" s="18"/>
      <x:c r="V336" s="28" t="str">
        <x:f>IF(A336="","",IF(AND(ISNUMBER(G336),ISNUMBER(I336),G336&gt;=0,I336&gt;0,G336&lt;=I336),G336/I336,"n.a."))</x:f>
      </x:c>
      <x:c r="W336" s="28" t="str">
        <x:f>IF(A336="","",IF(AND(F336="Yes",ISNUMBER(B336),ISNUMBER(C336),ISNUMBER(D336),ISNUMBER(E336),C336&gt;=B336,E336&gt;=D336,C336-B336=E336-D336,ISNUMBER(G336),ISNUMBER(H336),G336&gt;=0,H336&gt;0),(G336-H336)/H336,"n.a."))</x:f>
      </x:c>
      <x:c r="X336" s="28" t="str">
        <x:f>IF(A336="","",IF(AND(F336="Yes",ISNUMBER(B336),ISNUMBER(C336),ISNUMBER(D336),ISNUMBER(E336),C336&gt;=B336,E336&gt;=D336,C336-B336=E336-D336,ISNUMBER(M336),ISNUMBER(N336),M336&gt;=0,N336&gt;0),(M336-N336)/N336,"n.a."))</x:f>
      </x:c>
      <x:c r="Y336" s="28" t="str">
        <x:f>IF(A336="","",IF(AND(ISNUMBER(O336),ISNUMBER(M336),O336&gt;=0,M336&gt;0,T336&lt;&gt;""),O336/M336,"n.a."))</x:f>
      </x:c>
      <x:c r="Z336" s="23" t="str">
        <x:f>IF(A336="","",IF(COUNTIFS($A$6:$A$505,SUBSTITUTE(SUBSTITUTE(SUBSTITUTE(A336,"~","~~"),"*","~*"),"?","~?"))&gt;1,"Duplicate URL: use one row per period pair",IF(COUNTIFS(Audit!$A$6:$A$505,SUBSTITUTE(SUBSTITUTE(SUBSTITUTE(A336,"~","~~"),"*","~*"),"?","~?"))=0,"URL missing from Audit",IF(OR(B336="",C336=""),"Add current date range",IF(OR(NOT(ISNUMBER(B336)),NOT(ISNUMBER(C336)),C336&lt;B336),"Check current dates",IF(OR(AND(ISNUMBER(G336),G336&lt;0),AND(ISNUMBER(H336),H336&lt;0),AND(ISNUMBER(I336),I336&lt;0),AND(ISNUMBER(J336),J336&lt;0),AND(ISNUMBER(M336),M336&lt;0),AND(ISNUMBER(N336),N336&lt;0),AND(ISNUMBER(O336),O336&lt;0),AND(ISNUMBER(P336),P336&lt;0),AND(ISNUMBER(Q336),Q336&lt;0),AND(ISNUMBER(R336),R336&lt;0)),"Check negative values",IF(AND(ISNUMBER(G336),ISNUMBER(I336),G336&gt;I336),"Clicks exceed impressions",IF(AND(OR(ISNUMBER(Q336),ISNUMBER(R336)),S336=""),"Add revenue currency",IF(AND(ISNUMBER(O336),T336=""),"Define conversions and session scope",IF(U336="","Add evidence source",IF(F336&lt;&gt;"Yes","Comparison not confirmed",IF(OR(NOT(ISNUMBER(D336)),NOT(ISNUMBER(E336)),E336&lt;D336,C336-B336&lt;&gt;E336-D336),"Check comparable date ranges",""))))))))))))</x:f>
      </x:c>
    </x:row>
    <x:row r="337" ht="44" customHeight="1">
      <x:c r="A337" s="19"/>
      <x:c r="B337" s="24"/>
      <x:c r="C337" s="21"/>
      <x:c r="D337" s="21"/>
      <x:c r="E337" s="21"/>
      <x:c r="F337" s="18"/>
      <x:c r="G337" s="26"/>
      <x:c r="H337" s="26"/>
      <x:c r="I337" s="26"/>
      <x:c r="J337" s="26"/>
      <x:c r="K337" s="25"/>
      <x:c r="L337" s="25"/>
      <x:c r="M337" s="26"/>
      <x:c r="N337" s="26"/>
      <x:c r="O337" s="26"/>
      <x:c r="P337" s="26"/>
      <x:c r="Q337" s="25"/>
      <x:c r="R337" s="25"/>
      <x:c r="S337" s="18"/>
      <x:c r="T337" s="18"/>
      <x:c r="U337" s="18"/>
      <x:c r="V337" s="28" t="str">
        <x:f>IF(A337="","",IF(AND(ISNUMBER(G337),ISNUMBER(I337),G337&gt;=0,I337&gt;0,G337&lt;=I337),G337/I337,"n.a."))</x:f>
      </x:c>
      <x:c r="W337" s="28" t="str">
        <x:f>IF(A337="","",IF(AND(F337="Yes",ISNUMBER(B337),ISNUMBER(C337),ISNUMBER(D337),ISNUMBER(E337),C337&gt;=B337,E337&gt;=D337,C337-B337=E337-D337,ISNUMBER(G337),ISNUMBER(H337),G337&gt;=0,H337&gt;0),(G337-H337)/H337,"n.a."))</x:f>
      </x:c>
      <x:c r="X337" s="28" t="str">
        <x:f>IF(A337="","",IF(AND(F337="Yes",ISNUMBER(B337),ISNUMBER(C337),ISNUMBER(D337),ISNUMBER(E337),C337&gt;=B337,E337&gt;=D337,C337-B337=E337-D337,ISNUMBER(M337),ISNUMBER(N337),M337&gt;=0,N337&gt;0),(M337-N337)/N337,"n.a."))</x:f>
      </x:c>
      <x:c r="Y337" s="28" t="str">
        <x:f>IF(A337="","",IF(AND(ISNUMBER(O337),ISNUMBER(M337),O337&gt;=0,M337&gt;0,T337&lt;&gt;""),O337/M337,"n.a."))</x:f>
      </x:c>
      <x:c r="Z337" s="23" t="str">
        <x:f>IF(A337="","",IF(COUNTIFS($A$6:$A$505,SUBSTITUTE(SUBSTITUTE(SUBSTITUTE(A337,"~","~~"),"*","~*"),"?","~?"))&gt;1,"Duplicate URL: use one row per period pair",IF(COUNTIFS(Audit!$A$6:$A$505,SUBSTITUTE(SUBSTITUTE(SUBSTITUTE(A337,"~","~~"),"*","~*"),"?","~?"))=0,"URL missing from Audit",IF(OR(B337="",C337=""),"Add current date range",IF(OR(NOT(ISNUMBER(B337)),NOT(ISNUMBER(C337)),C337&lt;B337),"Check current dates",IF(OR(AND(ISNUMBER(G337),G337&lt;0),AND(ISNUMBER(H337),H337&lt;0),AND(ISNUMBER(I337),I337&lt;0),AND(ISNUMBER(J337),J337&lt;0),AND(ISNUMBER(M337),M337&lt;0),AND(ISNUMBER(N337),N337&lt;0),AND(ISNUMBER(O337),O337&lt;0),AND(ISNUMBER(P337),P337&lt;0),AND(ISNUMBER(Q337),Q337&lt;0),AND(ISNUMBER(R337),R337&lt;0)),"Check negative values",IF(AND(ISNUMBER(G337),ISNUMBER(I337),G337&gt;I337),"Clicks exceed impressions",IF(AND(OR(ISNUMBER(Q337),ISNUMBER(R337)),S337=""),"Add revenue currency",IF(AND(ISNUMBER(O337),T337=""),"Define conversions and session scope",IF(U337="","Add evidence source",IF(F337&lt;&gt;"Yes","Comparison not confirmed",IF(OR(NOT(ISNUMBER(D337)),NOT(ISNUMBER(E337)),E337&lt;D337,C337-B337&lt;&gt;E337-D337),"Check comparable date ranges",""))))))))))))</x:f>
      </x:c>
    </x:row>
    <x:row r="338" ht="44" customHeight="1">
      <x:c r="A338" s="19"/>
      <x:c r="B338" s="24"/>
      <x:c r="C338" s="21"/>
      <x:c r="D338" s="21"/>
      <x:c r="E338" s="21"/>
      <x:c r="F338" s="18"/>
      <x:c r="G338" s="26"/>
      <x:c r="H338" s="26"/>
      <x:c r="I338" s="26"/>
      <x:c r="J338" s="26"/>
      <x:c r="K338" s="25"/>
      <x:c r="L338" s="25"/>
      <x:c r="M338" s="26"/>
      <x:c r="N338" s="26"/>
      <x:c r="O338" s="26"/>
      <x:c r="P338" s="26"/>
      <x:c r="Q338" s="25"/>
      <x:c r="R338" s="25"/>
      <x:c r="S338" s="18"/>
      <x:c r="T338" s="18"/>
      <x:c r="U338" s="18"/>
      <x:c r="V338" s="28" t="str">
        <x:f>IF(A338="","",IF(AND(ISNUMBER(G338),ISNUMBER(I338),G338&gt;=0,I338&gt;0,G338&lt;=I338),G338/I338,"n.a."))</x:f>
      </x:c>
      <x:c r="W338" s="28" t="str">
        <x:f>IF(A338="","",IF(AND(F338="Yes",ISNUMBER(B338),ISNUMBER(C338),ISNUMBER(D338),ISNUMBER(E338),C338&gt;=B338,E338&gt;=D338,C338-B338=E338-D338,ISNUMBER(G338),ISNUMBER(H338),G338&gt;=0,H338&gt;0),(G338-H338)/H338,"n.a."))</x:f>
      </x:c>
      <x:c r="X338" s="28" t="str">
        <x:f>IF(A338="","",IF(AND(F338="Yes",ISNUMBER(B338),ISNUMBER(C338),ISNUMBER(D338),ISNUMBER(E338),C338&gt;=B338,E338&gt;=D338,C338-B338=E338-D338,ISNUMBER(M338),ISNUMBER(N338),M338&gt;=0,N338&gt;0),(M338-N338)/N338,"n.a."))</x:f>
      </x:c>
      <x:c r="Y338" s="28" t="str">
        <x:f>IF(A338="","",IF(AND(ISNUMBER(O338),ISNUMBER(M338),O338&gt;=0,M338&gt;0,T338&lt;&gt;""),O338/M338,"n.a."))</x:f>
      </x:c>
      <x:c r="Z338" s="23" t="str">
        <x:f>IF(A338="","",IF(COUNTIFS($A$6:$A$505,SUBSTITUTE(SUBSTITUTE(SUBSTITUTE(A338,"~","~~"),"*","~*"),"?","~?"))&gt;1,"Duplicate URL: use one row per period pair",IF(COUNTIFS(Audit!$A$6:$A$505,SUBSTITUTE(SUBSTITUTE(SUBSTITUTE(A338,"~","~~"),"*","~*"),"?","~?"))=0,"URL missing from Audit",IF(OR(B338="",C338=""),"Add current date range",IF(OR(NOT(ISNUMBER(B338)),NOT(ISNUMBER(C338)),C338&lt;B338),"Check current dates",IF(OR(AND(ISNUMBER(G338),G338&lt;0),AND(ISNUMBER(H338),H338&lt;0),AND(ISNUMBER(I338),I338&lt;0),AND(ISNUMBER(J338),J338&lt;0),AND(ISNUMBER(M338),M338&lt;0),AND(ISNUMBER(N338),N338&lt;0),AND(ISNUMBER(O338),O338&lt;0),AND(ISNUMBER(P338),P338&lt;0),AND(ISNUMBER(Q338),Q338&lt;0),AND(ISNUMBER(R338),R338&lt;0)),"Check negative values",IF(AND(ISNUMBER(G338),ISNUMBER(I338),G338&gt;I338),"Clicks exceed impressions",IF(AND(OR(ISNUMBER(Q338),ISNUMBER(R338)),S338=""),"Add revenue currency",IF(AND(ISNUMBER(O338),T338=""),"Define conversions and session scope",IF(U338="","Add evidence source",IF(F338&lt;&gt;"Yes","Comparison not confirmed",IF(OR(NOT(ISNUMBER(D338)),NOT(ISNUMBER(E338)),E338&lt;D338,C338-B338&lt;&gt;E338-D338),"Check comparable date ranges",""))))))))))))</x:f>
      </x:c>
    </x:row>
    <x:row r="339" ht="44" customHeight="1">
      <x:c r="A339" s="19"/>
      <x:c r="B339" s="24"/>
      <x:c r="C339" s="21"/>
      <x:c r="D339" s="21"/>
      <x:c r="E339" s="21"/>
      <x:c r="F339" s="18"/>
      <x:c r="G339" s="26"/>
      <x:c r="H339" s="26"/>
      <x:c r="I339" s="26"/>
      <x:c r="J339" s="26"/>
      <x:c r="K339" s="25"/>
      <x:c r="L339" s="25"/>
      <x:c r="M339" s="26"/>
      <x:c r="N339" s="26"/>
      <x:c r="O339" s="26"/>
      <x:c r="P339" s="26"/>
      <x:c r="Q339" s="25"/>
      <x:c r="R339" s="25"/>
      <x:c r="S339" s="18"/>
      <x:c r="T339" s="18"/>
      <x:c r="U339" s="18"/>
      <x:c r="V339" s="28" t="str">
        <x:f>IF(A339="","",IF(AND(ISNUMBER(G339),ISNUMBER(I339),G339&gt;=0,I339&gt;0,G339&lt;=I339),G339/I339,"n.a."))</x:f>
      </x:c>
      <x:c r="W339" s="28" t="str">
        <x:f>IF(A339="","",IF(AND(F339="Yes",ISNUMBER(B339),ISNUMBER(C339),ISNUMBER(D339),ISNUMBER(E339),C339&gt;=B339,E339&gt;=D339,C339-B339=E339-D339,ISNUMBER(G339),ISNUMBER(H339),G339&gt;=0,H339&gt;0),(G339-H339)/H339,"n.a."))</x:f>
      </x:c>
      <x:c r="X339" s="28" t="str">
        <x:f>IF(A339="","",IF(AND(F339="Yes",ISNUMBER(B339),ISNUMBER(C339),ISNUMBER(D339),ISNUMBER(E339),C339&gt;=B339,E339&gt;=D339,C339-B339=E339-D339,ISNUMBER(M339),ISNUMBER(N339),M339&gt;=0,N339&gt;0),(M339-N339)/N339,"n.a."))</x:f>
      </x:c>
      <x:c r="Y339" s="28" t="str">
        <x:f>IF(A339="","",IF(AND(ISNUMBER(O339),ISNUMBER(M339),O339&gt;=0,M339&gt;0,T339&lt;&gt;""),O339/M339,"n.a."))</x:f>
      </x:c>
      <x:c r="Z339" s="23" t="str">
        <x:f>IF(A339="","",IF(COUNTIFS($A$6:$A$505,SUBSTITUTE(SUBSTITUTE(SUBSTITUTE(A339,"~","~~"),"*","~*"),"?","~?"))&gt;1,"Duplicate URL: use one row per period pair",IF(COUNTIFS(Audit!$A$6:$A$505,SUBSTITUTE(SUBSTITUTE(SUBSTITUTE(A339,"~","~~"),"*","~*"),"?","~?"))=0,"URL missing from Audit",IF(OR(B339="",C339=""),"Add current date range",IF(OR(NOT(ISNUMBER(B339)),NOT(ISNUMBER(C339)),C339&lt;B339),"Check current dates",IF(OR(AND(ISNUMBER(G339),G339&lt;0),AND(ISNUMBER(H339),H339&lt;0),AND(ISNUMBER(I339),I339&lt;0),AND(ISNUMBER(J339),J339&lt;0),AND(ISNUMBER(M339),M339&lt;0),AND(ISNUMBER(N339),N339&lt;0),AND(ISNUMBER(O339),O339&lt;0),AND(ISNUMBER(P339),P339&lt;0),AND(ISNUMBER(Q339),Q339&lt;0),AND(ISNUMBER(R339),R339&lt;0)),"Check negative values",IF(AND(ISNUMBER(G339),ISNUMBER(I339),G339&gt;I339),"Clicks exceed impressions",IF(AND(OR(ISNUMBER(Q339),ISNUMBER(R339)),S339=""),"Add revenue currency",IF(AND(ISNUMBER(O339),T339=""),"Define conversions and session scope",IF(U339="","Add evidence source",IF(F339&lt;&gt;"Yes","Comparison not confirmed",IF(OR(NOT(ISNUMBER(D339)),NOT(ISNUMBER(E339)),E339&lt;D339,C339-B339&lt;&gt;E339-D339),"Check comparable date ranges",""))))))))))))</x:f>
      </x:c>
    </x:row>
    <x:row r="340" ht="44" customHeight="1">
      <x:c r="A340" s="19"/>
      <x:c r="B340" s="24"/>
      <x:c r="C340" s="21"/>
      <x:c r="D340" s="21"/>
      <x:c r="E340" s="21"/>
      <x:c r="F340" s="18"/>
      <x:c r="G340" s="26"/>
      <x:c r="H340" s="26"/>
      <x:c r="I340" s="26"/>
      <x:c r="J340" s="26"/>
      <x:c r="K340" s="25"/>
      <x:c r="L340" s="25"/>
      <x:c r="M340" s="26"/>
      <x:c r="N340" s="26"/>
      <x:c r="O340" s="26"/>
      <x:c r="P340" s="26"/>
      <x:c r="Q340" s="25"/>
      <x:c r="R340" s="25"/>
      <x:c r="S340" s="18"/>
      <x:c r="T340" s="18"/>
      <x:c r="U340" s="18"/>
      <x:c r="V340" s="28" t="str">
        <x:f>IF(A340="","",IF(AND(ISNUMBER(G340),ISNUMBER(I340),G340&gt;=0,I340&gt;0,G340&lt;=I340),G340/I340,"n.a."))</x:f>
      </x:c>
      <x:c r="W340" s="28" t="str">
        <x:f>IF(A340="","",IF(AND(F340="Yes",ISNUMBER(B340),ISNUMBER(C340),ISNUMBER(D340),ISNUMBER(E340),C340&gt;=B340,E340&gt;=D340,C340-B340=E340-D340,ISNUMBER(G340),ISNUMBER(H340),G340&gt;=0,H340&gt;0),(G340-H340)/H340,"n.a."))</x:f>
      </x:c>
      <x:c r="X340" s="28" t="str">
        <x:f>IF(A340="","",IF(AND(F340="Yes",ISNUMBER(B340),ISNUMBER(C340),ISNUMBER(D340),ISNUMBER(E340),C340&gt;=B340,E340&gt;=D340,C340-B340=E340-D340,ISNUMBER(M340),ISNUMBER(N340),M340&gt;=0,N340&gt;0),(M340-N340)/N340,"n.a."))</x:f>
      </x:c>
      <x:c r="Y340" s="28" t="str">
        <x:f>IF(A340="","",IF(AND(ISNUMBER(O340),ISNUMBER(M340),O340&gt;=0,M340&gt;0,T340&lt;&gt;""),O340/M340,"n.a."))</x:f>
      </x:c>
      <x:c r="Z340" s="23" t="str">
        <x:f>IF(A340="","",IF(COUNTIFS($A$6:$A$505,SUBSTITUTE(SUBSTITUTE(SUBSTITUTE(A340,"~","~~"),"*","~*"),"?","~?"))&gt;1,"Duplicate URL: use one row per period pair",IF(COUNTIFS(Audit!$A$6:$A$505,SUBSTITUTE(SUBSTITUTE(SUBSTITUTE(A340,"~","~~"),"*","~*"),"?","~?"))=0,"URL missing from Audit",IF(OR(B340="",C340=""),"Add current date range",IF(OR(NOT(ISNUMBER(B340)),NOT(ISNUMBER(C340)),C340&lt;B340),"Check current dates",IF(OR(AND(ISNUMBER(G340),G340&lt;0),AND(ISNUMBER(H340),H340&lt;0),AND(ISNUMBER(I340),I340&lt;0),AND(ISNUMBER(J340),J340&lt;0),AND(ISNUMBER(M340),M340&lt;0),AND(ISNUMBER(N340),N340&lt;0),AND(ISNUMBER(O340),O340&lt;0),AND(ISNUMBER(P340),P340&lt;0),AND(ISNUMBER(Q340),Q340&lt;0),AND(ISNUMBER(R340),R340&lt;0)),"Check negative values",IF(AND(ISNUMBER(G340),ISNUMBER(I340),G340&gt;I340),"Clicks exceed impressions",IF(AND(OR(ISNUMBER(Q340),ISNUMBER(R340)),S340=""),"Add revenue currency",IF(AND(ISNUMBER(O340),T340=""),"Define conversions and session scope",IF(U340="","Add evidence source",IF(F340&lt;&gt;"Yes","Comparison not confirmed",IF(OR(NOT(ISNUMBER(D340)),NOT(ISNUMBER(E340)),E340&lt;D340,C340-B340&lt;&gt;E340-D340),"Check comparable date ranges",""))))))))))))</x:f>
      </x:c>
    </x:row>
    <x:row r="341" ht="44" customHeight="1">
      <x:c r="A341" s="19"/>
      <x:c r="B341" s="24"/>
      <x:c r="C341" s="21"/>
      <x:c r="D341" s="21"/>
      <x:c r="E341" s="21"/>
      <x:c r="F341" s="18"/>
      <x:c r="G341" s="26"/>
      <x:c r="H341" s="26"/>
      <x:c r="I341" s="26"/>
      <x:c r="J341" s="26"/>
      <x:c r="K341" s="25"/>
      <x:c r="L341" s="25"/>
      <x:c r="M341" s="26"/>
      <x:c r="N341" s="26"/>
      <x:c r="O341" s="26"/>
      <x:c r="P341" s="26"/>
      <x:c r="Q341" s="25"/>
      <x:c r="R341" s="25"/>
      <x:c r="S341" s="18"/>
      <x:c r="T341" s="18"/>
      <x:c r="U341" s="18"/>
      <x:c r="V341" s="28" t="str">
        <x:f>IF(A341="","",IF(AND(ISNUMBER(G341),ISNUMBER(I341),G341&gt;=0,I341&gt;0,G341&lt;=I341),G341/I341,"n.a."))</x:f>
      </x:c>
      <x:c r="W341" s="28" t="str">
        <x:f>IF(A341="","",IF(AND(F341="Yes",ISNUMBER(B341),ISNUMBER(C341),ISNUMBER(D341),ISNUMBER(E341),C341&gt;=B341,E341&gt;=D341,C341-B341=E341-D341,ISNUMBER(G341),ISNUMBER(H341),G341&gt;=0,H341&gt;0),(G341-H341)/H341,"n.a."))</x:f>
      </x:c>
      <x:c r="X341" s="28" t="str">
        <x:f>IF(A341="","",IF(AND(F341="Yes",ISNUMBER(B341),ISNUMBER(C341),ISNUMBER(D341),ISNUMBER(E341),C341&gt;=B341,E341&gt;=D341,C341-B341=E341-D341,ISNUMBER(M341),ISNUMBER(N341),M341&gt;=0,N341&gt;0),(M341-N341)/N341,"n.a."))</x:f>
      </x:c>
      <x:c r="Y341" s="28" t="str">
        <x:f>IF(A341="","",IF(AND(ISNUMBER(O341),ISNUMBER(M341),O341&gt;=0,M341&gt;0,T341&lt;&gt;""),O341/M341,"n.a."))</x:f>
      </x:c>
      <x:c r="Z341" s="23" t="str">
        <x:f>IF(A341="","",IF(COUNTIFS($A$6:$A$505,SUBSTITUTE(SUBSTITUTE(SUBSTITUTE(A341,"~","~~"),"*","~*"),"?","~?"))&gt;1,"Duplicate URL: use one row per period pair",IF(COUNTIFS(Audit!$A$6:$A$505,SUBSTITUTE(SUBSTITUTE(SUBSTITUTE(A341,"~","~~"),"*","~*"),"?","~?"))=0,"URL missing from Audit",IF(OR(B341="",C341=""),"Add current date range",IF(OR(NOT(ISNUMBER(B341)),NOT(ISNUMBER(C341)),C341&lt;B341),"Check current dates",IF(OR(AND(ISNUMBER(G341),G341&lt;0),AND(ISNUMBER(H341),H341&lt;0),AND(ISNUMBER(I341),I341&lt;0),AND(ISNUMBER(J341),J341&lt;0),AND(ISNUMBER(M341),M341&lt;0),AND(ISNUMBER(N341),N341&lt;0),AND(ISNUMBER(O341),O341&lt;0),AND(ISNUMBER(P341),P341&lt;0),AND(ISNUMBER(Q341),Q341&lt;0),AND(ISNUMBER(R341),R341&lt;0)),"Check negative values",IF(AND(ISNUMBER(G341),ISNUMBER(I341),G341&gt;I341),"Clicks exceed impressions",IF(AND(OR(ISNUMBER(Q341),ISNUMBER(R341)),S341=""),"Add revenue currency",IF(AND(ISNUMBER(O341),T341=""),"Define conversions and session scope",IF(U341="","Add evidence source",IF(F341&lt;&gt;"Yes","Comparison not confirmed",IF(OR(NOT(ISNUMBER(D341)),NOT(ISNUMBER(E341)),E341&lt;D341,C341-B341&lt;&gt;E341-D341),"Check comparable date ranges",""))))))))))))</x:f>
      </x:c>
    </x:row>
    <x:row r="342" ht="44" customHeight="1">
      <x:c r="A342" s="19"/>
      <x:c r="B342" s="24"/>
      <x:c r="C342" s="21"/>
      <x:c r="D342" s="21"/>
      <x:c r="E342" s="21"/>
      <x:c r="F342" s="18"/>
      <x:c r="G342" s="26"/>
      <x:c r="H342" s="26"/>
      <x:c r="I342" s="26"/>
      <x:c r="J342" s="26"/>
      <x:c r="K342" s="25"/>
      <x:c r="L342" s="25"/>
      <x:c r="M342" s="26"/>
      <x:c r="N342" s="26"/>
      <x:c r="O342" s="26"/>
      <x:c r="P342" s="26"/>
      <x:c r="Q342" s="25"/>
      <x:c r="R342" s="25"/>
      <x:c r="S342" s="18"/>
      <x:c r="T342" s="18"/>
      <x:c r="U342" s="18"/>
      <x:c r="V342" s="28" t="str">
        <x:f>IF(A342="","",IF(AND(ISNUMBER(G342),ISNUMBER(I342),G342&gt;=0,I342&gt;0,G342&lt;=I342),G342/I342,"n.a."))</x:f>
      </x:c>
      <x:c r="W342" s="28" t="str">
        <x:f>IF(A342="","",IF(AND(F342="Yes",ISNUMBER(B342),ISNUMBER(C342),ISNUMBER(D342),ISNUMBER(E342),C342&gt;=B342,E342&gt;=D342,C342-B342=E342-D342,ISNUMBER(G342),ISNUMBER(H342),G342&gt;=0,H342&gt;0),(G342-H342)/H342,"n.a."))</x:f>
      </x:c>
      <x:c r="X342" s="28" t="str">
        <x:f>IF(A342="","",IF(AND(F342="Yes",ISNUMBER(B342),ISNUMBER(C342),ISNUMBER(D342),ISNUMBER(E342),C342&gt;=B342,E342&gt;=D342,C342-B342=E342-D342,ISNUMBER(M342),ISNUMBER(N342),M342&gt;=0,N342&gt;0),(M342-N342)/N342,"n.a."))</x:f>
      </x:c>
      <x:c r="Y342" s="28" t="str">
        <x:f>IF(A342="","",IF(AND(ISNUMBER(O342),ISNUMBER(M342),O342&gt;=0,M342&gt;0,T342&lt;&gt;""),O342/M342,"n.a."))</x:f>
      </x:c>
      <x:c r="Z342" s="23" t="str">
        <x:f>IF(A342="","",IF(COUNTIFS($A$6:$A$505,SUBSTITUTE(SUBSTITUTE(SUBSTITUTE(A342,"~","~~"),"*","~*"),"?","~?"))&gt;1,"Duplicate URL: use one row per period pair",IF(COUNTIFS(Audit!$A$6:$A$505,SUBSTITUTE(SUBSTITUTE(SUBSTITUTE(A342,"~","~~"),"*","~*"),"?","~?"))=0,"URL missing from Audit",IF(OR(B342="",C342=""),"Add current date range",IF(OR(NOT(ISNUMBER(B342)),NOT(ISNUMBER(C342)),C342&lt;B342),"Check current dates",IF(OR(AND(ISNUMBER(G342),G342&lt;0),AND(ISNUMBER(H342),H342&lt;0),AND(ISNUMBER(I342),I342&lt;0),AND(ISNUMBER(J342),J342&lt;0),AND(ISNUMBER(M342),M342&lt;0),AND(ISNUMBER(N342),N342&lt;0),AND(ISNUMBER(O342),O342&lt;0),AND(ISNUMBER(P342),P342&lt;0),AND(ISNUMBER(Q342),Q342&lt;0),AND(ISNUMBER(R342),R342&lt;0)),"Check negative values",IF(AND(ISNUMBER(G342),ISNUMBER(I342),G342&gt;I342),"Clicks exceed impressions",IF(AND(OR(ISNUMBER(Q342),ISNUMBER(R342)),S342=""),"Add revenue currency",IF(AND(ISNUMBER(O342),T342=""),"Define conversions and session scope",IF(U342="","Add evidence source",IF(F342&lt;&gt;"Yes","Comparison not confirmed",IF(OR(NOT(ISNUMBER(D342)),NOT(ISNUMBER(E342)),E342&lt;D342,C342-B342&lt;&gt;E342-D342),"Check comparable date ranges",""))))))))))))</x:f>
      </x:c>
    </x:row>
    <x:row r="343" ht="44" customHeight="1">
      <x:c r="A343" s="19"/>
      <x:c r="B343" s="24"/>
      <x:c r="C343" s="21"/>
      <x:c r="D343" s="21"/>
      <x:c r="E343" s="21"/>
      <x:c r="F343" s="18"/>
      <x:c r="G343" s="26"/>
      <x:c r="H343" s="26"/>
      <x:c r="I343" s="26"/>
      <x:c r="J343" s="26"/>
      <x:c r="K343" s="25"/>
      <x:c r="L343" s="25"/>
      <x:c r="M343" s="26"/>
      <x:c r="N343" s="26"/>
      <x:c r="O343" s="26"/>
      <x:c r="P343" s="26"/>
      <x:c r="Q343" s="25"/>
      <x:c r="R343" s="25"/>
      <x:c r="S343" s="18"/>
      <x:c r="T343" s="18"/>
      <x:c r="U343" s="18"/>
      <x:c r="V343" s="28" t="str">
        <x:f>IF(A343="","",IF(AND(ISNUMBER(G343),ISNUMBER(I343),G343&gt;=0,I343&gt;0,G343&lt;=I343),G343/I343,"n.a."))</x:f>
      </x:c>
      <x:c r="W343" s="28" t="str">
        <x:f>IF(A343="","",IF(AND(F343="Yes",ISNUMBER(B343),ISNUMBER(C343),ISNUMBER(D343),ISNUMBER(E343),C343&gt;=B343,E343&gt;=D343,C343-B343=E343-D343,ISNUMBER(G343),ISNUMBER(H343),G343&gt;=0,H343&gt;0),(G343-H343)/H343,"n.a."))</x:f>
      </x:c>
      <x:c r="X343" s="28" t="str">
        <x:f>IF(A343="","",IF(AND(F343="Yes",ISNUMBER(B343),ISNUMBER(C343),ISNUMBER(D343),ISNUMBER(E343),C343&gt;=B343,E343&gt;=D343,C343-B343=E343-D343,ISNUMBER(M343),ISNUMBER(N343),M343&gt;=0,N343&gt;0),(M343-N343)/N343,"n.a."))</x:f>
      </x:c>
      <x:c r="Y343" s="28" t="str">
        <x:f>IF(A343="","",IF(AND(ISNUMBER(O343),ISNUMBER(M343),O343&gt;=0,M343&gt;0,T343&lt;&gt;""),O343/M343,"n.a."))</x:f>
      </x:c>
      <x:c r="Z343" s="23" t="str">
        <x:f>IF(A343="","",IF(COUNTIFS($A$6:$A$505,SUBSTITUTE(SUBSTITUTE(SUBSTITUTE(A343,"~","~~"),"*","~*"),"?","~?"))&gt;1,"Duplicate URL: use one row per period pair",IF(COUNTIFS(Audit!$A$6:$A$505,SUBSTITUTE(SUBSTITUTE(SUBSTITUTE(A343,"~","~~"),"*","~*"),"?","~?"))=0,"URL missing from Audit",IF(OR(B343="",C343=""),"Add current date range",IF(OR(NOT(ISNUMBER(B343)),NOT(ISNUMBER(C343)),C343&lt;B343),"Check current dates",IF(OR(AND(ISNUMBER(G343),G343&lt;0),AND(ISNUMBER(H343),H343&lt;0),AND(ISNUMBER(I343),I343&lt;0),AND(ISNUMBER(J343),J343&lt;0),AND(ISNUMBER(M343),M343&lt;0),AND(ISNUMBER(N343),N343&lt;0),AND(ISNUMBER(O343),O343&lt;0),AND(ISNUMBER(P343),P343&lt;0),AND(ISNUMBER(Q343),Q343&lt;0),AND(ISNUMBER(R343),R343&lt;0)),"Check negative values",IF(AND(ISNUMBER(G343),ISNUMBER(I343),G343&gt;I343),"Clicks exceed impressions",IF(AND(OR(ISNUMBER(Q343),ISNUMBER(R343)),S343=""),"Add revenue currency",IF(AND(ISNUMBER(O343),T343=""),"Define conversions and session scope",IF(U343="","Add evidence source",IF(F343&lt;&gt;"Yes","Comparison not confirmed",IF(OR(NOT(ISNUMBER(D343)),NOT(ISNUMBER(E343)),E343&lt;D343,C343-B343&lt;&gt;E343-D343),"Check comparable date ranges",""))))))))))))</x:f>
      </x:c>
    </x:row>
    <x:row r="344" ht="44" customHeight="1">
      <x:c r="A344" s="19"/>
      <x:c r="B344" s="24"/>
      <x:c r="C344" s="21"/>
      <x:c r="D344" s="21"/>
      <x:c r="E344" s="21"/>
      <x:c r="F344" s="18"/>
      <x:c r="G344" s="26"/>
      <x:c r="H344" s="26"/>
      <x:c r="I344" s="26"/>
      <x:c r="J344" s="26"/>
      <x:c r="K344" s="25"/>
      <x:c r="L344" s="25"/>
      <x:c r="M344" s="26"/>
      <x:c r="N344" s="26"/>
      <x:c r="O344" s="26"/>
      <x:c r="P344" s="26"/>
      <x:c r="Q344" s="25"/>
      <x:c r="R344" s="25"/>
      <x:c r="S344" s="18"/>
      <x:c r="T344" s="18"/>
      <x:c r="U344" s="18"/>
      <x:c r="V344" s="28" t="str">
        <x:f>IF(A344="","",IF(AND(ISNUMBER(G344),ISNUMBER(I344),G344&gt;=0,I344&gt;0,G344&lt;=I344),G344/I344,"n.a."))</x:f>
      </x:c>
      <x:c r="W344" s="28" t="str">
        <x:f>IF(A344="","",IF(AND(F344="Yes",ISNUMBER(B344),ISNUMBER(C344),ISNUMBER(D344),ISNUMBER(E344),C344&gt;=B344,E344&gt;=D344,C344-B344=E344-D344,ISNUMBER(G344),ISNUMBER(H344),G344&gt;=0,H344&gt;0),(G344-H344)/H344,"n.a."))</x:f>
      </x:c>
      <x:c r="X344" s="28" t="str">
        <x:f>IF(A344="","",IF(AND(F344="Yes",ISNUMBER(B344),ISNUMBER(C344),ISNUMBER(D344),ISNUMBER(E344),C344&gt;=B344,E344&gt;=D344,C344-B344=E344-D344,ISNUMBER(M344),ISNUMBER(N344),M344&gt;=0,N344&gt;0),(M344-N344)/N344,"n.a."))</x:f>
      </x:c>
      <x:c r="Y344" s="28" t="str">
        <x:f>IF(A344="","",IF(AND(ISNUMBER(O344),ISNUMBER(M344),O344&gt;=0,M344&gt;0,T344&lt;&gt;""),O344/M344,"n.a."))</x:f>
      </x:c>
      <x:c r="Z344" s="23" t="str">
        <x:f>IF(A344="","",IF(COUNTIFS($A$6:$A$505,SUBSTITUTE(SUBSTITUTE(SUBSTITUTE(A344,"~","~~"),"*","~*"),"?","~?"))&gt;1,"Duplicate URL: use one row per period pair",IF(COUNTIFS(Audit!$A$6:$A$505,SUBSTITUTE(SUBSTITUTE(SUBSTITUTE(A344,"~","~~"),"*","~*"),"?","~?"))=0,"URL missing from Audit",IF(OR(B344="",C344=""),"Add current date range",IF(OR(NOT(ISNUMBER(B344)),NOT(ISNUMBER(C344)),C344&lt;B344),"Check current dates",IF(OR(AND(ISNUMBER(G344),G344&lt;0),AND(ISNUMBER(H344),H344&lt;0),AND(ISNUMBER(I344),I344&lt;0),AND(ISNUMBER(J344),J344&lt;0),AND(ISNUMBER(M344),M344&lt;0),AND(ISNUMBER(N344),N344&lt;0),AND(ISNUMBER(O344),O344&lt;0),AND(ISNUMBER(P344),P344&lt;0),AND(ISNUMBER(Q344),Q344&lt;0),AND(ISNUMBER(R344),R344&lt;0)),"Check negative values",IF(AND(ISNUMBER(G344),ISNUMBER(I344),G344&gt;I344),"Clicks exceed impressions",IF(AND(OR(ISNUMBER(Q344),ISNUMBER(R344)),S344=""),"Add revenue currency",IF(AND(ISNUMBER(O344),T344=""),"Define conversions and session scope",IF(U344="","Add evidence source",IF(F344&lt;&gt;"Yes","Comparison not confirmed",IF(OR(NOT(ISNUMBER(D344)),NOT(ISNUMBER(E344)),E344&lt;D344,C344-B344&lt;&gt;E344-D344),"Check comparable date ranges",""))))))))))))</x:f>
      </x:c>
    </x:row>
    <x:row r="345" ht="44" customHeight="1">
      <x:c r="A345" s="19"/>
      <x:c r="B345" s="24"/>
      <x:c r="C345" s="21"/>
      <x:c r="D345" s="21"/>
      <x:c r="E345" s="21"/>
      <x:c r="F345" s="18"/>
      <x:c r="G345" s="26"/>
      <x:c r="H345" s="26"/>
      <x:c r="I345" s="26"/>
      <x:c r="J345" s="26"/>
      <x:c r="K345" s="25"/>
      <x:c r="L345" s="25"/>
      <x:c r="M345" s="26"/>
      <x:c r="N345" s="26"/>
      <x:c r="O345" s="26"/>
      <x:c r="P345" s="26"/>
      <x:c r="Q345" s="25"/>
      <x:c r="R345" s="25"/>
      <x:c r="S345" s="18"/>
      <x:c r="T345" s="18"/>
      <x:c r="U345" s="18"/>
      <x:c r="V345" s="28" t="str">
        <x:f>IF(A345="","",IF(AND(ISNUMBER(G345),ISNUMBER(I345),G345&gt;=0,I345&gt;0,G345&lt;=I345),G345/I345,"n.a."))</x:f>
      </x:c>
      <x:c r="W345" s="28" t="str">
        <x:f>IF(A345="","",IF(AND(F345="Yes",ISNUMBER(B345),ISNUMBER(C345),ISNUMBER(D345),ISNUMBER(E345),C345&gt;=B345,E345&gt;=D345,C345-B345=E345-D345,ISNUMBER(G345),ISNUMBER(H345),G345&gt;=0,H345&gt;0),(G345-H345)/H345,"n.a."))</x:f>
      </x:c>
      <x:c r="X345" s="28" t="str">
        <x:f>IF(A345="","",IF(AND(F345="Yes",ISNUMBER(B345),ISNUMBER(C345),ISNUMBER(D345),ISNUMBER(E345),C345&gt;=B345,E345&gt;=D345,C345-B345=E345-D345,ISNUMBER(M345),ISNUMBER(N345),M345&gt;=0,N345&gt;0),(M345-N345)/N345,"n.a."))</x:f>
      </x:c>
      <x:c r="Y345" s="28" t="str">
        <x:f>IF(A345="","",IF(AND(ISNUMBER(O345),ISNUMBER(M345),O345&gt;=0,M345&gt;0,T345&lt;&gt;""),O345/M345,"n.a."))</x:f>
      </x:c>
      <x:c r="Z345" s="23" t="str">
        <x:f>IF(A345="","",IF(COUNTIFS($A$6:$A$505,SUBSTITUTE(SUBSTITUTE(SUBSTITUTE(A345,"~","~~"),"*","~*"),"?","~?"))&gt;1,"Duplicate URL: use one row per period pair",IF(COUNTIFS(Audit!$A$6:$A$505,SUBSTITUTE(SUBSTITUTE(SUBSTITUTE(A345,"~","~~"),"*","~*"),"?","~?"))=0,"URL missing from Audit",IF(OR(B345="",C345=""),"Add current date range",IF(OR(NOT(ISNUMBER(B345)),NOT(ISNUMBER(C345)),C345&lt;B345),"Check current dates",IF(OR(AND(ISNUMBER(G345),G345&lt;0),AND(ISNUMBER(H345),H345&lt;0),AND(ISNUMBER(I345),I345&lt;0),AND(ISNUMBER(J345),J345&lt;0),AND(ISNUMBER(M345),M345&lt;0),AND(ISNUMBER(N345),N345&lt;0),AND(ISNUMBER(O345),O345&lt;0),AND(ISNUMBER(P345),P345&lt;0),AND(ISNUMBER(Q345),Q345&lt;0),AND(ISNUMBER(R345),R345&lt;0)),"Check negative values",IF(AND(ISNUMBER(G345),ISNUMBER(I345),G345&gt;I345),"Clicks exceed impressions",IF(AND(OR(ISNUMBER(Q345),ISNUMBER(R345)),S345=""),"Add revenue currency",IF(AND(ISNUMBER(O345),T345=""),"Define conversions and session scope",IF(U345="","Add evidence source",IF(F345&lt;&gt;"Yes","Comparison not confirmed",IF(OR(NOT(ISNUMBER(D345)),NOT(ISNUMBER(E345)),E345&lt;D345,C345-B345&lt;&gt;E345-D345),"Check comparable date ranges",""))))))))))))</x:f>
      </x:c>
    </x:row>
    <x:row r="346" ht="44" customHeight="1">
      <x:c r="A346" s="19"/>
      <x:c r="B346" s="24"/>
      <x:c r="C346" s="21"/>
      <x:c r="D346" s="21"/>
      <x:c r="E346" s="21"/>
      <x:c r="F346" s="18"/>
      <x:c r="G346" s="26"/>
      <x:c r="H346" s="26"/>
      <x:c r="I346" s="26"/>
      <x:c r="J346" s="26"/>
      <x:c r="K346" s="25"/>
      <x:c r="L346" s="25"/>
      <x:c r="M346" s="26"/>
      <x:c r="N346" s="26"/>
      <x:c r="O346" s="26"/>
      <x:c r="P346" s="26"/>
      <x:c r="Q346" s="25"/>
      <x:c r="R346" s="25"/>
      <x:c r="S346" s="18"/>
      <x:c r="T346" s="18"/>
      <x:c r="U346" s="18"/>
      <x:c r="V346" s="28" t="str">
        <x:f>IF(A346="","",IF(AND(ISNUMBER(G346),ISNUMBER(I346),G346&gt;=0,I346&gt;0,G346&lt;=I346),G346/I346,"n.a."))</x:f>
      </x:c>
      <x:c r="W346" s="28" t="str">
        <x:f>IF(A346="","",IF(AND(F346="Yes",ISNUMBER(B346),ISNUMBER(C346),ISNUMBER(D346),ISNUMBER(E346),C346&gt;=B346,E346&gt;=D346,C346-B346=E346-D346,ISNUMBER(G346),ISNUMBER(H346),G346&gt;=0,H346&gt;0),(G346-H346)/H346,"n.a."))</x:f>
      </x:c>
      <x:c r="X346" s="28" t="str">
        <x:f>IF(A346="","",IF(AND(F346="Yes",ISNUMBER(B346),ISNUMBER(C346),ISNUMBER(D346),ISNUMBER(E346),C346&gt;=B346,E346&gt;=D346,C346-B346=E346-D346,ISNUMBER(M346),ISNUMBER(N346),M346&gt;=0,N346&gt;0),(M346-N346)/N346,"n.a."))</x:f>
      </x:c>
      <x:c r="Y346" s="28" t="str">
        <x:f>IF(A346="","",IF(AND(ISNUMBER(O346),ISNUMBER(M346),O346&gt;=0,M346&gt;0,T346&lt;&gt;""),O346/M346,"n.a."))</x:f>
      </x:c>
      <x:c r="Z346" s="23" t="str">
        <x:f>IF(A346="","",IF(COUNTIFS($A$6:$A$505,SUBSTITUTE(SUBSTITUTE(SUBSTITUTE(A346,"~","~~"),"*","~*"),"?","~?"))&gt;1,"Duplicate URL: use one row per period pair",IF(COUNTIFS(Audit!$A$6:$A$505,SUBSTITUTE(SUBSTITUTE(SUBSTITUTE(A346,"~","~~"),"*","~*"),"?","~?"))=0,"URL missing from Audit",IF(OR(B346="",C346=""),"Add current date range",IF(OR(NOT(ISNUMBER(B346)),NOT(ISNUMBER(C346)),C346&lt;B346),"Check current dates",IF(OR(AND(ISNUMBER(G346),G346&lt;0),AND(ISNUMBER(H346),H346&lt;0),AND(ISNUMBER(I346),I346&lt;0),AND(ISNUMBER(J346),J346&lt;0),AND(ISNUMBER(M346),M346&lt;0),AND(ISNUMBER(N346),N346&lt;0),AND(ISNUMBER(O346),O346&lt;0),AND(ISNUMBER(P346),P346&lt;0),AND(ISNUMBER(Q346),Q346&lt;0),AND(ISNUMBER(R346),R346&lt;0)),"Check negative values",IF(AND(ISNUMBER(G346),ISNUMBER(I346),G346&gt;I346),"Clicks exceed impressions",IF(AND(OR(ISNUMBER(Q346),ISNUMBER(R346)),S346=""),"Add revenue currency",IF(AND(ISNUMBER(O346),T346=""),"Define conversions and session scope",IF(U346="","Add evidence source",IF(F346&lt;&gt;"Yes","Comparison not confirmed",IF(OR(NOT(ISNUMBER(D346)),NOT(ISNUMBER(E346)),E346&lt;D346,C346-B346&lt;&gt;E346-D346),"Check comparable date ranges",""))))))))))))</x:f>
      </x:c>
    </x:row>
    <x:row r="347" ht="44" customHeight="1">
      <x:c r="A347" s="19"/>
      <x:c r="B347" s="24"/>
      <x:c r="C347" s="21"/>
      <x:c r="D347" s="21"/>
      <x:c r="E347" s="21"/>
      <x:c r="F347" s="18"/>
      <x:c r="G347" s="26"/>
      <x:c r="H347" s="26"/>
      <x:c r="I347" s="26"/>
      <x:c r="J347" s="26"/>
      <x:c r="K347" s="25"/>
      <x:c r="L347" s="25"/>
      <x:c r="M347" s="26"/>
      <x:c r="N347" s="26"/>
      <x:c r="O347" s="26"/>
      <x:c r="P347" s="26"/>
      <x:c r="Q347" s="25"/>
      <x:c r="R347" s="25"/>
      <x:c r="S347" s="18"/>
      <x:c r="T347" s="18"/>
      <x:c r="U347" s="18"/>
      <x:c r="V347" s="28" t="str">
        <x:f>IF(A347="","",IF(AND(ISNUMBER(G347),ISNUMBER(I347),G347&gt;=0,I347&gt;0,G347&lt;=I347),G347/I347,"n.a."))</x:f>
      </x:c>
      <x:c r="W347" s="28" t="str">
        <x:f>IF(A347="","",IF(AND(F347="Yes",ISNUMBER(B347),ISNUMBER(C347),ISNUMBER(D347),ISNUMBER(E347),C347&gt;=B347,E347&gt;=D347,C347-B347=E347-D347,ISNUMBER(G347),ISNUMBER(H347),G347&gt;=0,H347&gt;0),(G347-H347)/H347,"n.a."))</x:f>
      </x:c>
      <x:c r="X347" s="28" t="str">
        <x:f>IF(A347="","",IF(AND(F347="Yes",ISNUMBER(B347),ISNUMBER(C347),ISNUMBER(D347),ISNUMBER(E347),C347&gt;=B347,E347&gt;=D347,C347-B347=E347-D347,ISNUMBER(M347),ISNUMBER(N347),M347&gt;=0,N347&gt;0),(M347-N347)/N347,"n.a."))</x:f>
      </x:c>
      <x:c r="Y347" s="28" t="str">
        <x:f>IF(A347="","",IF(AND(ISNUMBER(O347),ISNUMBER(M347),O347&gt;=0,M347&gt;0,T347&lt;&gt;""),O347/M347,"n.a."))</x:f>
      </x:c>
      <x:c r="Z347" s="23" t="str">
        <x:f>IF(A347="","",IF(COUNTIFS($A$6:$A$505,SUBSTITUTE(SUBSTITUTE(SUBSTITUTE(A347,"~","~~"),"*","~*"),"?","~?"))&gt;1,"Duplicate URL: use one row per period pair",IF(COUNTIFS(Audit!$A$6:$A$505,SUBSTITUTE(SUBSTITUTE(SUBSTITUTE(A347,"~","~~"),"*","~*"),"?","~?"))=0,"URL missing from Audit",IF(OR(B347="",C347=""),"Add current date range",IF(OR(NOT(ISNUMBER(B347)),NOT(ISNUMBER(C347)),C347&lt;B347),"Check current dates",IF(OR(AND(ISNUMBER(G347),G347&lt;0),AND(ISNUMBER(H347),H347&lt;0),AND(ISNUMBER(I347),I347&lt;0),AND(ISNUMBER(J347),J347&lt;0),AND(ISNUMBER(M347),M347&lt;0),AND(ISNUMBER(N347),N347&lt;0),AND(ISNUMBER(O347),O347&lt;0),AND(ISNUMBER(P347),P347&lt;0),AND(ISNUMBER(Q347),Q347&lt;0),AND(ISNUMBER(R347),R347&lt;0)),"Check negative values",IF(AND(ISNUMBER(G347),ISNUMBER(I347),G347&gt;I347),"Clicks exceed impressions",IF(AND(OR(ISNUMBER(Q347),ISNUMBER(R347)),S347=""),"Add revenue currency",IF(AND(ISNUMBER(O347),T347=""),"Define conversions and session scope",IF(U347="","Add evidence source",IF(F347&lt;&gt;"Yes","Comparison not confirmed",IF(OR(NOT(ISNUMBER(D347)),NOT(ISNUMBER(E347)),E347&lt;D347,C347-B347&lt;&gt;E347-D347),"Check comparable date ranges",""))))))))))))</x:f>
      </x:c>
    </x:row>
    <x:row r="348" ht="44" customHeight="1">
      <x:c r="A348" s="19"/>
      <x:c r="B348" s="24"/>
      <x:c r="C348" s="21"/>
      <x:c r="D348" s="21"/>
      <x:c r="E348" s="21"/>
      <x:c r="F348" s="18"/>
      <x:c r="G348" s="26"/>
      <x:c r="H348" s="26"/>
      <x:c r="I348" s="26"/>
      <x:c r="J348" s="26"/>
      <x:c r="K348" s="25"/>
      <x:c r="L348" s="25"/>
      <x:c r="M348" s="26"/>
      <x:c r="N348" s="26"/>
      <x:c r="O348" s="26"/>
      <x:c r="P348" s="26"/>
      <x:c r="Q348" s="25"/>
      <x:c r="R348" s="25"/>
      <x:c r="S348" s="18"/>
      <x:c r="T348" s="18"/>
      <x:c r="U348" s="18"/>
      <x:c r="V348" s="28" t="str">
        <x:f>IF(A348="","",IF(AND(ISNUMBER(G348),ISNUMBER(I348),G348&gt;=0,I348&gt;0,G348&lt;=I348),G348/I348,"n.a."))</x:f>
      </x:c>
      <x:c r="W348" s="28" t="str">
        <x:f>IF(A348="","",IF(AND(F348="Yes",ISNUMBER(B348),ISNUMBER(C348),ISNUMBER(D348),ISNUMBER(E348),C348&gt;=B348,E348&gt;=D348,C348-B348=E348-D348,ISNUMBER(G348),ISNUMBER(H348),G348&gt;=0,H348&gt;0),(G348-H348)/H348,"n.a."))</x:f>
      </x:c>
      <x:c r="X348" s="28" t="str">
        <x:f>IF(A348="","",IF(AND(F348="Yes",ISNUMBER(B348),ISNUMBER(C348),ISNUMBER(D348),ISNUMBER(E348),C348&gt;=B348,E348&gt;=D348,C348-B348=E348-D348,ISNUMBER(M348),ISNUMBER(N348),M348&gt;=0,N348&gt;0),(M348-N348)/N348,"n.a."))</x:f>
      </x:c>
      <x:c r="Y348" s="28" t="str">
        <x:f>IF(A348="","",IF(AND(ISNUMBER(O348),ISNUMBER(M348),O348&gt;=0,M348&gt;0,T348&lt;&gt;""),O348/M348,"n.a."))</x:f>
      </x:c>
      <x:c r="Z348" s="23" t="str">
        <x:f>IF(A348="","",IF(COUNTIFS($A$6:$A$505,SUBSTITUTE(SUBSTITUTE(SUBSTITUTE(A348,"~","~~"),"*","~*"),"?","~?"))&gt;1,"Duplicate URL: use one row per period pair",IF(COUNTIFS(Audit!$A$6:$A$505,SUBSTITUTE(SUBSTITUTE(SUBSTITUTE(A348,"~","~~"),"*","~*"),"?","~?"))=0,"URL missing from Audit",IF(OR(B348="",C348=""),"Add current date range",IF(OR(NOT(ISNUMBER(B348)),NOT(ISNUMBER(C348)),C348&lt;B348),"Check current dates",IF(OR(AND(ISNUMBER(G348),G348&lt;0),AND(ISNUMBER(H348),H348&lt;0),AND(ISNUMBER(I348),I348&lt;0),AND(ISNUMBER(J348),J348&lt;0),AND(ISNUMBER(M348),M348&lt;0),AND(ISNUMBER(N348),N348&lt;0),AND(ISNUMBER(O348),O348&lt;0),AND(ISNUMBER(P348),P348&lt;0),AND(ISNUMBER(Q348),Q348&lt;0),AND(ISNUMBER(R348),R348&lt;0)),"Check negative values",IF(AND(ISNUMBER(G348),ISNUMBER(I348),G348&gt;I348),"Clicks exceed impressions",IF(AND(OR(ISNUMBER(Q348),ISNUMBER(R348)),S348=""),"Add revenue currency",IF(AND(ISNUMBER(O348),T348=""),"Define conversions and session scope",IF(U348="","Add evidence source",IF(F348&lt;&gt;"Yes","Comparison not confirmed",IF(OR(NOT(ISNUMBER(D348)),NOT(ISNUMBER(E348)),E348&lt;D348,C348-B348&lt;&gt;E348-D348),"Check comparable date ranges",""))))))))))))</x:f>
      </x:c>
    </x:row>
    <x:row r="349" ht="44" customHeight="1">
      <x:c r="A349" s="19"/>
      <x:c r="B349" s="24"/>
      <x:c r="C349" s="21"/>
      <x:c r="D349" s="21"/>
      <x:c r="E349" s="21"/>
      <x:c r="F349" s="18"/>
      <x:c r="G349" s="26"/>
      <x:c r="H349" s="26"/>
      <x:c r="I349" s="26"/>
      <x:c r="J349" s="26"/>
      <x:c r="K349" s="25"/>
      <x:c r="L349" s="25"/>
      <x:c r="M349" s="26"/>
      <x:c r="N349" s="26"/>
      <x:c r="O349" s="26"/>
      <x:c r="P349" s="26"/>
      <x:c r="Q349" s="25"/>
      <x:c r="R349" s="25"/>
      <x:c r="S349" s="18"/>
      <x:c r="T349" s="18"/>
      <x:c r="U349" s="18"/>
      <x:c r="V349" s="28" t="str">
        <x:f>IF(A349="","",IF(AND(ISNUMBER(G349),ISNUMBER(I349),G349&gt;=0,I349&gt;0,G349&lt;=I349),G349/I349,"n.a."))</x:f>
      </x:c>
      <x:c r="W349" s="28" t="str">
        <x:f>IF(A349="","",IF(AND(F349="Yes",ISNUMBER(B349),ISNUMBER(C349),ISNUMBER(D349),ISNUMBER(E349),C349&gt;=B349,E349&gt;=D349,C349-B349=E349-D349,ISNUMBER(G349),ISNUMBER(H349),G349&gt;=0,H349&gt;0),(G349-H349)/H349,"n.a."))</x:f>
      </x:c>
      <x:c r="X349" s="28" t="str">
        <x:f>IF(A349="","",IF(AND(F349="Yes",ISNUMBER(B349),ISNUMBER(C349),ISNUMBER(D349),ISNUMBER(E349),C349&gt;=B349,E349&gt;=D349,C349-B349=E349-D349,ISNUMBER(M349),ISNUMBER(N349),M349&gt;=0,N349&gt;0),(M349-N349)/N349,"n.a."))</x:f>
      </x:c>
      <x:c r="Y349" s="28" t="str">
        <x:f>IF(A349="","",IF(AND(ISNUMBER(O349),ISNUMBER(M349),O349&gt;=0,M349&gt;0,T349&lt;&gt;""),O349/M349,"n.a."))</x:f>
      </x:c>
      <x:c r="Z349" s="23" t="str">
        <x:f>IF(A349="","",IF(COUNTIFS($A$6:$A$505,SUBSTITUTE(SUBSTITUTE(SUBSTITUTE(A349,"~","~~"),"*","~*"),"?","~?"))&gt;1,"Duplicate URL: use one row per period pair",IF(COUNTIFS(Audit!$A$6:$A$505,SUBSTITUTE(SUBSTITUTE(SUBSTITUTE(A349,"~","~~"),"*","~*"),"?","~?"))=0,"URL missing from Audit",IF(OR(B349="",C349=""),"Add current date range",IF(OR(NOT(ISNUMBER(B349)),NOT(ISNUMBER(C349)),C349&lt;B349),"Check current dates",IF(OR(AND(ISNUMBER(G349),G349&lt;0),AND(ISNUMBER(H349),H349&lt;0),AND(ISNUMBER(I349),I349&lt;0),AND(ISNUMBER(J349),J349&lt;0),AND(ISNUMBER(M349),M349&lt;0),AND(ISNUMBER(N349),N349&lt;0),AND(ISNUMBER(O349),O349&lt;0),AND(ISNUMBER(P349),P349&lt;0),AND(ISNUMBER(Q349),Q349&lt;0),AND(ISNUMBER(R349),R349&lt;0)),"Check negative values",IF(AND(ISNUMBER(G349),ISNUMBER(I349),G349&gt;I349),"Clicks exceed impressions",IF(AND(OR(ISNUMBER(Q349),ISNUMBER(R349)),S349=""),"Add revenue currency",IF(AND(ISNUMBER(O349),T349=""),"Define conversions and session scope",IF(U349="","Add evidence source",IF(F349&lt;&gt;"Yes","Comparison not confirmed",IF(OR(NOT(ISNUMBER(D349)),NOT(ISNUMBER(E349)),E349&lt;D349,C349-B349&lt;&gt;E349-D349),"Check comparable date ranges",""))))))))))))</x:f>
      </x:c>
    </x:row>
    <x:row r="350" ht="44" customHeight="1">
      <x:c r="A350" s="19"/>
      <x:c r="B350" s="24"/>
      <x:c r="C350" s="21"/>
      <x:c r="D350" s="21"/>
      <x:c r="E350" s="21"/>
      <x:c r="F350" s="18"/>
      <x:c r="G350" s="26"/>
      <x:c r="H350" s="26"/>
      <x:c r="I350" s="26"/>
      <x:c r="J350" s="26"/>
      <x:c r="K350" s="25"/>
      <x:c r="L350" s="25"/>
      <x:c r="M350" s="26"/>
      <x:c r="N350" s="26"/>
      <x:c r="O350" s="26"/>
      <x:c r="P350" s="26"/>
      <x:c r="Q350" s="25"/>
      <x:c r="R350" s="25"/>
      <x:c r="S350" s="18"/>
      <x:c r="T350" s="18"/>
      <x:c r="U350" s="18"/>
      <x:c r="V350" s="28" t="str">
        <x:f>IF(A350="","",IF(AND(ISNUMBER(G350),ISNUMBER(I350),G350&gt;=0,I350&gt;0,G350&lt;=I350),G350/I350,"n.a."))</x:f>
      </x:c>
      <x:c r="W350" s="28" t="str">
        <x:f>IF(A350="","",IF(AND(F350="Yes",ISNUMBER(B350),ISNUMBER(C350),ISNUMBER(D350),ISNUMBER(E350),C350&gt;=B350,E350&gt;=D350,C350-B350=E350-D350,ISNUMBER(G350),ISNUMBER(H350),G350&gt;=0,H350&gt;0),(G350-H350)/H350,"n.a."))</x:f>
      </x:c>
      <x:c r="X350" s="28" t="str">
        <x:f>IF(A350="","",IF(AND(F350="Yes",ISNUMBER(B350),ISNUMBER(C350),ISNUMBER(D350),ISNUMBER(E350),C350&gt;=B350,E350&gt;=D350,C350-B350=E350-D350,ISNUMBER(M350),ISNUMBER(N350),M350&gt;=0,N350&gt;0),(M350-N350)/N350,"n.a."))</x:f>
      </x:c>
      <x:c r="Y350" s="28" t="str">
        <x:f>IF(A350="","",IF(AND(ISNUMBER(O350),ISNUMBER(M350),O350&gt;=0,M350&gt;0,T350&lt;&gt;""),O350/M350,"n.a."))</x:f>
      </x:c>
      <x:c r="Z350" s="23" t="str">
        <x:f>IF(A350="","",IF(COUNTIFS($A$6:$A$505,SUBSTITUTE(SUBSTITUTE(SUBSTITUTE(A350,"~","~~"),"*","~*"),"?","~?"))&gt;1,"Duplicate URL: use one row per period pair",IF(COUNTIFS(Audit!$A$6:$A$505,SUBSTITUTE(SUBSTITUTE(SUBSTITUTE(A350,"~","~~"),"*","~*"),"?","~?"))=0,"URL missing from Audit",IF(OR(B350="",C350=""),"Add current date range",IF(OR(NOT(ISNUMBER(B350)),NOT(ISNUMBER(C350)),C350&lt;B350),"Check current dates",IF(OR(AND(ISNUMBER(G350),G350&lt;0),AND(ISNUMBER(H350),H350&lt;0),AND(ISNUMBER(I350),I350&lt;0),AND(ISNUMBER(J350),J350&lt;0),AND(ISNUMBER(M350),M350&lt;0),AND(ISNUMBER(N350),N350&lt;0),AND(ISNUMBER(O350),O350&lt;0),AND(ISNUMBER(P350),P350&lt;0),AND(ISNUMBER(Q350),Q350&lt;0),AND(ISNUMBER(R350),R350&lt;0)),"Check negative values",IF(AND(ISNUMBER(G350),ISNUMBER(I350),G350&gt;I350),"Clicks exceed impressions",IF(AND(OR(ISNUMBER(Q350),ISNUMBER(R350)),S350=""),"Add revenue currency",IF(AND(ISNUMBER(O350),T350=""),"Define conversions and session scope",IF(U350="","Add evidence source",IF(F350&lt;&gt;"Yes","Comparison not confirmed",IF(OR(NOT(ISNUMBER(D350)),NOT(ISNUMBER(E350)),E350&lt;D350,C350-B350&lt;&gt;E350-D350),"Check comparable date ranges",""))))))))))))</x:f>
      </x:c>
    </x:row>
    <x:row r="351" ht="44" customHeight="1">
      <x:c r="A351" s="19"/>
      <x:c r="B351" s="24"/>
      <x:c r="C351" s="21"/>
      <x:c r="D351" s="21"/>
      <x:c r="E351" s="21"/>
      <x:c r="F351" s="18"/>
      <x:c r="G351" s="26"/>
      <x:c r="H351" s="26"/>
      <x:c r="I351" s="26"/>
      <x:c r="J351" s="26"/>
      <x:c r="K351" s="25"/>
      <x:c r="L351" s="25"/>
      <x:c r="M351" s="26"/>
      <x:c r="N351" s="26"/>
      <x:c r="O351" s="26"/>
      <x:c r="P351" s="26"/>
      <x:c r="Q351" s="25"/>
      <x:c r="R351" s="25"/>
      <x:c r="S351" s="18"/>
      <x:c r="T351" s="18"/>
      <x:c r="U351" s="18"/>
      <x:c r="V351" s="28" t="str">
        <x:f>IF(A351="","",IF(AND(ISNUMBER(G351),ISNUMBER(I351),G351&gt;=0,I351&gt;0,G351&lt;=I351),G351/I351,"n.a."))</x:f>
      </x:c>
      <x:c r="W351" s="28" t="str">
        <x:f>IF(A351="","",IF(AND(F351="Yes",ISNUMBER(B351),ISNUMBER(C351),ISNUMBER(D351),ISNUMBER(E351),C351&gt;=B351,E351&gt;=D351,C351-B351=E351-D351,ISNUMBER(G351),ISNUMBER(H351),G351&gt;=0,H351&gt;0),(G351-H351)/H351,"n.a."))</x:f>
      </x:c>
      <x:c r="X351" s="28" t="str">
        <x:f>IF(A351="","",IF(AND(F351="Yes",ISNUMBER(B351),ISNUMBER(C351),ISNUMBER(D351),ISNUMBER(E351),C351&gt;=B351,E351&gt;=D351,C351-B351=E351-D351,ISNUMBER(M351),ISNUMBER(N351),M351&gt;=0,N351&gt;0),(M351-N351)/N351,"n.a."))</x:f>
      </x:c>
      <x:c r="Y351" s="28" t="str">
        <x:f>IF(A351="","",IF(AND(ISNUMBER(O351),ISNUMBER(M351),O351&gt;=0,M351&gt;0,T351&lt;&gt;""),O351/M351,"n.a."))</x:f>
      </x:c>
      <x:c r="Z351" s="23" t="str">
        <x:f>IF(A351="","",IF(COUNTIFS($A$6:$A$505,SUBSTITUTE(SUBSTITUTE(SUBSTITUTE(A351,"~","~~"),"*","~*"),"?","~?"))&gt;1,"Duplicate URL: use one row per period pair",IF(COUNTIFS(Audit!$A$6:$A$505,SUBSTITUTE(SUBSTITUTE(SUBSTITUTE(A351,"~","~~"),"*","~*"),"?","~?"))=0,"URL missing from Audit",IF(OR(B351="",C351=""),"Add current date range",IF(OR(NOT(ISNUMBER(B351)),NOT(ISNUMBER(C351)),C351&lt;B351),"Check current dates",IF(OR(AND(ISNUMBER(G351),G351&lt;0),AND(ISNUMBER(H351),H351&lt;0),AND(ISNUMBER(I351),I351&lt;0),AND(ISNUMBER(J351),J351&lt;0),AND(ISNUMBER(M351),M351&lt;0),AND(ISNUMBER(N351),N351&lt;0),AND(ISNUMBER(O351),O351&lt;0),AND(ISNUMBER(P351),P351&lt;0),AND(ISNUMBER(Q351),Q351&lt;0),AND(ISNUMBER(R351),R351&lt;0)),"Check negative values",IF(AND(ISNUMBER(G351),ISNUMBER(I351),G351&gt;I351),"Clicks exceed impressions",IF(AND(OR(ISNUMBER(Q351),ISNUMBER(R351)),S351=""),"Add revenue currency",IF(AND(ISNUMBER(O351),T351=""),"Define conversions and session scope",IF(U351="","Add evidence source",IF(F351&lt;&gt;"Yes","Comparison not confirmed",IF(OR(NOT(ISNUMBER(D351)),NOT(ISNUMBER(E351)),E351&lt;D351,C351-B351&lt;&gt;E351-D351),"Check comparable date ranges",""))))))))))))</x:f>
      </x:c>
    </x:row>
    <x:row r="352" ht="44" customHeight="1">
      <x:c r="A352" s="19"/>
      <x:c r="B352" s="24"/>
      <x:c r="C352" s="21"/>
      <x:c r="D352" s="21"/>
      <x:c r="E352" s="21"/>
      <x:c r="F352" s="18"/>
      <x:c r="G352" s="26"/>
      <x:c r="H352" s="26"/>
      <x:c r="I352" s="26"/>
      <x:c r="J352" s="26"/>
      <x:c r="K352" s="25"/>
      <x:c r="L352" s="25"/>
      <x:c r="M352" s="26"/>
      <x:c r="N352" s="26"/>
      <x:c r="O352" s="26"/>
      <x:c r="P352" s="26"/>
      <x:c r="Q352" s="25"/>
      <x:c r="R352" s="25"/>
      <x:c r="S352" s="18"/>
      <x:c r="T352" s="18"/>
      <x:c r="U352" s="18"/>
      <x:c r="V352" s="28" t="str">
        <x:f>IF(A352="","",IF(AND(ISNUMBER(G352),ISNUMBER(I352),G352&gt;=0,I352&gt;0,G352&lt;=I352),G352/I352,"n.a."))</x:f>
      </x:c>
      <x:c r="W352" s="28" t="str">
        <x:f>IF(A352="","",IF(AND(F352="Yes",ISNUMBER(B352),ISNUMBER(C352),ISNUMBER(D352),ISNUMBER(E352),C352&gt;=B352,E352&gt;=D352,C352-B352=E352-D352,ISNUMBER(G352),ISNUMBER(H352),G352&gt;=0,H352&gt;0),(G352-H352)/H352,"n.a."))</x:f>
      </x:c>
      <x:c r="X352" s="28" t="str">
        <x:f>IF(A352="","",IF(AND(F352="Yes",ISNUMBER(B352),ISNUMBER(C352),ISNUMBER(D352),ISNUMBER(E352),C352&gt;=B352,E352&gt;=D352,C352-B352=E352-D352,ISNUMBER(M352),ISNUMBER(N352),M352&gt;=0,N352&gt;0),(M352-N352)/N352,"n.a."))</x:f>
      </x:c>
      <x:c r="Y352" s="28" t="str">
        <x:f>IF(A352="","",IF(AND(ISNUMBER(O352),ISNUMBER(M352),O352&gt;=0,M352&gt;0,T352&lt;&gt;""),O352/M352,"n.a."))</x:f>
      </x:c>
      <x:c r="Z352" s="23" t="str">
        <x:f>IF(A352="","",IF(COUNTIFS($A$6:$A$505,SUBSTITUTE(SUBSTITUTE(SUBSTITUTE(A352,"~","~~"),"*","~*"),"?","~?"))&gt;1,"Duplicate URL: use one row per period pair",IF(COUNTIFS(Audit!$A$6:$A$505,SUBSTITUTE(SUBSTITUTE(SUBSTITUTE(A352,"~","~~"),"*","~*"),"?","~?"))=0,"URL missing from Audit",IF(OR(B352="",C352=""),"Add current date range",IF(OR(NOT(ISNUMBER(B352)),NOT(ISNUMBER(C352)),C352&lt;B352),"Check current dates",IF(OR(AND(ISNUMBER(G352),G352&lt;0),AND(ISNUMBER(H352),H352&lt;0),AND(ISNUMBER(I352),I352&lt;0),AND(ISNUMBER(J352),J352&lt;0),AND(ISNUMBER(M352),M352&lt;0),AND(ISNUMBER(N352),N352&lt;0),AND(ISNUMBER(O352),O352&lt;0),AND(ISNUMBER(P352),P352&lt;0),AND(ISNUMBER(Q352),Q352&lt;0),AND(ISNUMBER(R352),R352&lt;0)),"Check negative values",IF(AND(ISNUMBER(G352),ISNUMBER(I352),G352&gt;I352),"Clicks exceed impressions",IF(AND(OR(ISNUMBER(Q352),ISNUMBER(R352)),S352=""),"Add revenue currency",IF(AND(ISNUMBER(O352),T352=""),"Define conversions and session scope",IF(U352="","Add evidence source",IF(F352&lt;&gt;"Yes","Comparison not confirmed",IF(OR(NOT(ISNUMBER(D352)),NOT(ISNUMBER(E352)),E352&lt;D352,C352-B352&lt;&gt;E352-D352),"Check comparable date ranges",""))))))))))))</x:f>
      </x:c>
    </x:row>
    <x:row r="353" ht="44" customHeight="1">
      <x:c r="A353" s="19"/>
      <x:c r="B353" s="24"/>
      <x:c r="C353" s="21"/>
      <x:c r="D353" s="21"/>
      <x:c r="E353" s="21"/>
      <x:c r="F353" s="18"/>
      <x:c r="G353" s="26"/>
      <x:c r="H353" s="26"/>
      <x:c r="I353" s="26"/>
      <x:c r="J353" s="26"/>
      <x:c r="K353" s="25"/>
      <x:c r="L353" s="25"/>
      <x:c r="M353" s="26"/>
      <x:c r="N353" s="26"/>
      <x:c r="O353" s="26"/>
      <x:c r="P353" s="26"/>
      <x:c r="Q353" s="25"/>
      <x:c r="R353" s="25"/>
      <x:c r="S353" s="18"/>
      <x:c r="T353" s="18"/>
      <x:c r="U353" s="18"/>
      <x:c r="V353" s="28" t="str">
        <x:f>IF(A353="","",IF(AND(ISNUMBER(G353),ISNUMBER(I353),G353&gt;=0,I353&gt;0,G353&lt;=I353),G353/I353,"n.a."))</x:f>
      </x:c>
      <x:c r="W353" s="28" t="str">
        <x:f>IF(A353="","",IF(AND(F353="Yes",ISNUMBER(B353),ISNUMBER(C353),ISNUMBER(D353),ISNUMBER(E353),C353&gt;=B353,E353&gt;=D353,C353-B353=E353-D353,ISNUMBER(G353),ISNUMBER(H353),G353&gt;=0,H353&gt;0),(G353-H353)/H353,"n.a."))</x:f>
      </x:c>
      <x:c r="X353" s="28" t="str">
        <x:f>IF(A353="","",IF(AND(F353="Yes",ISNUMBER(B353),ISNUMBER(C353),ISNUMBER(D353),ISNUMBER(E353),C353&gt;=B353,E353&gt;=D353,C353-B353=E353-D353,ISNUMBER(M353),ISNUMBER(N353),M353&gt;=0,N353&gt;0),(M353-N353)/N353,"n.a."))</x:f>
      </x:c>
      <x:c r="Y353" s="28" t="str">
        <x:f>IF(A353="","",IF(AND(ISNUMBER(O353),ISNUMBER(M353),O353&gt;=0,M353&gt;0,T353&lt;&gt;""),O353/M353,"n.a."))</x:f>
      </x:c>
      <x:c r="Z353" s="23" t="str">
        <x:f>IF(A353="","",IF(COUNTIFS($A$6:$A$505,SUBSTITUTE(SUBSTITUTE(SUBSTITUTE(A353,"~","~~"),"*","~*"),"?","~?"))&gt;1,"Duplicate URL: use one row per period pair",IF(COUNTIFS(Audit!$A$6:$A$505,SUBSTITUTE(SUBSTITUTE(SUBSTITUTE(A353,"~","~~"),"*","~*"),"?","~?"))=0,"URL missing from Audit",IF(OR(B353="",C353=""),"Add current date range",IF(OR(NOT(ISNUMBER(B353)),NOT(ISNUMBER(C353)),C353&lt;B353),"Check current dates",IF(OR(AND(ISNUMBER(G353),G353&lt;0),AND(ISNUMBER(H353),H353&lt;0),AND(ISNUMBER(I353),I353&lt;0),AND(ISNUMBER(J353),J353&lt;0),AND(ISNUMBER(M353),M353&lt;0),AND(ISNUMBER(N353),N353&lt;0),AND(ISNUMBER(O353),O353&lt;0),AND(ISNUMBER(P353),P353&lt;0),AND(ISNUMBER(Q353),Q353&lt;0),AND(ISNUMBER(R353),R353&lt;0)),"Check negative values",IF(AND(ISNUMBER(G353),ISNUMBER(I353),G353&gt;I353),"Clicks exceed impressions",IF(AND(OR(ISNUMBER(Q353),ISNUMBER(R353)),S353=""),"Add revenue currency",IF(AND(ISNUMBER(O353),T353=""),"Define conversions and session scope",IF(U353="","Add evidence source",IF(F353&lt;&gt;"Yes","Comparison not confirmed",IF(OR(NOT(ISNUMBER(D353)),NOT(ISNUMBER(E353)),E353&lt;D353,C353-B353&lt;&gt;E353-D353),"Check comparable date ranges",""))))))))))))</x:f>
      </x:c>
    </x:row>
    <x:row r="354" ht="44" customHeight="1">
      <x:c r="A354" s="19"/>
      <x:c r="B354" s="24"/>
      <x:c r="C354" s="21"/>
      <x:c r="D354" s="21"/>
      <x:c r="E354" s="21"/>
      <x:c r="F354" s="18"/>
      <x:c r="G354" s="26"/>
      <x:c r="H354" s="26"/>
      <x:c r="I354" s="26"/>
      <x:c r="J354" s="26"/>
      <x:c r="K354" s="25"/>
      <x:c r="L354" s="25"/>
      <x:c r="M354" s="26"/>
      <x:c r="N354" s="26"/>
      <x:c r="O354" s="26"/>
      <x:c r="P354" s="26"/>
      <x:c r="Q354" s="25"/>
      <x:c r="R354" s="25"/>
      <x:c r="S354" s="18"/>
      <x:c r="T354" s="18"/>
      <x:c r="U354" s="18"/>
      <x:c r="V354" s="28" t="str">
        <x:f>IF(A354="","",IF(AND(ISNUMBER(G354),ISNUMBER(I354),G354&gt;=0,I354&gt;0,G354&lt;=I354),G354/I354,"n.a."))</x:f>
      </x:c>
      <x:c r="W354" s="28" t="str">
        <x:f>IF(A354="","",IF(AND(F354="Yes",ISNUMBER(B354),ISNUMBER(C354),ISNUMBER(D354),ISNUMBER(E354),C354&gt;=B354,E354&gt;=D354,C354-B354=E354-D354,ISNUMBER(G354),ISNUMBER(H354),G354&gt;=0,H354&gt;0),(G354-H354)/H354,"n.a."))</x:f>
      </x:c>
      <x:c r="X354" s="28" t="str">
        <x:f>IF(A354="","",IF(AND(F354="Yes",ISNUMBER(B354),ISNUMBER(C354),ISNUMBER(D354),ISNUMBER(E354),C354&gt;=B354,E354&gt;=D354,C354-B354=E354-D354,ISNUMBER(M354),ISNUMBER(N354),M354&gt;=0,N354&gt;0),(M354-N354)/N354,"n.a."))</x:f>
      </x:c>
      <x:c r="Y354" s="28" t="str">
        <x:f>IF(A354="","",IF(AND(ISNUMBER(O354),ISNUMBER(M354),O354&gt;=0,M354&gt;0,T354&lt;&gt;""),O354/M354,"n.a."))</x:f>
      </x:c>
      <x:c r="Z354" s="23" t="str">
        <x:f>IF(A354="","",IF(COUNTIFS($A$6:$A$505,SUBSTITUTE(SUBSTITUTE(SUBSTITUTE(A354,"~","~~"),"*","~*"),"?","~?"))&gt;1,"Duplicate URL: use one row per period pair",IF(COUNTIFS(Audit!$A$6:$A$505,SUBSTITUTE(SUBSTITUTE(SUBSTITUTE(A354,"~","~~"),"*","~*"),"?","~?"))=0,"URL missing from Audit",IF(OR(B354="",C354=""),"Add current date range",IF(OR(NOT(ISNUMBER(B354)),NOT(ISNUMBER(C354)),C354&lt;B354),"Check current dates",IF(OR(AND(ISNUMBER(G354),G354&lt;0),AND(ISNUMBER(H354),H354&lt;0),AND(ISNUMBER(I354),I354&lt;0),AND(ISNUMBER(J354),J354&lt;0),AND(ISNUMBER(M354),M354&lt;0),AND(ISNUMBER(N354),N354&lt;0),AND(ISNUMBER(O354),O354&lt;0),AND(ISNUMBER(P354),P354&lt;0),AND(ISNUMBER(Q354),Q354&lt;0),AND(ISNUMBER(R354),R354&lt;0)),"Check negative values",IF(AND(ISNUMBER(G354),ISNUMBER(I354),G354&gt;I354),"Clicks exceed impressions",IF(AND(OR(ISNUMBER(Q354),ISNUMBER(R354)),S354=""),"Add revenue currency",IF(AND(ISNUMBER(O354),T354=""),"Define conversions and session scope",IF(U354="","Add evidence source",IF(F354&lt;&gt;"Yes","Comparison not confirmed",IF(OR(NOT(ISNUMBER(D354)),NOT(ISNUMBER(E354)),E354&lt;D354,C354-B354&lt;&gt;E354-D354),"Check comparable date ranges",""))))))))))))</x:f>
      </x:c>
    </x:row>
    <x:row r="355" ht="44" customHeight="1">
      <x:c r="A355" s="19"/>
      <x:c r="B355" s="24"/>
      <x:c r="C355" s="21"/>
      <x:c r="D355" s="21"/>
      <x:c r="E355" s="21"/>
      <x:c r="F355" s="18"/>
      <x:c r="G355" s="26"/>
      <x:c r="H355" s="26"/>
      <x:c r="I355" s="26"/>
      <x:c r="J355" s="26"/>
      <x:c r="K355" s="25"/>
      <x:c r="L355" s="25"/>
      <x:c r="M355" s="26"/>
      <x:c r="N355" s="26"/>
      <x:c r="O355" s="26"/>
      <x:c r="P355" s="26"/>
      <x:c r="Q355" s="25"/>
      <x:c r="R355" s="25"/>
      <x:c r="S355" s="18"/>
      <x:c r="T355" s="18"/>
      <x:c r="U355" s="18"/>
      <x:c r="V355" s="28" t="str">
        <x:f>IF(A355="","",IF(AND(ISNUMBER(G355),ISNUMBER(I355),G355&gt;=0,I355&gt;0,G355&lt;=I355),G355/I355,"n.a."))</x:f>
      </x:c>
      <x:c r="W355" s="28" t="str">
        <x:f>IF(A355="","",IF(AND(F355="Yes",ISNUMBER(B355),ISNUMBER(C355),ISNUMBER(D355),ISNUMBER(E355),C355&gt;=B355,E355&gt;=D355,C355-B355=E355-D355,ISNUMBER(G355),ISNUMBER(H355),G355&gt;=0,H355&gt;0),(G355-H355)/H355,"n.a."))</x:f>
      </x:c>
      <x:c r="X355" s="28" t="str">
        <x:f>IF(A355="","",IF(AND(F355="Yes",ISNUMBER(B355),ISNUMBER(C355),ISNUMBER(D355),ISNUMBER(E355),C355&gt;=B355,E355&gt;=D355,C355-B355=E355-D355,ISNUMBER(M355),ISNUMBER(N355),M355&gt;=0,N355&gt;0),(M355-N355)/N355,"n.a."))</x:f>
      </x:c>
      <x:c r="Y355" s="28" t="str">
        <x:f>IF(A355="","",IF(AND(ISNUMBER(O355),ISNUMBER(M355),O355&gt;=0,M355&gt;0,T355&lt;&gt;""),O355/M355,"n.a."))</x:f>
      </x:c>
      <x:c r="Z355" s="23" t="str">
        <x:f>IF(A355="","",IF(COUNTIFS($A$6:$A$505,SUBSTITUTE(SUBSTITUTE(SUBSTITUTE(A355,"~","~~"),"*","~*"),"?","~?"))&gt;1,"Duplicate URL: use one row per period pair",IF(COUNTIFS(Audit!$A$6:$A$505,SUBSTITUTE(SUBSTITUTE(SUBSTITUTE(A355,"~","~~"),"*","~*"),"?","~?"))=0,"URL missing from Audit",IF(OR(B355="",C355=""),"Add current date range",IF(OR(NOT(ISNUMBER(B355)),NOT(ISNUMBER(C355)),C355&lt;B355),"Check current dates",IF(OR(AND(ISNUMBER(G355),G355&lt;0),AND(ISNUMBER(H355),H355&lt;0),AND(ISNUMBER(I355),I355&lt;0),AND(ISNUMBER(J355),J355&lt;0),AND(ISNUMBER(M355),M355&lt;0),AND(ISNUMBER(N355),N355&lt;0),AND(ISNUMBER(O355),O355&lt;0),AND(ISNUMBER(P355),P355&lt;0),AND(ISNUMBER(Q355),Q355&lt;0),AND(ISNUMBER(R355),R355&lt;0)),"Check negative values",IF(AND(ISNUMBER(G355),ISNUMBER(I355),G355&gt;I355),"Clicks exceed impressions",IF(AND(OR(ISNUMBER(Q355),ISNUMBER(R355)),S355=""),"Add revenue currency",IF(AND(ISNUMBER(O355),T355=""),"Define conversions and session scope",IF(U355="","Add evidence source",IF(F355&lt;&gt;"Yes","Comparison not confirmed",IF(OR(NOT(ISNUMBER(D355)),NOT(ISNUMBER(E355)),E355&lt;D355,C355-B355&lt;&gt;E355-D355),"Check comparable date ranges",""))))))))))))</x:f>
      </x:c>
    </x:row>
    <x:row r="356" ht="44" customHeight="1">
      <x:c r="A356" s="19"/>
      <x:c r="B356" s="24"/>
      <x:c r="C356" s="21"/>
      <x:c r="D356" s="21"/>
      <x:c r="E356" s="21"/>
      <x:c r="F356" s="18"/>
      <x:c r="G356" s="26"/>
      <x:c r="H356" s="26"/>
      <x:c r="I356" s="26"/>
      <x:c r="J356" s="26"/>
      <x:c r="K356" s="25"/>
      <x:c r="L356" s="25"/>
      <x:c r="M356" s="26"/>
      <x:c r="N356" s="26"/>
      <x:c r="O356" s="26"/>
      <x:c r="P356" s="26"/>
      <x:c r="Q356" s="25"/>
      <x:c r="R356" s="25"/>
      <x:c r="S356" s="18"/>
      <x:c r="T356" s="18"/>
      <x:c r="U356" s="18"/>
      <x:c r="V356" s="28" t="str">
        <x:f>IF(A356="","",IF(AND(ISNUMBER(G356),ISNUMBER(I356),G356&gt;=0,I356&gt;0,G356&lt;=I356),G356/I356,"n.a."))</x:f>
      </x:c>
      <x:c r="W356" s="28" t="str">
        <x:f>IF(A356="","",IF(AND(F356="Yes",ISNUMBER(B356),ISNUMBER(C356),ISNUMBER(D356),ISNUMBER(E356),C356&gt;=B356,E356&gt;=D356,C356-B356=E356-D356,ISNUMBER(G356),ISNUMBER(H356),G356&gt;=0,H356&gt;0),(G356-H356)/H356,"n.a."))</x:f>
      </x:c>
      <x:c r="X356" s="28" t="str">
        <x:f>IF(A356="","",IF(AND(F356="Yes",ISNUMBER(B356),ISNUMBER(C356),ISNUMBER(D356),ISNUMBER(E356),C356&gt;=B356,E356&gt;=D356,C356-B356=E356-D356,ISNUMBER(M356),ISNUMBER(N356),M356&gt;=0,N356&gt;0),(M356-N356)/N356,"n.a."))</x:f>
      </x:c>
      <x:c r="Y356" s="28" t="str">
        <x:f>IF(A356="","",IF(AND(ISNUMBER(O356),ISNUMBER(M356),O356&gt;=0,M356&gt;0,T356&lt;&gt;""),O356/M356,"n.a."))</x:f>
      </x:c>
      <x:c r="Z356" s="23" t="str">
        <x:f>IF(A356="","",IF(COUNTIFS($A$6:$A$505,SUBSTITUTE(SUBSTITUTE(SUBSTITUTE(A356,"~","~~"),"*","~*"),"?","~?"))&gt;1,"Duplicate URL: use one row per period pair",IF(COUNTIFS(Audit!$A$6:$A$505,SUBSTITUTE(SUBSTITUTE(SUBSTITUTE(A356,"~","~~"),"*","~*"),"?","~?"))=0,"URL missing from Audit",IF(OR(B356="",C356=""),"Add current date range",IF(OR(NOT(ISNUMBER(B356)),NOT(ISNUMBER(C356)),C356&lt;B356),"Check current dates",IF(OR(AND(ISNUMBER(G356),G356&lt;0),AND(ISNUMBER(H356),H356&lt;0),AND(ISNUMBER(I356),I356&lt;0),AND(ISNUMBER(J356),J356&lt;0),AND(ISNUMBER(M356),M356&lt;0),AND(ISNUMBER(N356),N356&lt;0),AND(ISNUMBER(O356),O356&lt;0),AND(ISNUMBER(P356),P356&lt;0),AND(ISNUMBER(Q356),Q356&lt;0),AND(ISNUMBER(R356),R356&lt;0)),"Check negative values",IF(AND(ISNUMBER(G356),ISNUMBER(I356),G356&gt;I356),"Clicks exceed impressions",IF(AND(OR(ISNUMBER(Q356),ISNUMBER(R356)),S356=""),"Add revenue currency",IF(AND(ISNUMBER(O356),T356=""),"Define conversions and session scope",IF(U356="","Add evidence source",IF(F356&lt;&gt;"Yes","Comparison not confirmed",IF(OR(NOT(ISNUMBER(D356)),NOT(ISNUMBER(E356)),E356&lt;D356,C356-B356&lt;&gt;E356-D356),"Check comparable date ranges",""))))))))))))</x:f>
      </x:c>
    </x:row>
    <x:row r="357" ht="44" customHeight="1">
      <x:c r="A357" s="19"/>
      <x:c r="B357" s="24"/>
      <x:c r="C357" s="21"/>
      <x:c r="D357" s="21"/>
      <x:c r="E357" s="21"/>
      <x:c r="F357" s="18"/>
      <x:c r="G357" s="26"/>
      <x:c r="H357" s="26"/>
      <x:c r="I357" s="26"/>
      <x:c r="J357" s="26"/>
      <x:c r="K357" s="25"/>
      <x:c r="L357" s="25"/>
      <x:c r="M357" s="26"/>
      <x:c r="N357" s="26"/>
      <x:c r="O357" s="26"/>
      <x:c r="P357" s="26"/>
      <x:c r="Q357" s="25"/>
      <x:c r="R357" s="25"/>
      <x:c r="S357" s="18"/>
      <x:c r="T357" s="18"/>
      <x:c r="U357" s="18"/>
      <x:c r="V357" s="28" t="str">
        <x:f>IF(A357="","",IF(AND(ISNUMBER(G357),ISNUMBER(I357),G357&gt;=0,I357&gt;0,G357&lt;=I357),G357/I357,"n.a."))</x:f>
      </x:c>
      <x:c r="W357" s="28" t="str">
        <x:f>IF(A357="","",IF(AND(F357="Yes",ISNUMBER(B357),ISNUMBER(C357),ISNUMBER(D357),ISNUMBER(E357),C357&gt;=B357,E357&gt;=D357,C357-B357=E357-D357,ISNUMBER(G357),ISNUMBER(H357),G357&gt;=0,H357&gt;0),(G357-H357)/H357,"n.a."))</x:f>
      </x:c>
      <x:c r="X357" s="28" t="str">
        <x:f>IF(A357="","",IF(AND(F357="Yes",ISNUMBER(B357),ISNUMBER(C357),ISNUMBER(D357),ISNUMBER(E357),C357&gt;=B357,E357&gt;=D357,C357-B357=E357-D357,ISNUMBER(M357),ISNUMBER(N357),M357&gt;=0,N357&gt;0),(M357-N357)/N357,"n.a."))</x:f>
      </x:c>
      <x:c r="Y357" s="28" t="str">
        <x:f>IF(A357="","",IF(AND(ISNUMBER(O357),ISNUMBER(M357),O357&gt;=0,M357&gt;0,T357&lt;&gt;""),O357/M357,"n.a."))</x:f>
      </x:c>
      <x:c r="Z357" s="23" t="str">
        <x:f>IF(A357="","",IF(COUNTIFS($A$6:$A$505,SUBSTITUTE(SUBSTITUTE(SUBSTITUTE(A357,"~","~~"),"*","~*"),"?","~?"))&gt;1,"Duplicate URL: use one row per period pair",IF(COUNTIFS(Audit!$A$6:$A$505,SUBSTITUTE(SUBSTITUTE(SUBSTITUTE(A357,"~","~~"),"*","~*"),"?","~?"))=0,"URL missing from Audit",IF(OR(B357="",C357=""),"Add current date range",IF(OR(NOT(ISNUMBER(B357)),NOT(ISNUMBER(C357)),C357&lt;B357),"Check current dates",IF(OR(AND(ISNUMBER(G357),G357&lt;0),AND(ISNUMBER(H357),H357&lt;0),AND(ISNUMBER(I357),I357&lt;0),AND(ISNUMBER(J357),J357&lt;0),AND(ISNUMBER(M357),M357&lt;0),AND(ISNUMBER(N357),N357&lt;0),AND(ISNUMBER(O357),O357&lt;0),AND(ISNUMBER(P357),P357&lt;0),AND(ISNUMBER(Q357),Q357&lt;0),AND(ISNUMBER(R357),R357&lt;0)),"Check negative values",IF(AND(ISNUMBER(G357),ISNUMBER(I357),G357&gt;I357),"Clicks exceed impressions",IF(AND(OR(ISNUMBER(Q357),ISNUMBER(R357)),S357=""),"Add revenue currency",IF(AND(ISNUMBER(O357),T357=""),"Define conversions and session scope",IF(U357="","Add evidence source",IF(F357&lt;&gt;"Yes","Comparison not confirmed",IF(OR(NOT(ISNUMBER(D357)),NOT(ISNUMBER(E357)),E357&lt;D357,C357-B357&lt;&gt;E357-D357),"Check comparable date ranges",""))))))))))))</x:f>
      </x:c>
    </x:row>
    <x:row r="358" ht="44" customHeight="1">
      <x:c r="A358" s="19"/>
      <x:c r="B358" s="24"/>
      <x:c r="C358" s="21"/>
      <x:c r="D358" s="21"/>
      <x:c r="E358" s="21"/>
      <x:c r="F358" s="18"/>
      <x:c r="G358" s="26"/>
      <x:c r="H358" s="26"/>
      <x:c r="I358" s="26"/>
      <x:c r="J358" s="26"/>
      <x:c r="K358" s="25"/>
      <x:c r="L358" s="25"/>
      <x:c r="M358" s="26"/>
      <x:c r="N358" s="26"/>
      <x:c r="O358" s="26"/>
      <x:c r="P358" s="26"/>
      <x:c r="Q358" s="25"/>
      <x:c r="R358" s="25"/>
      <x:c r="S358" s="18"/>
      <x:c r="T358" s="18"/>
      <x:c r="U358" s="18"/>
      <x:c r="V358" s="28" t="str">
        <x:f>IF(A358="","",IF(AND(ISNUMBER(G358),ISNUMBER(I358),G358&gt;=0,I358&gt;0,G358&lt;=I358),G358/I358,"n.a."))</x:f>
      </x:c>
      <x:c r="W358" s="28" t="str">
        <x:f>IF(A358="","",IF(AND(F358="Yes",ISNUMBER(B358),ISNUMBER(C358),ISNUMBER(D358),ISNUMBER(E358),C358&gt;=B358,E358&gt;=D358,C358-B358=E358-D358,ISNUMBER(G358),ISNUMBER(H358),G358&gt;=0,H358&gt;0),(G358-H358)/H358,"n.a."))</x:f>
      </x:c>
      <x:c r="X358" s="28" t="str">
        <x:f>IF(A358="","",IF(AND(F358="Yes",ISNUMBER(B358),ISNUMBER(C358),ISNUMBER(D358),ISNUMBER(E358),C358&gt;=B358,E358&gt;=D358,C358-B358=E358-D358,ISNUMBER(M358),ISNUMBER(N358),M358&gt;=0,N358&gt;0),(M358-N358)/N358,"n.a."))</x:f>
      </x:c>
      <x:c r="Y358" s="28" t="str">
        <x:f>IF(A358="","",IF(AND(ISNUMBER(O358),ISNUMBER(M358),O358&gt;=0,M358&gt;0,T358&lt;&gt;""),O358/M358,"n.a."))</x:f>
      </x:c>
      <x:c r="Z358" s="23" t="str">
        <x:f>IF(A358="","",IF(COUNTIFS($A$6:$A$505,SUBSTITUTE(SUBSTITUTE(SUBSTITUTE(A358,"~","~~"),"*","~*"),"?","~?"))&gt;1,"Duplicate URL: use one row per period pair",IF(COUNTIFS(Audit!$A$6:$A$505,SUBSTITUTE(SUBSTITUTE(SUBSTITUTE(A358,"~","~~"),"*","~*"),"?","~?"))=0,"URL missing from Audit",IF(OR(B358="",C358=""),"Add current date range",IF(OR(NOT(ISNUMBER(B358)),NOT(ISNUMBER(C358)),C358&lt;B358),"Check current dates",IF(OR(AND(ISNUMBER(G358),G358&lt;0),AND(ISNUMBER(H358),H358&lt;0),AND(ISNUMBER(I358),I358&lt;0),AND(ISNUMBER(J358),J358&lt;0),AND(ISNUMBER(M358),M358&lt;0),AND(ISNUMBER(N358),N358&lt;0),AND(ISNUMBER(O358),O358&lt;0),AND(ISNUMBER(P358),P358&lt;0),AND(ISNUMBER(Q358),Q358&lt;0),AND(ISNUMBER(R358),R358&lt;0)),"Check negative values",IF(AND(ISNUMBER(G358),ISNUMBER(I358),G358&gt;I358),"Clicks exceed impressions",IF(AND(OR(ISNUMBER(Q358),ISNUMBER(R358)),S358=""),"Add revenue currency",IF(AND(ISNUMBER(O358),T358=""),"Define conversions and session scope",IF(U358="","Add evidence source",IF(F358&lt;&gt;"Yes","Comparison not confirmed",IF(OR(NOT(ISNUMBER(D358)),NOT(ISNUMBER(E358)),E358&lt;D358,C358-B358&lt;&gt;E358-D358),"Check comparable date ranges",""))))))))))))</x:f>
      </x:c>
    </x:row>
    <x:row r="359" ht="44" customHeight="1">
      <x:c r="A359" s="19"/>
      <x:c r="B359" s="24"/>
      <x:c r="C359" s="21"/>
      <x:c r="D359" s="21"/>
      <x:c r="E359" s="21"/>
      <x:c r="F359" s="18"/>
      <x:c r="G359" s="26"/>
      <x:c r="H359" s="26"/>
      <x:c r="I359" s="26"/>
      <x:c r="J359" s="26"/>
      <x:c r="K359" s="25"/>
      <x:c r="L359" s="25"/>
      <x:c r="M359" s="26"/>
      <x:c r="N359" s="26"/>
      <x:c r="O359" s="26"/>
      <x:c r="P359" s="26"/>
      <x:c r="Q359" s="25"/>
      <x:c r="R359" s="25"/>
      <x:c r="S359" s="18"/>
      <x:c r="T359" s="18"/>
      <x:c r="U359" s="18"/>
      <x:c r="V359" s="28" t="str">
        <x:f>IF(A359="","",IF(AND(ISNUMBER(G359),ISNUMBER(I359),G359&gt;=0,I359&gt;0,G359&lt;=I359),G359/I359,"n.a."))</x:f>
      </x:c>
      <x:c r="W359" s="28" t="str">
        <x:f>IF(A359="","",IF(AND(F359="Yes",ISNUMBER(B359),ISNUMBER(C359),ISNUMBER(D359),ISNUMBER(E359),C359&gt;=B359,E359&gt;=D359,C359-B359=E359-D359,ISNUMBER(G359),ISNUMBER(H359),G359&gt;=0,H359&gt;0),(G359-H359)/H359,"n.a."))</x:f>
      </x:c>
      <x:c r="X359" s="28" t="str">
        <x:f>IF(A359="","",IF(AND(F359="Yes",ISNUMBER(B359),ISNUMBER(C359),ISNUMBER(D359),ISNUMBER(E359),C359&gt;=B359,E359&gt;=D359,C359-B359=E359-D359,ISNUMBER(M359),ISNUMBER(N359),M359&gt;=0,N359&gt;0),(M359-N359)/N359,"n.a."))</x:f>
      </x:c>
      <x:c r="Y359" s="28" t="str">
        <x:f>IF(A359="","",IF(AND(ISNUMBER(O359),ISNUMBER(M359),O359&gt;=0,M359&gt;0,T359&lt;&gt;""),O359/M359,"n.a."))</x:f>
      </x:c>
      <x:c r="Z359" s="23" t="str">
        <x:f>IF(A359="","",IF(COUNTIFS($A$6:$A$505,SUBSTITUTE(SUBSTITUTE(SUBSTITUTE(A359,"~","~~"),"*","~*"),"?","~?"))&gt;1,"Duplicate URL: use one row per period pair",IF(COUNTIFS(Audit!$A$6:$A$505,SUBSTITUTE(SUBSTITUTE(SUBSTITUTE(A359,"~","~~"),"*","~*"),"?","~?"))=0,"URL missing from Audit",IF(OR(B359="",C359=""),"Add current date range",IF(OR(NOT(ISNUMBER(B359)),NOT(ISNUMBER(C359)),C359&lt;B359),"Check current dates",IF(OR(AND(ISNUMBER(G359),G359&lt;0),AND(ISNUMBER(H359),H359&lt;0),AND(ISNUMBER(I359),I359&lt;0),AND(ISNUMBER(J359),J359&lt;0),AND(ISNUMBER(M359),M359&lt;0),AND(ISNUMBER(N359),N359&lt;0),AND(ISNUMBER(O359),O359&lt;0),AND(ISNUMBER(P359),P359&lt;0),AND(ISNUMBER(Q359),Q359&lt;0),AND(ISNUMBER(R359),R359&lt;0)),"Check negative values",IF(AND(ISNUMBER(G359),ISNUMBER(I359),G359&gt;I359),"Clicks exceed impressions",IF(AND(OR(ISNUMBER(Q359),ISNUMBER(R359)),S359=""),"Add revenue currency",IF(AND(ISNUMBER(O359),T359=""),"Define conversions and session scope",IF(U359="","Add evidence source",IF(F359&lt;&gt;"Yes","Comparison not confirmed",IF(OR(NOT(ISNUMBER(D359)),NOT(ISNUMBER(E359)),E359&lt;D359,C359-B359&lt;&gt;E359-D359),"Check comparable date ranges",""))))))))))))</x:f>
      </x:c>
    </x:row>
    <x:row r="360" ht="44" customHeight="1">
      <x:c r="A360" s="19"/>
      <x:c r="B360" s="24"/>
      <x:c r="C360" s="21"/>
      <x:c r="D360" s="21"/>
      <x:c r="E360" s="21"/>
      <x:c r="F360" s="18"/>
      <x:c r="G360" s="26"/>
      <x:c r="H360" s="26"/>
      <x:c r="I360" s="26"/>
      <x:c r="J360" s="26"/>
      <x:c r="K360" s="25"/>
      <x:c r="L360" s="25"/>
      <x:c r="M360" s="26"/>
      <x:c r="N360" s="26"/>
      <x:c r="O360" s="26"/>
      <x:c r="P360" s="26"/>
      <x:c r="Q360" s="25"/>
      <x:c r="R360" s="25"/>
      <x:c r="S360" s="18"/>
      <x:c r="T360" s="18"/>
      <x:c r="U360" s="18"/>
      <x:c r="V360" s="28" t="str">
        <x:f>IF(A360="","",IF(AND(ISNUMBER(G360),ISNUMBER(I360),G360&gt;=0,I360&gt;0,G360&lt;=I360),G360/I360,"n.a."))</x:f>
      </x:c>
      <x:c r="W360" s="28" t="str">
        <x:f>IF(A360="","",IF(AND(F360="Yes",ISNUMBER(B360),ISNUMBER(C360),ISNUMBER(D360),ISNUMBER(E360),C360&gt;=B360,E360&gt;=D360,C360-B360=E360-D360,ISNUMBER(G360),ISNUMBER(H360),G360&gt;=0,H360&gt;0),(G360-H360)/H360,"n.a."))</x:f>
      </x:c>
      <x:c r="X360" s="28" t="str">
        <x:f>IF(A360="","",IF(AND(F360="Yes",ISNUMBER(B360),ISNUMBER(C360),ISNUMBER(D360),ISNUMBER(E360),C360&gt;=B360,E360&gt;=D360,C360-B360=E360-D360,ISNUMBER(M360),ISNUMBER(N360),M360&gt;=0,N360&gt;0),(M360-N360)/N360,"n.a."))</x:f>
      </x:c>
      <x:c r="Y360" s="28" t="str">
        <x:f>IF(A360="","",IF(AND(ISNUMBER(O360),ISNUMBER(M360),O360&gt;=0,M360&gt;0,T360&lt;&gt;""),O360/M360,"n.a."))</x:f>
      </x:c>
      <x:c r="Z360" s="23" t="str">
        <x:f>IF(A360="","",IF(COUNTIFS($A$6:$A$505,SUBSTITUTE(SUBSTITUTE(SUBSTITUTE(A360,"~","~~"),"*","~*"),"?","~?"))&gt;1,"Duplicate URL: use one row per period pair",IF(COUNTIFS(Audit!$A$6:$A$505,SUBSTITUTE(SUBSTITUTE(SUBSTITUTE(A360,"~","~~"),"*","~*"),"?","~?"))=0,"URL missing from Audit",IF(OR(B360="",C360=""),"Add current date range",IF(OR(NOT(ISNUMBER(B360)),NOT(ISNUMBER(C360)),C360&lt;B360),"Check current dates",IF(OR(AND(ISNUMBER(G360),G360&lt;0),AND(ISNUMBER(H360),H360&lt;0),AND(ISNUMBER(I360),I360&lt;0),AND(ISNUMBER(J360),J360&lt;0),AND(ISNUMBER(M360),M360&lt;0),AND(ISNUMBER(N360),N360&lt;0),AND(ISNUMBER(O360),O360&lt;0),AND(ISNUMBER(P360),P360&lt;0),AND(ISNUMBER(Q360),Q360&lt;0),AND(ISNUMBER(R360),R360&lt;0)),"Check negative values",IF(AND(ISNUMBER(G360),ISNUMBER(I360),G360&gt;I360),"Clicks exceed impressions",IF(AND(OR(ISNUMBER(Q360),ISNUMBER(R360)),S360=""),"Add revenue currency",IF(AND(ISNUMBER(O360),T360=""),"Define conversions and session scope",IF(U360="","Add evidence source",IF(F360&lt;&gt;"Yes","Comparison not confirmed",IF(OR(NOT(ISNUMBER(D360)),NOT(ISNUMBER(E360)),E360&lt;D360,C360-B360&lt;&gt;E360-D360),"Check comparable date ranges",""))))))))))))</x:f>
      </x:c>
    </x:row>
    <x:row r="361" ht="44" customHeight="1">
      <x:c r="A361" s="19"/>
      <x:c r="B361" s="24"/>
      <x:c r="C361" s="21"/>
      <x:c r="D361" s="21"/>
      <x:c r="E361" s="21"/>
      <x:c r="F361" s="18"/>
      <x:c r="G361" s="26"/>
      <x:c r="H361" s="26"/>
      <x:c r="I361" s="26"/>
      <x:c r="J361" s="26"/>
      <x:c r="K361" s="25"/>
      <x:c r="L361" s="25"/>
      <x:c r="M361" s="26"/>
      <x:c r="N361" s="26"/>
      <x:c r="O361" s="26"/>
      <x:c r="P361" s="26"/>
      <x:c r="Q361" s="25"/>
      <x:c r="R361" s="25"/>
      <x:c r="S361" s="18"/>
      <x:c r="T361" s="18"/>
      <x:c r="U361" s="18"/>
      <x:c r="V361" s="28" t="str">
        <x:f>IF(A361="","",IF(AND(ISNUMBER(G361),ISNUMBER(I361),G361&gt;=0,I361&gt;0,G361&lt;=I361),G361/I361,"n.a."))</x:f>
      </x:c>
      <x:c r="W361" s="28" t="str">
        <x:f>IF(A361="","",IF(AND(F361="Yes",ISNUMBER(B361),ISNUMBER(C361),ISNUMBER(D361),ISNUMBER(E361),C361&gt;=B361,E361&gt;=D361,C361-B361=E361-D361,ISNUMBER(G361),ISNUMBER(H361),G361&gt;=0,H361&gt;0),(G361-H361)/H361,"n.a."))</x:f>
      </x:c>
      <x:c r="X361" s="28" t="str">
        <x:f>IF(A361="","",IF(AND(F361="Yes",ISNUMBER(B361),ISNUMBER(C361),ISNUMBER(D361),ISNUMBER(E361),C361&gt;=B361,E361&gt;=D361,C361-B361=E361-D361,ISNUMBER(M361),ISNUMBER(N361),M361&gt;=0,N361&gt;0),(M361-N361)/N361,"n.a."))</x:f>
      </x:c>
      <x:c r="Y361" s="28" t="str">
        <x:f>IF(A361="","",IF(AND(ISNUMBER(O361),ISNUMBER(M361),O361&gt;=0,M361&gt;0,T361&lt;&gt;""),O361/M361,"n.a."))</x:f>
      </x:c>
      <x:c r="Z361" s="23" t="str">
        <x:f>IF(A361="","",IF(COUNTIFS($A$6:$A$505,SUBSTITUTE(SUBSTITUTE(SUBSTITUTE(A361,"~","~~"),"*","~*"),"?","~?"))&gt;1,"Duplicate URL: use one row per period pair",IF(COUNTIFS(Audit!$A$6:$A$505,SUBSTITUTE(SUBSTITUTE(SUBSTITUTE(A361,"~","~~"),"*","~*"),"?","~?"))=0,"URL missing from Audit",IF(OR(B361="",C361=""),"Add current date range",IF(OR(NOT(ISNUMBER(B361)),NOT(ISNUMBER(C361)),C361&lt;B361),"Check current dates",IF(OR(AND(ISNUMBER(G361),G361&lt;0),AND(ISNUMBER(H361),H361&lt;0),AND(ISNUMBER(I361),I361&lt;0),AND(ISNUMBER(J361),J361&lt;0),AND(ISNUMBER(M361),M361&lt;0),AND(ISNUMBER(N361),N361&lt;0),AND(ISNUMBER(O361),O361&lt;0),AND(ISNUMBER(P361),P361&lt;0),AND(ISNUMBER(Q361),Q361&lt;0),AND(ISNUMBER(R361),R361&lt;0)),"Check negative values",IF(AND(ISNUMBER(G361),ISNUMBER(I361),G361&gt;I361),"Clicks exceed impressions",IF(AND(OR(ISNUMBER(Q361),ISNUMBER(R361)),S361=""),"Add revenue currency",IF(AND(ISNUMBER(O361),T361=""),"Define conversions and session scope",IF(U361="","Add evidence source",IF(F361&lt;&gt;"Yes","Comparison not confirmed",IF(OR(NOT(ISNUMBER(D361)),NOT(ISNUMBER(E361)),E361&lt;D361,C361-B361&lt;&gt;E361-D361),"Check comparable date ranges",""))))))))))))</x:f>
      </x:c>
    </x:row>
    <x:row r="362" ht="44" customHeight="1">
      <x:c r="A362" s="19"/>
      <x:c r="B362" s="24"/>
      <x:c r="C362" s="21"/>
      <x:c r="D362" s="21"/>
      <x:c r="E362" s="21"/>
      <x:c r="F362" s="18"/>
      <x:c r="G362" s="26"/>
      <x:c r="H362" s="26"/>
      <x:c r="I362" s="26"/>
      <x:c r="J362" s="26"/>
      <x:c r="K362" s="25"/>
      <x:c r="L362" s="25"/>
      <x:c r="M362" s="26"/>
      <x:c r="N362" s="26"/>
      <x:c r="O362" s="26"/>
      <x:c r="P362" s="26"/>
      <x:c r="Q362" s="25"/>
      <x:c r="R362" s="25"/>
      <x:c r="S362" s="18"/>
      <x:c r="T362" s="18"/>
      <x:c r="U362" s="18"/>
      <x:c r="V362" s="28" t="str">
        <x:f>IF(A362="","",IF(AND(ISNUMBER(G362),ISNUMBER(I362),G362&gt;=0,I362&gt;0,G362&lt;=I362),G362/I362,"n.a."))</x:f>
      </x:c>
      <x:c r="W362" s="28" t="str">
        <x:f>IF(A362="","",IF(AND(F362="Yes",ISNUMBER(B362),ISNUMBER(C362),ISNUMBER(D362),ISNUMBER(E362),C362&gt;=B362,E362&gt;=D362,C362-B362=E362-D362,ISNUMBER(G362),ISNUMBER(H362),G362&gt;=0,H362&gt;0),(G362-H362)/H362,"n.a."))</x:f>
      </x:c>
      <x:c r="X362" s="28" t="str">
        <x:f>IF(A362="","",IF(AND(F362="Yes",ISNUMBER(B362),ISNUMBER(C362),ISNUMBER(D362),ISNUMBER(E362),C362&gt;=B362,E362&gt;=D362,C362-B362=E362-D362,ISNUMBER(M362),ISNUMBER(N362),M362&gt;=0,N362&gt;0),(M362-N362)/N362,"n.a."))</x:f>
      </x:c>
      <x:c r="Y362" s="28" t="str">
        <x:f>IF(A362="","",IF(AND(ISNUMBER(O362),ISNUMBER(M362),O362&gt;=0,M362&gt;0,T362&lt;&gt;""),O362/M362,"n.a."))</x:f>
      </x:c>
      <x:c r="Z362" s="23" t="str">
        <x:f>IF(A362="","",IF(COUNTIFS($A$6:$A$505,SUBSTITUTE(SUBSTITUTE(SUBSTITUTE(A362,"~","~~"),"*","~*"),"?","~?"))&gt;1,"Duplicate URL: use one row per period pair",IF(COUNTIFS(Audit!$A$6:$A$505,SUBSTITUTE(SUBSTITUTE(SUBSTITUTE(A362,"~","~~"),"*","~*"),"?","~?"))=0,"URL missing from Audit",IF(OR(B362="",C362=""),"Add current date range",IF(OR(NOT(ISNUMBER(B362)),NOT(ISNUMBER(C362)),C362&lt;B362),"Check current dates",IF(OR(AND(ISNUMBER(G362),G362&lt;0),AND(ISNUMBER(H362),H362&lt;0),AND(ISNUMBER(I362),I362&lt;0),AND(ISNUMBER(J362),J362&lt;0),AND(ISNUMBER(M362),M362&lt;0),AND(ISNUMBER(N362),N362&lt;0),AND(ISNUMBER(O362),O362&lt;0),AND(ISNUMBER(P362),P362&lt;0),AND(ISNUMBER(Q362),Q362&lt;0),AND(ISNUMBER(R362),R362&lt;0)),"Check negative values",IF(AND(ISNUMBER(G362),ISNUMBER(I362),G362&gt;I362),"Clicks exceed impressions",IF(AND(OR(ISNUMBER(Q362),ISNUMBER(R362)),S362=""),"Add revenue currency",IF(AND(ISNUMBER(O362),T362=""),"Define conversions and session scope",IF(U362="","Add evidence source",IF(F362&lt;&gt;"Yes","Comparison not confirmed",IF(OR(NOT(ISNUMBER(D362)),NOT(ISNUMBER(E362)),E362&lt;D362,C362-B362&lt;&gt;E362-D362),"Check comparable date ranges",""))))))))))))</x:f>
      </x:c>
    </x:row>
    <x:row r="363" ht="44" customHeight="1">
      <x:c r="A363" s="19"/>
      <x:c r="B363" s="24"/>
      <x:c r="C363" s="21"/>
      <x:c r="D363" s="21"/>
      <x:c r="E363" s="21"/>
      <x:c r="F363" s="18"/>
      <x:c r="G363" s="26"/>
      <x:c r="H363" s="26"/>
      <x:c r="I363" s="26"/>
      <x:c r="J363" s="26"/>
      <x:c r="K363" s="25"/>
      <x:c r="L363" s="25"/>
      <x:c r="M363" s="26"/>
      <x:c r="N363" s="26"/>
      <x:c r="O363" s="26"/>
      <x:c r="P363" s="26"/>
      <x:c r="Q363" s="25"/>
      <x:c r="R363" s="25"/>
      <x:c r="S363" s="18"/>
      <x:c r="T363" s="18"/>
      <x:c r="U363" s="18"/>
      <x:c r="V363" s="28" t="str">
        <x:f>IF(A363="","",IF(AND(ISNUMBER(G363),ISNUMBER(I363),G363&gt;=0,I363&gt;0,G363&lt;=I363),G363/I363,"n.a."))</x:f>
      </x:c>
      <x:c r="W363" s="28" t="str">
        <x:f>IF(A363="","",IF(AND(F363="Yes",ISNUMBER(B363),ISNUMBER(C363),ISNUMBER(D363),ISNUMBER(E363),C363&gt;=B363,E363&gt;=D363,C363-B363=E363-D363,ISNUMBER(G363),ISNUMBER(H363),G363&gt;=0,H363&gt;0),(G363-H363)/H363,"n.a."))</x:f>
      </x:c>
      <x:c r="X363" s="28" t="str">
        <x:f>IF(A363="","",IF(AND(F363="Yes",ISNUMBER(B363),ISNUMBER(C363),ISNUMBER(D363),ISNUMBER(E363),C363&gt;=B363,E363&gt;=D363,C363-B363=E363-D363,ISNUMBER(M363),ISNUMBER(N363),M363&gt;=0,N363&gt;0),(M363-N363)/N363,"n.a."))</x:f>
      </x:c>
      <x:c r="Y363" s="28" t="str">
        <x:f>IF(A363="","",IF(AND(ISNUMBER(O363),ISNUMBER(M363),O363&gt;=0,M363&gt;0,T363&lt;&gt;""),O363/M363,"n.a."))</x:f>
      </x:c>
      <x:c r="Z363" s="23" t="str">
        <x:f>IF(A363="","",IF(COUNTIFS($A$6:$A$505,SUBSTITUTE(SUBSTITUTE(SUBSTITUTE(A363,"~","~~"),"*","~*"),"?","~?"))&gt;1,"Duplicate URL: use one row per period pair",IF(COUNTIFS(Audit!$A$6:$A$505,SUBSTITUTE(SUBSTITUTE(SUBSTITUTE(A363,"~","~~"),"*","~*"),"?","~?"))=0,"URL missing from Audit",IF(OR(B363="",C363=""),"Add current date range",IF(OR(NOT(ISNUMBER(B363)),NOT(ISNUMBER(C363)),C363&lt;B363),"Check current dates",IF(OR(AND(ISNUMBER(G363),G363&lt;0),AND(ISNUMBER(H363),H363&lt;0),AND(ISNUMBER(I363),I363&lt;0),AND(ISNUMBER(J363),J363&lt;0),AND(ISNUMBER(M363),M363&lt;0),AND(ISNUMBER(N363),N363&lt;0),AND(ISNUMBER(O363),O363&lt;0),AND(ISNUMBER(P363),P363&lt;0),AND(ISNUMBER(Q363),Q363&lt;0),AND(ISNUMBER(R363),R363&lt;0)),"Check negative values",IF(AND(ISNUMBER(G363),ISNUMBER(I363),G363&gt;I363),"Clicks exceed impressions",IF(AND(OR(ISNUMBER(Q363),ISNUMBER(R363)),S363=""),"Add revenue currency",IF(AND(ISNUMBER(O363),T363=""),"Define conversions and session scope",IF(U363="","Add evidence source",IF(F363&lt;&gt;"Yes","Comparison not confirmed",IF(OR(NOT(ISNUMBER(D363)),NOT(ISNUMBER(E363)),E363&lt;D363,C363-B363&lt;&gt;E363-D363),"Check comparable date ranges",""))))))))))))</x:f>
      </x:c>
    </x:row>
    <x:row r="364" ht="44" customHeight="1">
      <x:c r="A364" s="19"/>
      <x:c r="B364" s="24"/>
      <x:c r="C364" s="21"/>
      <x:c r="D364" s="21"/>
      <x:c r="E364" s="21"/>
      <x:c r="F364" s="18"/>
      <x:c r="G364" s="26"/>
      <x:c r="H364" s="26"/>
      <x:c r="I364" s="26"/>
      <x:c r="J364" s="26"/>
      <x:c r="K364" s="25"/>
      <x:c r="L364" s="25"/>
      <x:c r="M364" s="26"/>
      <x:c r="N364" s="26"/>
      <x:c r="O364" s="26"/>
      <x:c r="P364" s="26"/>
      <x:c r="Q364" s="25"/>
      <x:c r="R364" s="25"/>
      <x:c r="S364" s="18"/>
      <x:c r="T364" s="18"/>
      <x:c r="U364" s="18"/>
      <x:c r="V364" s="28" t="str">
        <x:f>IF(A364="","",IF(AND(ISNUMBER(G364),ISNUMBER(I364),G364&gt;=0,I364&gt;0,G364&lt;=I364),G364/I364,"n.a."))</x:f>
      </x:c>
      <x:c r="W364" s="28" t="str">
        <x:f>IF(A364="","",IF(AND(F364="Yes",ISNUMBER(B364),ISNUMBER(C364),ISNUMBER(D364),ISNUMBER(E364),C364&gt;=B364,E364&gt;=D364,C364-B364=E364-D364,ISNUMBER(G364),ISNUMBER(H364),G364&gt;=0,H364&gt;0),(G364-H364)/H364,"n.a."))</x:f>
      </x:c>
      <x:c r="X364" s="28" t="str">
        <x:f>IF(A364="","",IF(AND(F364="Yes",ISNUMBER(B364),ISNUMBER(C364),ISNUMBER(D364),ISNUMBER(E364),C364&gt;=B364,E364&gt;=D364,C364-B364=E364-D364,ISNUMBER(M364),ISNUMBER(N364),M364&gt;=0,N364&gt;0),(M364-N364)/N364,"n.a."))</x:f>
      </x:c>
      <x:c r="Y364" s="28" t="str">
        <x:f>IF(A364="","",IF(AND(ISNUMBER(O364),ISNUMBER(M364),O364&gt;=0,M364&gt;0,T364&lt;&gt;""),O364/M364,"n.a."))</x:f>
      </x:c>
      <x:c r="Z364" s="23" t="str">
        <x:f>IF(A364="","",IF(COUNTIFS($A$6:$A$505,SUBSTITUTE(SUBSTITUTE(SUBSTITUTE(A364,"~","~~"),"*","~*"),"?","~?"))&gt;1,"Duplicate URL: use one row per period pair",IF(COUNTIFS(Audit!$A$6:$A$505,SUBSTITUTE(SUBSTITUTE(SUBSTITUTE(A364,"~","~~"),"*","~*"),"?","~?"))=0,"URL missing from Audit",IF(OR(B364="",C364=""),"Add current date range",IF(OR(NOT(ISNUMBER(B364)),NOT(ISNUMBER(C364)),C364&lt;B364),"Check current dates",IF(OR(AND(ISNUMBER(G364),G364&lt;0),AND(ISNUMBER(H364),H364&lt;0),AND(ISNUMBER(I364),I364&lt;0),AND(ISNUMBER(J364),J364&lt;0),AND(ISNUMBER(M364),M364&lt;0),AND(ISNUMBER(N364),N364&lt;0),AND(ISNUMBER(O364),O364&lt;0),AND(ISNUMBER(P364),P364&lt;0),AND(ISNUMBER(Q364),Q364&lt;0),AND(ISNUMBER(R364),R364&lt;0)),"Check negative values",IF(AND(ISNUMBER(G364),ISNUMBER(I364),G364&gt;I364),"Clicks exceed impressions",IF(AND(OR(ISNUMBER(Q364),ISNUMBER(R364)),S364=""),"Add revenue currency",IF(AND(ISNUMBER(O364),T364=""),"Define conversions and session scope",IF(U364="","Add evidence source",IF(F364&lt;&gt;"Yes","Comparison not confirmed",IF(OR(NOT(ISNUMBER(D364)),NOT(ISNUMBER(E364)),E364&lt;D364,C364-B364&lt;&gt;E364-D364),"Check comparable date ranges",""))))))))))))</x:f>
      </x:c>
    </x:row>
    <x:row r="365" ht="44" customHeight="1">
      <x:c r="A365" s="19"/>
      <x:c r="B365" s="24"/>
      <x:c r="C365" s="21"/>
      <x:c r="D365" s="21"/>
      <x:c r="E365" s="21"/>
      <x:c r="F365" s="18"/>
      <x:c r="G365" s="26"/>
      <x:c r="H365" s="26"/>
      <x:c r="I365" s="26"/>
      <x:c r="J365" s="26"/>
      <x:c r="K365" s="25"/>
      <x:c r="L365" s="25"/>
      <x:c r="M365" s="26"/>
      <x:c r="N365" s="26"/>
      <x:c r="O365" s="26"/>
      <x:c r="P365" s="26"/>
      <x:c r="Q365" s="25"/>
      <x:c r="R365" s="25"/>
      <x:c r="S365" s="18"/>
      <x:c r="T365" s="18"/>
      <x:c r="U365" s="18"/>
      <x:c r="V365" s="28" t="str">
        <x:f>IF(A365="","",IF(AND(ISNUMBER(G365),ISNUMBER(I365),G365&gt;=0,I365&gt;0,G365&lt;=I365),G365/I365,"n.a."))</x:f>
      </x:c>
      <x:c r="W365" s="28" t="str">
        <x:f>IF(A365="","",IF(AND(F365="Yes",ISNUMBER(B365),ISNUMBER(C365),ISNUMBER(D365),ISNUMBER(E365),C365&gt;=B365,E365&gt;=D365,C365-B365=E365-D365,ISNUMBER(G365),ISNUMBER(H365),G365&gt;=0,H365&gt;0),(G365-H365)/H365,"n.a."))</x:f>
      </x:c>
      <x:c r="X365" s="28" t="str">
        <x:f>IF(A365="","",IF(AND(F365="Yes",ISNUMBER(B365),ISNUMBER(C365),ISNUMBER(D365),ISNUMBER(E365),C365&gt;=B365,E365&gt;=D365,C365-B365=E365-D365,ISNUMBER(M365),ISNUMBER(N365),M365&gt;=0,N365&gt;0),(M365-N365)/N365,"n.a."))</x:f>
      </x:c>
      <x:c r="Y365" s="28" t="str">
        <x:f>IF(A365="","",IF(AND(ISNUMBER(O365),ISNUMBER(M365),O365&gt;=0,M365&gt;0,T365&lt;&gt;""),O365/M365,"n.a."))</x:f>
      </x:c>
      <x:c r="Z365" s="23" t="str">
        <x:f>IF(A365="","",IF(COUNTIFS($A$6:$A$505,SUBSTITUTE(SUBSTITUTE(SUBSTITUTE(A365,"~","~~"),"*","~*"),"?","~?"))&gt;1,"Duplicate URL: use one row per period pair",IF(COUNTIFS(Audit!$A$6:$A$505,SUBSTITUTE(SUBSTITUTE(SUBSTITUTE(A365,"~","~~"),"*","~*"),"?","~?"))=0,"URL missing from Audit",IF(OR(B365="",C365=""),"Add current date range",IF(OR(NOT(ISNUMBER(B365)),NOT(ISNUMBER(C365)),C365&lt;B365),"Check current dates",IF(OR(AND(ISNUMBER(G365),G365&lt;0),AND(ISNUMBER(H365),H365&lt;0),AND(ISNUMBER(I365),I365&lt;0),AND(ISNUMBER(J365),J365&lt;0),AND(ISNUMBER(M365),M365&lt;0),AND(ISNUMBER(N365),N365&lt;0),AND(ISNUMBER(O365),O365&lt;0),AND(ISNUMBER(P365),P365&lt;0),AND(ISNUMBER(Q365),Q365&lt;0),AND(ISNUMBER(R365),R365&lt;0)),"Check negative values",IF(AND(ISNUMBER(G365),ISNUMBER(I365),G365&gt;I365),"Clicks exceed impressions",IF(AND(OR(ISNUMBER(Q365),ISNUMBER(R365)),S365=""),"Add revenue currency",IF(AND(ISNUMBER(O365),T365=""),"Define conversions and session scope",IF(U365="","Add evidence source",IF(F365&lt;&gt;"Yes","Comparison not confirmed",IF(OR(NOT(ISNUMBER(D365)),NOT(ISNUMBER(E365)),E365&lt;D365,C365-B365&lt;&gt;E365-D365),"Check comparable date ranges",""))))))))))))</x:f>
      </x:c>
    </x:row>
    <x:row r="366" ht="44" customHeight="1">
      <x:c r="A366" s="19"/>
      <x:c r="B366" s="24"/>
      <x:c r="C366" s="21"/>
      <x:c r="D366" s="21"/>
      <x:c r="E366" s="21"/>
      <x:c r="F366" s="18"/>
      <x:c r="G366" s="26"/>
      <x:c r="H366" s="26"/>
      <x:c r="I366" s="26"/>
      <x:c r="J366" s="26"/>
      <x:c r="K366" s="25"/>
      <x:c r="L366" s="25"/>
      <x:c r="M366" s="26"/>
      <x:c r="N366" s="26"/>
      <x:c r="O366" s="26"/>
      <x:c r="P366" s="26"/>
      <x:c r="Q366" s="25"/>
      <x:c r="R366" s="25"/>
      <x:c r="S366" s="18"/>
      <x:c r="T366" s="18"/>
      <x:c r="U366" s="18"/>
      <x:c r="V366" s="28" t="str">
        <x:f>IF(A366="","",IF(AND(ISNUMBER(G366),ISNUMBER(I366),G366&gt;=0,I366&gt;0,G366&lt;=I366),G366/I366,"n.a."))</x:f>
      </x:c>
      <x:c r="W366" s="28" t="str">
        <x:f>IF(A366="","",IF(AND(F366="Yes",ISNUMBER(B366),ISNUMBER(C366),ISNUMBER(D366),ISNUMBER(E366),C366&gt;=B366,E366&gt;=D366,C366-B366=E366-D366,ISNUMBER(G366),ISNUMBER(H366),G366&gt;=0,H366&gt;0),(G366-H366)/H366,"n.a."))</x:f>
      </x:c>
      <x:c r="X366" s="28" t="str">
        <x:f>IF(A366="","",IF(AND(F366="Yes",ISNUMBER(B366),ISNUMBER(C366),ISNUMBER(D366),ISNUMBER(E366),C366&gt;=B366,E366&gt;=D366,C366-B366=E366-D366,ISNUMBER(M366),ISNUMBER(N366),M366&gt;=0,N366&gt;0),(M366-N366)/N366,"n.a."))</x:f>
      </x:c>
      <x:c r="Y366" s="28" t="str">
        <x:f>IF(A366="","",IF(AND(ISNUMBER(O366),ISNUMBER(M366),O366&gt;=0,M366&gt;0,T366&lt;&gt;""),O366/M366,"n.a."))</x:f>
      </x:c>
      <x:c r="Z366" s="23" t="str">
        <x:f>IF(A366="","",IF(COUNTIFS($A$6:$A$505,SUBSTITUTE(SUBSTITUTE(SUBSTITUTE(A366,"~","~~"),"*","~*"),"?","~?"))&gt;1,"Duplicate URL: use one row per period pair",IF(COUNTIFS(Audit!$A$6:$A$505,SUBSTITUTE(SUBSTITUTE(SUBSTITUTE(A366,"~","~~"),"*","~*"),"?","~?"))=0,"URL missing from Audit",IF(OR(B366="",C366=""),"Add current date range",IF(OR(NOT(ISNUMBER(B366)),NOT(ISNUMBER(C366)),C366&lt;B366),"Check current dates",IF(OR(AND(ISNUMBER(G366),G366&lt;0),AND(ISNUMBER(H366),H366&lt;0),AND(ISNUMBER(I366),I366&lt;0),AND(ISNUMBER(J366),J366&lt;0),AND(ISNUMBER(M366),M366&lt;0),AND(ISNUMBER(N366),N366&lt;0),AND(ISNUMBER(O366),O366&lt;0),AND(ISNUMBER(P366),P366&lt;0),AND(ISNUMBER(Q366),Q366&lt;0),AND(ISNUMBER(R366),R366&lt;0)),"Check negative values",IF(AND(ISNUMBER(G366),ISNUMBER(I366),G366&gt;I366),"Clicks exceed impressions",IF(AND(OR(ISNUMBER(Q366),ISNUMBER(R366)),S366=""),"Add revenue currency",IF(AND(ISNUMBER(O366),T366=""),"Define conversions and session scope",IF(U366="","Add evidence source",IF(F366&lt;&gt;"Yes","Comparison not confirmed",IF(OR(NOT(ISNUMBER(D366)),NOT(ISNUMBER(E366)),E366&lt;D366,C366-B366&lt;&gt;E366-D366),"Check comparable date ranges",""))))))))))))</x:f>
      </x:c>
    </x:row>
    <x:row r="367" ht="44" customHeight="1">
      <x:c r="A367" s="19"/>
      <x:c r="B367" s="24"/>
      <x:c r="C367" s="21"/>
      <x:c r="D367" s="21"/>
      <x:c r="E367" s="21"/>
      <x:c r="F367" s="18"/>
      <x:c r="G367" s="26"/>
      <x:c r="H367" s="26"/>
      <x:c r="I367" s="26"/>
      <x:c r="J367" s="26"/>
      <x:c r="K367" s="25"/>
      <x:c r="L367" s="25"/>
      <x:c r="M367" s="26"/>
      <x:c r="N367" s="26"/>
      <x:c r="O367" s="26"/>
      <x:c r="P367" s="26"/>
      <x:c r="Q367" s="25"/>
      <x:c r="R367" s="25"/>
      <x:c r="S367" s="18"/>
      <x:c r="T367" s="18"/>
      <x:c r="U367" s="18"/>
      <x:c r="V367" s="28" t="str">
        <x:f>IF(A367="","",IF(AND(ISNUMBER(G367),ISNUMBER(I367),G367&gt;=0,I367&gt;0,G367&lt;=I367),G367/I367,"n.a."))</x:f>
      </x:c>
      <x:c r="W367" s="28" t="str">
        <x:f>IF(A367="","",IF(AND(F367="Yes",ISNUMBER(B367),ISNUMBER(C367),ISNUMBER(D367),ISNUMBER(E367),C367&gt;=B367,E367&gt;=D367,C367-B367=E367-D367,ISNUMBER(G367),ISNUMBER(H367),G367&gt;=0,H367&gt;0),(G367-H367)/H367,"n.a."))</x:f>
      </x:c>
      <x:c r="X367" s="28" t="str">
        <x:f>IF(A367="","",IF(AND(F367="Yes",ISNUMBER(B367),ISNUMBER(C367),ISNUMBER(D367),ISNUMBER(E367),C367&gt;=B367,E367&gt;=D367,C367-B367=E367-D367,ISNUMBER(M367),ISNUMBER(N367),M367&gt;=0,N367&gt;0),(M367-N367)/N367,"n.a."))</x:f>
      </x:c>
      <x:c r="Y367" s="28" t="str">
        <x:f>IF(A367="","",IF(AND(ISNUMBER(O367),ISNUMBER(M367),O367&gt;=0,M367&gt;0,T367&lt;&gt;""),O367/M367,"n.a."))</x:f>
      </x:c>
      <x:c r="Z367" s="23" t="str">
        <x:f>IF(A367="","",IF(COUNTIFS($A$6:$A$505,SUBSTITUTE(SUBSTITUTE(SUBSTITUTE(A367,"~","~~"),"*","~*"),"?","~?"))&gt;1,"Duplicate URL: use one row per period pair",IF(COUNTIFS(Audit!$A$6:$A$505,SUBSTITUTE(SUBSTITUTE(SUBSTITUTE(A367,"~","~~"),"*","~*"),"?","~?"))=0,"URL missing from Audit",IF(OR(B367="",C367=""),"Add current date range",IF(OR(NOT(ISNUMBER(B367)),NOT(ISNUMBER(C367)),C367&lt;B367),"Check current dates",IF(OR(AND(ISNUMBER(G367),G367&lt;0),AND(ISNUMBER(H367),H367&lt;0),AND(ISNUMBER(I367),I367&lt;0),AND(ISNUMBER(J367),J367&lt;0),AND(ISNUMBER(M367),M367&lt;0),AND(ISNUMBER(N367),N367&lt;0),AND(ISNUMBER(O367),O367&lt;0),AND(ISNUMBER(P367),P367&lt;0),AND(ISNUMBER(Q367),Q367&lt;0),AND(ISNUMBER(R367),R367&lt;0)),"Check negative values",IF(AND(ISNUMBER(G367),ISNUMBER(I367),G367&gt;I367),"Clicks exceed impressions",IF(AND(OR(ISNUMBER(Q367),ISNUMBER(R367)),S367=""),"Add revenue currency",IF(AND(ISNUMBER(O367),T367=""),"Define conversions and session scope",IF(U367="","Add evidence source",IF(F367&lt;&gt;"Yes","Comparison not confirmed",IF(OR(NOT(ISNUMBER(D367)),NOT(ISNUMBER(E367)),E367&lt;D367,C367-B367&lt;&gt;E367-D367),"Check comparable date ranges",""))))))))))))</x:f>
      </x:c>
    </x:row>
    <x:row r="368" ht="44" customHeight="1">
      <x:c r="A368" s="19"/>
      <x:c r="B368" s="24"/>
      <x:c r="C368" s="21"/>
      <x:c r="D368" s="21"/>
      <x:c r="E368" s="21"/>
      <x:c r="F368" s="18"/>
      <x:c r="G368" s="26"/>
      <x:c r="H368" s="26"/>
      <x:c r="I368" s="26"/>
      <x:c r="J368" s="26"/>
      <x:c r="K368" s="25"/>
      <x:c r="L368" s="25"/>
      <x:c r="M368" s="26"/>
      <x:c r="N368" s="26"/>
      <x:c r="O368" s="26"/>
      <x:c r="P368" s="26"/>
      <x:c r="Q368" s="25"/>
      <x:c r="R368" s="25"/>
      <x:c r="S368" s="18"/>
      <x:c r="T368" s="18"/>
      <x:c r="U368" s="18"/>
      <x:c r="V368" s="28" t="str">
        <x:f>IF(A368="","",IF(AND(ISNUMBER(G368),ISNUMBER(I368),G368&gt;=0,I368&gt;0,G368&lt;=I368),G368/I368,"n.a."))</x:f>
      </x:c>
      <x:c r="W368" s="28" t="str">
        <x:f>IF(A368="","",IF(AND(F368="Yes",ISNUMBER(B368),ISNUMBER(C368),ISNUMBER(D368),ISNUMBER(E368),C368&gt;=B368,E368&gt;=D368,C368-B368=E368-D368,ISNUMBER(G368),ISNUMBER(H368),G368&gt;=0,H368&gt;0),(G368-H368)/H368,"n.a."))</x:f>
      </x:c>
      <x:c r="X368" s="28" t="str">
        <x:f>IF(A368="","",IF(AND(F368="Yes",ISNUMBER(B368),ISNUMBER(C368),ISNUMBER(D368),ISNUMBER(E368),C368&gt;=B368,E368&gt;=D368,C368-B368=E368-D368,ISNUMBER(M368),ISNUMBER(N368),M368&gt;=0,N368&gt;0),(M368-N368)/N368,"n.a."))</x:f>
      </x:c>
      <x:c r="Y368" s="28" t="str">
        <x:f>IF(A368="","",IF(AND(ISNUMBER(O368),ISNUMBER(M368),O368&gt;=0,M368&gt;0,T368&lt;&gt;""),O368/M368,"n.a."))</x:f>
      </x:c>
      <x:c r="Z368" s="23" t="str">
        <x:f>IF(A368="","",IF(COUNTIFS($A$6:$A$505,SUBSTITUTE(SUBSTITUTE(SUBSTITUTE(A368,"~","~~"),"*","~*"),"?","~?"))&gt;1,"Duplicate URL: use one row per period pair",IF(COUNTIFS(Audit!$A$6:$A$505,SUBSTITUTE(SUBSTITUTE(SUBSTITUTE(A368,"~","~~"),"*","~*"),"?","~?"))=0,"URL missing from Audit",IF(OR(B368="",C368=""),"Add current date range",IF(OR(NOT(ISNUMBER(B368)),NOT(ISNUMBER(C368)),C368&lt;B368),"Check current dates",IF(OR(AND(ISNUMBER(G368),G368&lt;0),AND(ISNUMBER(H368),H368&lt;0),AND(ISNUMBER(I368),I368&lt;0),AND(ISNUMBER(J368),J368&lt;0),AND(ISNUMBER(M368),M368&lt;0),AND(ISNUMBER(N368),N368&lt;0),AND(ISNUMBER(O368),O368&lt;0),AND(ISNUMBER(P368),P368&lt;0),AND(ISNUMBER(Q368),Q368&lt;0),AND(ISNUMBER(R368),R368&lt;0)),"Check negative values",IF(AND(ISNUMBER(G368),ISNUMBER(I368),G368&gt;I368),"Clicks exceed impressions",IF(AND(OR(ISNUMBER(Q368),ISNUMBER(R368)),S368=""),"Add revenue currency",IF(AND(ISNUMBER(O368),T368=""),"Define conversions and session scope",IF(U368="","Add evidence source",IF(F368&lt;&gt;"Yes","Comparison not confirmed",IF(OR(NOT(ISNUMBER(D368)),NOT(ISNUMBER(E368)),E368&lt;D368,C368-B368&lt;&gt;E368-D368),"Check comparable date ranges",""))))))))))))</x:f>
      </x:c>
    </x:row>
    <x:row r="369" ht="44" customHeight="1">
      <x:c r="A369" s="19"/>
      <x:c r="B369" s="24"/>
      <x:c r="C369" s="21"/>
      <x:c r="D369" s="21"/>
      <x:c r="E369" s="21"/>
      <x:c r="F369" s="18"/>
      <x:c r="G369" s="26"/>
      <x:c r="H369" s="26"/>
      <x:c r="I369" s="26"/>
      <x:c r="J369" s="26"/>
      <x:c r="K369" s="25"/>
      <x:c r="L369" s="25"/>
      <x:c r="M369" s="26"/>
      <x:c r="N369" s="26"/>
      <x:c r="O369" s="26"/>
      <x:c r="P369" s="26"/>
      <x:c r="Q369" s="25"/>
      <x:c r="R369" s="25"/>
      <x:c r="S369" s="18"/>
      <x:c r="T369" s="18"/>
      <x:c r="U369" s="18"/>
      <x:c r="V369" s="28" t="str">
        <x:f>IF(A369="","",IF(AND(ISNUMBER(G369),ISNUMBER(I369),G369&gt;=0,I369&gt;0,G369&lt;=I369),G369/I369,"n.a."))</x:f>
      </x:c>
      <x:c r="W369" s="28" t="str">
        <x:f>IF(A369="","",IF(AND(F369="Yes",ISNUMBER(B369),ISNUMBER(C369),ISNUMBER(D369),ISNUMBER(E369),C369&gt;=B369,E369&gt;=D369,C369-B369=E369-D369,ISNUMBER(G369),ISNUMBER(H369),G369&gt;=0,H369&gt;0),(G369-H369)/H369,"n.a."))</x:f>
      </x:c>
      <x:c r="X369" s="28" t="str">
        <x:f>IF(A369="","",IF(AND(F369="Yes",ISNUMBER(B369),ISNUMBER(C369),ISNUMBER(D369),ISNUMBER(E369),C369&gt;=B369,E369&gt;=D369,C369-B369=E369-D369,ISNUMBER(M369),ISNUMBER(N369),M369&gt;=0,N369&gt;0),(M369-N369)/N369,"n.a."))</x:f>
      </x:c>
      <x:c r="Y369" s="28" t="str">
        <x:f>IF(A369="","",IF(AND(ISNUMBER(O369),ISNUMBER(M369),O369&gt;=0,M369&gt;0,T369&lt;&gt;""),O369/M369,"n.a."))</x:f>
      </x:c>
      <x:c r="Z369" s="23" t="str">
        <x:f>IF(A369="","",IF(COUNTIFS($A$6:$A$505,SUBSTITUTE(SUBSTITUTE(SUBSTITUTE(A369,"~","~~"),"*","~*"),"?","~?"))&gt;1,"Duplicate URL: use one row per period pair",IF(COUNTIFS(Audit!$A$6:$A$505,SUBSTITUTE(SUBSTITUTE(SUBSTITUTE(A369,"~","~~"),"*","~*"),"?","~?"))=0,"URL missing from Audit",IF(OR(B369="",C369=""),"Add current date range",IF(OR(NOT(ISNUMBER(B369)),NOT(ISNUMBER(C369)),C369&lt;B369),"Check current dates",IF(OR(AND(ISNUMBER(G369),G369&lt;0),AND(ISNUMBER(H369),H369&lt;0),AND(ISNUMBER(I369),I369&lt;0),AND(ISNUMBER(J369),J369&lt;0),AND(ISNUMBER(M369),M369&lt;0),AND(ISNUMBER(N369),N369&lt;0),AND(ISNUMBER(O369),O369&lt;0),AND(ISNUMBER(P369),P369&lt;0),AND(ISNUMBER(Q369),Q369&lt;0),AND(ISNUMBER(R369),R369&lt;0)),"Check negative values",IF(AND(ISNUMBER(G369),ISNUMBER(I369),G369&gt;I369),"Clicks exceed impressions",IF(AND(OR(ISNUMBER(Q369),ISNUMBER(R369)),S369=""),"Add revenue currency",IF(AND(ISNUMBER(O369),T369=""),"Define conversions and session scope",IF(U369="","Add evidence source",IF(F369&lt;&gt;"Yes","Comparison not confirmed",IF(OR(NOT(ISNUMBER(D369)),NOT(ISNUMBER(E369)),E369&lt;D369,C369-B369&lt;&gt;E369-D369),"Check comparable date ranges",""))))))))))))</x:f>
      </x:c>
    </x:row>
    <x:row r="370" ht="44" customHeight="1">
      <x:c r="A370" s="19"/>
      <x:c r="B370" s="24"/>
      <x:c r="C370" s="21"/>
      <x:c r="D370" s="21"/>
      <x:c r="E370" s="21"/>
      <x:c r="F370" s="18"/>
      <x:c r="G370" s="26"/>
      <x:c r="H370" s="26"/>
      <x:c r="I370" s="26"/>
      <x:c r="J370" s="26"/>
      <x:c r="K370" s="25"/>
      <x:c r="L370" s="25"/>
      <x:c r="M370" s="26"/>
      <x:c r="N370" s="26"/>
      <x:c r="O370" s="26"/>
      <x:c r="P370" s="26"/>
      <x:c r="Q370" s="25"/>
      <x:c r="R370" s="25"/>
      <x:c r="S370" s="18"/>
      <x:c r="T370" s="18"/>
      <x:c r="U370" s="18"/>
      <x:c r="V370" s="28" t="str">
        <x:f>IF(A370="","",IF(AND(ISNUMBER(G370),ISNUMBER(I370),G370&gt;=0,I370&gt;0,G370&lt;=I370),G370/I370,"n.a."))</x:f>
      </x:c>
      <x:c r="W370" s="28" t="str">
        <x:f>IF(A370="","",IF(AND(F370="Yes",ISNUMBER(B370),ISNUMBER(C370),ISNUMBER(D370),ISNUMBER(E370),C370&gt;=B370,E370&gt;=D370,C370-B370=E370-D370,ISNUMBER(G370),ISNUMBER(H370),G370&gt;=0,H370&gt;0),(G370-H370)/H370,"n.a."))</x:f>
      </x:c>
      <x:c r="X370" s="28" t="str">
        <x:f>IF(A370="","",IF(AND(F370="Yes",ISNUMBER(B370),ISNUMBER(C370),ISNUMBER(D370),ISNUMBER(E370),C370&gt;=B370,E370&gt;=D370,C370-B370=E370-D370,ISNUMBER(M370),ISNUMBER(N370),M370&gt;=0,N370&gt;0),(M370-N370)/N370,"n.a."))</x:f>
      </x:c>
      <x:c r="Y370" s="28" t="str">
        <x:f>IF(A370="","",IF(AND(ISNUMBER(O370),ISNUMBER(M370),O370&gt;=0,M370&gt;0,T370&lt;&gt;""),O370/M370,"n.a."))</x:f>
      </x:c>
      <x:c r="Z370" s="23" t="str">
        <x:f>IF(A370="","",IF(COUNTIFS($A$6:$A$505,SUBSTITUTE(SUBSTITUTE(SUBSTITUTE(A370,"~","~~"),"*","~*"),"?","~?"))&gt;1,"Duplicate URL: use one row per period pair",IF(COUNTIFS(Audit!$A$6:$A$505,SUBSTITUTE(SUBSTITUTE(SUBSTITUTE(A370,"~","~~"),"*","~*"),"?","~?"))=0,"URL missing from Audit",IF(OR(B370="",C370=""),"Add current date range",IF(OR(NOT(ISNUMBER(B370)),NOT(ISNUMBER(C370)),C370&lt;B370),"Check current dates",IF(OR(AND(ISNUMBER(G370),G370&lt;0),AND(ISNUMBER(H370),H370&lt;0),AND(ISNUMBER(I370),I370&lt;0),AND(ISNUMBER(J370),J370&lt;0),AND(ISNUMBER(M370),M370&lt;0),AND(ISNUMBER(N370),N370&lt;0),AND(ISNUMBER(O370),O370&lt;0),AND(ISNUMBER(P370),P370&lt;0),AND(ISNUMBER(Q370),Q370&lt;0),AND(ISNUMBER(R370),R370&lt;0)),"Check negative values",IF(AND(ISNUMBER(G370),ISNUMBER(I370),G370&gt;I370),"Clicks exceed impressions",IF(AND(OR(ISNUMBER(Q370),ISNUMBER(R370)),S370=""),"Add revenue currency",IF(AND(ISNUMBER(O370),T370=""),"Define conversions and session scope",IF(U370="","Add evidence source",IF(F370&lt;&gt;"Yes","Comparison not confirmed",IF(OR(NOT(ISNUMBER(D370)),NOT(ISNUMBER(E370)),E370&lt;D370,C370-B370&lt;&gt;E370-D370),"Check comparable date ranges",""))))))))))))</x:f>
      </x:c>
    </x:row>
    <x:row r="371" ht="44" customHeight="1">
      <x:c r="A371" s="19"/>
      <x:c r="B371" s="24"/>
      <x:c r="C371" s="21"/>
      <x:c r="D371" s="21"/>
      <x:c r="E371" s="21"/>
      <x:c r="F371" s="18"/>
      <x:c r="G371" s="26"/>
      <x:c r="H371" s="26"/>
      <x:c r="I371" s="26"/>
      <x:c r="J371" s="26"/>
      <x:c r="K371" s="25"/>
      <x:c r="L371" s="25"/>
      <x:c r="M371" s="26"/>
      <x:c r="N371" s="26"/>
      <x:c r="O371" s="26"/>
      <x:c r="P371" s="26"/>
      <x:c r="Q371" s="25"/>
      <x:c r="R371" s="25"/>
      <x:c r="S371" s="18"/>
      <x:c r="T371" s="18"/>
      <x:c r="U371" s="18"/>
      <x:c r="V371" s="28" t="str">
        <x:f>IF(A371="","",IF(AND(ISNUMBER(G371),ISNUMBER(I371),G371&gt;=0,I371&gt;0,G371&lt;=I371),G371/I371,"n.a."))</x:f>
      </x:c>
      <x:c r="W371" s="28" t="str">
        <x:f>IF(A371="","",IF(AND(F371="Yes",ISNUMBER(B371),ISNUMBER(C371),ISNUMBER(D371),ISNUMBER(E371),C371&gt;=B371,E371&gt;=D371,C371-B371=E371-D371,ISNUMBER(G371),ISNUMBER(H371),G371&gt;=0,H371&gt;0),(G371-H371)/H371,"n.a."))</x:f>
      </x:c>
      <x:c r="X371" s="28" t="str">
        <x:f>IF(A371="","",IF(AND(F371="Yes",ISNUMBER(B371),ISNUMBER(C371),ISNUMBER(D371),ISNUMBER(E371),C371&gt;=B371,E371&gt;=D371,C371-B371=E371-D371,ISNUMBER(M371),ISNUMBER(N371),M371&gt;=0,N371&gt;0),(M371-N371)/N371,"n.a."))</x:f>
      </x:c>
      <x:c r="Y371" s="28" t="str">
        <x:f>IF(A371="","",IF(AND(ISNUMBER(O371),ISNUMBER(M371),O371&gt;=0,M371&gt;0,T371&lt;&gt;""),O371/M371,"n.a."))</x:f>
      </x:c>
      <x:c r="Z371" s="23" t="str">
        <x:f>IF(A371="","",IF(COUNTIFS($A$6:$A$505,SUBSTITUTE(SUBSTITUTE(SUBSTITUTE(A371,"~","~~"),"*","~*"),"?","~?"))&gt;1,"Duplicate URL: use one row per period pair",IF(COUNTIFS(Audit!$A$6:$A$505,SUBSTITUTE(SUBSTITUTE(SUBSTITUTE(A371,"~","~~"),"*","~*"),"?","~?"))=0,"URL missing from Audit",IF(OR(B371="",C371=""),"Add current date range",IF(OR(NOT(ISNUMBER(B371)),NOT(ISNUMBER(C371)),C371&lt;B371),"Check current dates",IF(OR(AND(ISNUMBER(G371),G371&lt;0),AND(ISNUMBER(H371),H371&lt;0),AND(ISNUMBER(I371),I371&lt;0),AND(ISNUMBER(J371),J371&lt;0),AND(ISNUMBER(M371),M371&lt;0),AND(ISNUMBER(N371),N371&lt;0),AND(ISNUMBER(O371),O371&lt;0),AND(ISNUMBER(P371),P371&lt;0),AND(ISNUMBER(Q371),Q371&lt;0),AND(ISNUMBER(R371),R371&lt;0)),"Check negative values",IF(AND(ISNUMBER(G371),ISNUMBER(I371),G371&gt;I371),"Clicks exceed impressions",IF(AND(OR(ISNUMBER(Q371),ISNUMBER(R371)),S371=""),"Add revenue currency",IF(AND(ISNUMBER(O371),T371=""),"Define conversions and session scope",IF(U371="","Add evidence source",IF(F371&lt;&gt;"Yes","Comparison not confirmed",IF(OR(NOT(ISNUMBER(D371)),NOT(ISNUMBER(E371)),E371&lt;D371,C371-B371&lt;&gt;E371-D371),"Check comparable date ranges",""))))))))))))</x:f>
      </x:c>
    </x:row>
    <x:row r="372" ht="44" customHeight="1">
      <x:c r="A372" s="19"/>
      <x:c r="B372" s="24"/>
      <x:c r="C372" s="21"/>
      <x:c r="D372" s="21"/>
      <x:c r="E372" s="21"/>
      <x:c r="F372" s="18"/>
      <x:c r="G372" s="26"/>
      <x:c r="H372" s="26"/>
      <x:c r="I372" s="26"/>
      <x:c r="J372" s="26"/>
      <x:c r="K372" s="25"/>
      <x:c r="L372" s="25"/>
      <x:c r="M372" s="26"/>
      <x:c r="N372" s="26"/>
      <x:c r="O372" s="26"/>
      <x:c r="P372" s="26"/>
      <x:c r="Q372" s="25"/>
      <x:c r="R372" s="25"/>
      <x:c r="S372" s="18"/>
      <x:c r="T372" s="18"/>
      <x:c r="U372" s="18"/>
      <x:c r="V372" s="28" t="str">
        <x:f>IF(A372="","",IF(AND(ISNUMBER(G372),ISNUMBER(I372),G372&gt;=0,I372&gt;0,G372&lt;=I372),G372/I372,"n.a."))</x:f>
      </x:c>
      <x:c r="W372" s="28" t="str">
        <x:f>IF(A372="","",IF(AND(F372="Yes",ISNUMBER(B372),ISNUMBER(C372),ISNUMBER(D372),ISNUMBER(E372),C372&gt;=B372,E372&gt;=D372,C372-B372=E372-D372,ISNUMBER(G372),ISNUMBER(H372),G372&gt;=0,H372&gt;0),(G372-H372)/H372,"n.a."))</x:f>
      </x:c>
      <x:c r="X372" s="28" t="str">
        <x:f>IF(A372="","",IF(AND(F372="Yes",ISNUMBER(B372),ISNUMBER(C372),ISNUMBER(D372),ISNUMBER(E372),C372&gt;=B372,E372&gt;=D372,C372-B372=E372-D372,ISNUMBER(M372),ISNUMBER(N372),M372&gt;=0,N372&gt;0),(M372-N372)/N372,"n.a."))</x:f>
      </x:c>
      <x:c r="Y372" s="28" t="str">
        <x:f>IF(A372="","",IF(AND(ISNUMBER(O372),ISNUMBER(M372),O372&gt;=0,M372&gt;0,T372&lt;&gt;""),O372/M372,"n.a."))</x:f>
      </x:c>
      <x:c r="Z372" s="23" t="str">
        <x:f>IF(A372="","",IF(COUNTIFS($A$6:$A$505,SUBSTITUTE(SUBSTITUTE(SUBSTITUTE(A372,"~","~~"),"*","~*"),"?","~?"))&gt;1,"Duplicate URL: use one row per period pair",IF(COUNTIFS(Audit!$A$6:$A$505,SUBSTITUTE(SUBSTITUTE(SUBSTITUTE(A372,"~","~~"),"*","~*"),"?","~?"))=0,"URL missing from Audit",IF(OR(B372="",C372=""),"Add current date range",IF(OR(NOT(ISNUMBER(B372)),NOT(ISNUMBER(C372)),C372&lt;B372),"Check current dates",IF(OR(AND(ISNUMBER(G372),G372&lt;0),AND(ISNUMBER(H372),H372&lt;0),AND(ISNUMBER(I372),I372&lt;0),AND(ISNUMBER(J372),J372&lt;0),AND(ISNUMBER(M372),M372&lt;0),AND(ISNUMBER(N372),N372&lt;0),AND(ISNUMBER(O372),O372&lt;0),AND(ISNUMBER(P372),P372&lt;0),AND(ISNUMBER(Q372),Q372&lt;0),AND(ISNUMBER(R372),R372&lt;0)),"Check negative values",IF(AND(ISNUMBER(G372),ISNUMBER(I372),G372&gt;I372),"Clicks exceed impressions",IF(AND(OR(ISNUMBER(Q372),ISNUMBER(R372)),S372=""),"Add revenue currency",IF(AND(ISNUMBER(O372),T372=""),"Define conversions and session scope",IF(U372="","Add evidence source",IF(F372&lt;&gt;"Yes","Comparison not confirmed",IF(OR(NOT(ISNUMBER(D372)),NOT(ISNUMBER(E372)),E372&lt;D372,C372-B372&lt;&gt;E372-D372),"Check comparable date ranges",""))))))))))))</x:f>
      </x:c>
    </x:row>
    <x:row r="373" ht="44" customHeight="1">
      <x:c r="A373" s="19"/>
      <x:c r="B373" s="24"/>
      <x:c r="C373" s="21"/>
      <x:c r="D373" s="21"/>
      <x:c r="E373" s="21"/>
      <x:c r="F373" s="18"/>
      <x:c r="G373" s="26"/>
      <x:c r="H373" s="26"/>
      <x:c r="I373" s="26"/>
      <x:c r="J373" s="26"/>
      <x:c r="K373" s="25"/>
      <x:c r="L373" s="25"/>
      <x:c r="M373" s="26"/>
      <x:c r="N373" s="26"/>
      <x:c r="O373" s="26"/>
      <x:c r="P373" s="26"/>
      <x:c r="Q373" s="25"/>
      <x:c r="R373" s="25"/>
      <x:c r="S373" s="18"/>
      <x:c r="T373" s="18"/>
      <x:c r="U373" s="18"/>
      <x:c r="V373" s="28" t="str">
        <x:f>IF(A373="","",IF(AND(ISNUMBER(G373),ISNUMBER(I373),G373&gt;=0,I373&gt;0,G373&lt;=I373),G373/I373,"n.a."))</x:f>
      </x:c>
      <x:c r="W373" s="28" t="str">
        <x:f>IF(A373="","",IF(AND(F373="Yes",ISNUMBER(B373),ISNUMBER(C373),ISNUMBER(D373),ISNUMBER(E373),C373&gt;=B373,E373&gt;=D373,C373-B373=E373-D373,ISNUMBER(G373),ISNUMBER(H373),G373&gt;=0,H373&gt;0),(G373-H373)/H373,"n.a."))</x:f>
      </x:c>
      <x:c r="X373" s="28" t="str">
        <x:f>IF(A373="","",IF(AND(F373="Yes",ISNUMBER(B373),ISNUMBER(C373),ISNUMBER(D373),ISNUMBER(E373),C373&gt;=B373,E373&gt;=D373,C373-B373=E373-D373,ISNUMBER(M373),ISNUMBER(N373),M373&gt;=0,N373&gt;0),(M373-N373)/N373,"n.a."))</x:f>
      </x:c>
      <x:c r="Y373" s="28" t="str">
        <x:f>IF(A373="","",IF(AND(ISNUMBER(O373),ISNUMBER(M373),O373&gt;=0,M373&gt;0,T373&lt;&gt;""),O373/M373,"n.a."))</x:f>
      </x:c>
      <x:c r="Z373" s="23" t="str">
        <x:f>IF(A373="","",IF(COUNTIFS($A$6:$A$505,SUBSTITUTE(SUBSTITUTE(SUBSTITUTE(A373,"~","~~"),"*","~*"),"?","~?"))&gt;1,"Duplicate URL: use one row per period pair",IF(COUNTIFS(Audit!$A$6:$A$505,SUBSTITUTE(SUBSTITUTE(SUBSTITUTE(A373,"~","~~"),"*","~*"),"?","~?"))=0,"URL missing from Audit",IF(OR(B373="",C373=""),"Add current date range",IF(OR(NOT(ISNUMBER(B373)),NOT(ISNUMBER(C373)),C373&lt;B373),"Check current dates",IF(OR(AND(ISNUMBER(G373),G373&lt;0),AND(ISNUMBER(H373),H373&lt;0),AND(ISNUMBER(I373),I373&lt;0),AND(ISNUMBER(J373),J373&lt;0),AND(ISNUMBER(M373),M373&lt;0),AND(ISNUMBER(N373),N373&lt;0),AND(ISNUMBER(O373),O373&lt;0),AND(ISNUMBER(P373),P373&lt;0),AND(ISNUMBER(Q373),Q373&lt;0),AND(ISNUMBER(R373),R373&lt;0)),"Check negative values",IF(AND(ISNUMBER(G373),ISNUMBER(I373),G373&gt;I373),"Clicks exceed impressions",IF(AND(OR(ISNUMBER(Q373),ISNUMBER(R373)),S373=""),"Add revenue currency",IF(AND(ISNUMBER(O373),T373=""),"Define conversions and session scope",IF(U373="","Add evidence source",IF(F373&lt;&gt;"Yes","Comparison not confirmed",IF(OR(NOT(ISNUMBER(D373)),NOT(ISNUMBER(E373)),E373&lt;D373,C373-B373&lt;&gt;E373-D373),"Check comparable date ranges",""))))))))))))</x:f>
      </x:c>
    </x:row>
    <x:row r="374" ht="44" customHeight="1">
      <x:c r="A374" s="19"/>
      <x:c r="B374" s="24"/>
      <x:c r="C374" s="21"/>
      <x:c r="D374" s="21"/>
      <x:c r="E374" s="21"/>
      <x:c r="F374" s="18"/>
      <x:c r="G374" s="26"/>
      <x:c r="H374" s="26"/>
      <x:c r="I374" s="26"/>
      <x:c r="J374" s="26"/>
      <x:c r="K374" s="25"/>
      <x:c r="L374" s="25"/>
      <x:c r="M374" s="26"/>
      <x:c r="N374" s="26"/>
      <x:c r="O374" s="26"/>
      <x:c r="P374" s="26"/>
      <x:c r="Q374" s="25"/>
      <x:c r="R374" s="25"/>
      <x:c r="S374" s="18"/>
      <x:c r="T374" s="18"/>
      <x:c r="U374" s="18"/>
      <x:c r="V374" s="28" t="str">
        <x:f>IF(A374="","",IF(AND(ISNUMBER(G374),ISNUMBER(I374),G374&gt;=0,I374&gt;0,G374&lt;=I374),G374/I374,"n.a."))</x:f>
      </x:c>
      <x:c r="W374" s="28" t="str">
        <x:f>IF(A374="","",IF(AND(F374="Yes",ISNUMBER(B374),ISNUMBER(C374),ISNUMBER(D374),ISNUMBER(E374),C374&gt;=B374,E374&gt;=D374,C374-B374=E374-D374,ISNUMBER(G374),ISNUMBER(H374),G374&gt;=0,H374&gt;0),(G374-H374)/H374,"n.a."))</x:f>
      </x:c>
      <x:c r="X374" s="28" t="str">
        <x:f>IF(A374="","",IF(AND(F374="Yes",ISNUMBER(B374),ISNUMBER(C374),ISNUMBER(D374),ISNUMBER(E374),C374&gt;=B374,E374&gt;=D374,C374-B374=E374-D374,ISNUMBER(M374),ISNUMBER(N374),M374&gt;=0,N374&gt;0),(M374-N374)/N374,"n.a."))</x:f>
      </x:c>
      <x:c r="Y374" s="28" t="str">
        <x:f>IF(A374="","",IF(AND(ISNUMBER(O374),ISNUMBER(M374),O374&gt;=0,M374&gt;0,T374&lt;&gt;""),O374/M374,"n.a."))</x:f>
      </x:c>
      <x:c r="Z374" s="23" t="str">
        <x:f>IF(A374="","",IF(COUNTIFS($A$6:$A$505,SUBSTITUTE(SUBSTITUTE(SUBSTITUTE(A374,"~","~~"),"*","~*"),"?","~?"))&gt;1,"Duplicate URL: use one row per period pair",IF(COUNTIFS(Audit!$A$6:$A$505,SUBSTITUTE(SUBSTITUTE(SUBSTITUTE(A374,"~","~~"),"*","~*"),"?","~?"))=0,"URL missing from Audit",IF(OR(B374="",C374=""),"Add current date range",IF(OR(NOT(ISNUMBER(B374)),NOT(ISNUMBER(C374)),C374&lt;B374),"Check current dates",IF(OR(AND(ISNUMBER(G374),G374&lt;0),AND(ISNUMBER(H374),H374&lt;0),AND(ISNUMBER(I374),I374&lt;0),AND(ISNUMBER(J374),J374&lt;0),AND(ISNUMBER(M374),M374&lt;0),AND(ISNUMBER(N374),N374&lt;0),AND(ISNUMBER(O374),O374&lt;0),AND(ISNUMBER(P374),P374&lt;0),AND(ISNUMBER(Q374),Q374&lt;0),AND(ISNUMBER(R374),R374&lt;0)),"Check negative values",IF(AND(ISNUMBER(G374),ISNUMBER(I374),G374&gt;I374),"Clicks exceed impressions",IF(AND(OR(ISNUMBER(Q374),ISNUMBER(R374)),S374=""),"Add revenue currency",IF(AND(ISNUMBER(O374),T374=""),"Define conversions and session scope",IF(U374="","Add evidence source",IF(F374&lt;&gt;"Yes","Comparison not confirmed",IF(OR(NOT(ISNUMBER(D374)),NOT(ISNUMBER(E374)),E374&lt;D374,C374-B374&lt;&gt;E374-D374),"Check comparable date ranges",""))))))))))))</x:f>
      </x:c>
    </x:row>
    <x:row r="375" ht="44" customHeight="1">
      <x:c r="A375" s="19"/>
      <x:c r="B375" s="24"/>
      <x:c r="C375" s="21"/>
      <x:c r="D375" s="21"/>
      <x:c r="E375" s="21"/>
      <x:c r="F375" s="18"/>
      <x:c r="G375" s="26"/>
      <x:c r="H375" s="26"/>
      <x:c r="I375" s="26"/>
      <x:c r="J375" s="26"/>
      <x:c r="K375" s="25"/>
      <x:c r="L375" s="25"/>
      <x:c r="M375" s="26"/>
      <x:c r="N375" s="26"/>
      <x:c r="O375" s="26"/>
      <x:c r="P375" s="26"/>
      <x:c r="Q375" s="25"/>
      <x:c r="R375" s="25"/>
      <x:c r="S375" s="18"/>
      <x:c r="T375" s="18"/>
      <x:c r="U375" s="18"/>
      <x:c r="V375" s="28" t="str">
        <x:f>IF(A375="","",IF(AND(ISNUMBER(G375),ISNUMBER(I375),G375&gt;=0,I375&gt;0,G375&lt;=I375),G375/I375,"n.a."))</x:f>
      </x:c>
      <x:c r="W375" s="28" t="str">
        <x:f>IF(A375="","",IF(AND(F375="Yes",ISNUMBER(B375),ISNUMBER(C375),ISNUMBER(D375),ISNUMBER(E375),C375&gt;=B375,E375&gt;=D375,C375-B375=E375-D375,ISNUMBER(G375),ISNUMBER(H375),G375&gt;=0,H375&gt;0),(G375-H375)/H375,"n.a."))</x:f>
      </x:c>
      <x:c r="X375" s="28" t="str">
        <x:f>IF(A375="","",IF(AND(F375="Yes",ISNUMBER(B375),ISNUMBER(C375),ISNUMBER(D375),ISNUMBER(E375),C375&gt;=B375,E375&gt;=D375,C375-B375=E375-D375,ISNUMBER(M375),ISNUMBER(N375),M375&gt;=0,N375&gt;0),(M375-N375)/N375,"n.a."))</x:f>
      </x:c>
      <x:c r="Y375" s="28" t="str">
        <x:f>IF(A375="","",IF(AND(ISNUMBER(O375),ISNUMBER(M375),O375&gt;=0,M375&gt;0,T375&lt;&gt;""),O375/M375,"n.a."))</x:f>
      </x:c>
      <x:c r="Z375" s="23" t="str">
        <x:f>IF(A375="","",IF(COUNTIFS($A$6:$A$505,SUBSTITUTE(SUBSTITUTE(SUBSTITUTE(A375,"~","~~"),"*","~*"),"?","~?"))&gt;1,"Duplicate URL: use one row per period pair",IF(COUNTIFS(Audit!$A$6:$A$505,SUBSTITUTE(SUBSTITUTE(SUBSTITUTE(A375,"~","~~"),"*","~*"),"?","~?"))=0,"URL missing from Audit",IF(OR(B375="",C375=""),"Add current date range",IF(OR(NOT(ISNUMBER(B375)),NOT(ISNUMBER(C375)),C375&lt;B375),"Check current dates",IF(OR(AND(ISNUMBER(G375),G375&lt;0),AND(ISNUMBER(H375),H375&lt;0),AND(ISNUMBER(I375),I375&lt;0),AND(ISNUMBER(J375),J375&lt;0),AND(ISNUMBER(M375),M375&lt;0),AND(ISNUMBER(N375),N375&lt;0),AND(ISNUMBER(O375),O375&lt;0),AND(ISNUMBER(P375),P375&lt;0),AND(ISNUMBER(Q375),Q375&lt;0),AND(ISNUMBER(R375),R375&lt;0)),"Check negative values",IF(AND(ISNUMBER(G375),ISNUMBER(I375),G375&gt;I375),"Clicks exceed impressions",IF(AND(OR(ISNUMBER(Q375),ISNUMBER(R375)),S375=""),"Add revenue currency",IF(AND(ISNUMBER(O375),T375=""),"Define conversions and session scope",IF(U375="","Add evidence source",IF(F375&lt;&gt;"Yes","Comparison not confirmed",IF(OR(NOT(ISNUMBER(D375)),NOT(ISNUMBER(E375)),E375&lt;D375,C375-B375&lt;&gt;E375-D375),"Check comparable date ranges",""))))))))))))</x:f>
      </x:c>
    </x:row>
    <x:row r="376" ht="44" customHeight="1">
      <x:c r="A376" s="19"/>
      <x:c r="B376" s="24"/>
      <x:c r="C376" s="21"/>
      <x:c r="D376" s="21"/>
      <x:c r="E376" s="21"/>
      <x:c r="F376" s="18"/>
      <x:c r="G376" s="26"/>
      <x:c r="H376" s="26"/>
      <x:c r="I376" s="26"/>
      <x:c r="J376" s="26"/>
      <x:c r="K376" s="25"/>
      <x:c r="L376" s="25"/>
      <x:c r="M376" s="26"/>
      <x:c r="N376" s="26"/>
      <x:c r="O376" s="26"/>
      <x:c r="P376" s="26"/>
      <x:c r="Q376" s="25"/>
      <x:c r="R376" s="25"/>
      <x:c r="S376" s="18"/>
      <x:c r="T376" s="18"/>
      <x:c r="U376" s="18"/>
      <x:c r="V376" s="28" t="str">
        <x:f>IF(A376="","",IF(AND(ISNUMBER(G376),ISNUMBER(I376),G376&gt;=0,I376&gt;0,G376&lt;=I376),G376/I376,"n.a."))</x:f>
      </x:c>
      <x:c r="W376" s="28" t="str">
        <x:f>IF(A376="","",IF(AND(F376="Yes",ISNUMBER(B376),ISNUMBER(C376),ISNUMBER(D376),ISNUMBER(E376),C376&gt;=B376,E376&gt;=D376,C376-B376=E376-D376,ISNUMBER(G376),ISNUMBER(H376),G376&gt;=0,H376&gt;0),(G376-H376)/H376,"n.a."))</x:f>
      </x:c>
      <x:c r="X376" s="28" t="str">
        <x:f>IF(A376="","",IF(AND(F376="Yes",ISNUMBER(B376),ISNUMBER(C376),ISNUMBER(D376),ISNUMBER(E376),C376&gt;=B376,E376&gt;=D376,C376-B376=E376-D376,ISNUMBER(M376),ISNUMBER(N376),M376&gt;=0,N376&gt;0),(M376-N376)/N376,"n.a."))</x:f>
      </x:c>
      <x:c r="Y376" s="28" t="str">
        <x:f>IF(A376="","",IF(AND(ISNUMBER(O376),ISNUMBER(M376),O376&gt;=0,M376&gt;0,T376&lt;&gt;""),O376/M376,"n.a."))</x:f>
      </x:c>
      <x:c r="Z376" s="23" t="str">
        <x:f>IF(A376="","",IF(COUNTIFS($A$6:$A$505,SUBSTITUTE(SUBSTITUTE(SUBSTITUTE(A376,"~","~~"),"*","~*"),"?","~?"))&gt;1,"Duplicate URL: use one row per period pair",IF(COUNTIFS(Audit!$A$6:$A$505,SUBSTITUTE(SUBSTITUTE(SUBSTITUTE(A376,"~","~~"),"*","~*"),"?","~?"))=0,"URL missing from Audit",IF(OR(B376="",C376=""),"Add current date range",IF(OR(NOT(ISNUMBER(B376)),NOT(ISNUMBER(C376)),C376&lt;B376),"Check current dates",IF(OR(AND(ISNUMBER(G376),G376&lt;0),AND(ISNUMBER(H376),H376&lt;0),AND(ISNUMBER(I376),I376&lt;0),AND(ISNUMBER(J376),J376&lt;0),AND(ISNUMBER(M376),M376&lt;0),AND(ISNUMBER(N376),N376&lt;0),AND(ISNUMBER(O376),O376&lt;0),AND(ISNUMBER(P376),P376&lt;0),AND(ISNUMBER(Q376),Q376&lt;0),AND(ISNUMBER(R376),R376&lt;0)),"Check negative values",IF(AND(ISNUMBER(G376),ISNUMBER(I376),G376&gt;I376),"Clicks exceed impressions",IF(AND(OR(ISNUMBER(Q376),ISNUMBER(R376)),S376=""),"Add revenue currency",IF(AND(ISNUMBER(O376),T376=""),"Define conversions and session scope",IF(U376="","Add evidence source",IF(F376&lt;&gt;"Yes","Comparison not confirmed",IF(OR(NOT(ISNUMBER(D376)),NOT(ISNUMBER(E376)),E376&lt;D376,C376-B376&lt;&gt;E376-D376),"Check comparable date ranges",""))))))))))))</x:f>
      </x:c>
    </x:row>
    <x:row r="377" ht="44" customHeight="1">
      <x:c r="A377" s="19"/>
      <x:c r="B377" s="24"/>
      <x:c r="C377" s="21"/>
      <x:c r="D377" s="21"/>
      <x:c r="E377" s="21"/>
      <x:c r="F377" s="18"/>
      <x:c r="G377" s="26"/>
      <x:c r="H377" s="26"/>
      <x:c r="I377" s="26"/>
      <x:c r="J377" s="26"/>
      <x:c r="K377" s="25"/>
      <x:c r="L377" s="25"/>
      <x:c r="M377" s="26"/>
      <x:c r="N377" s="26"/>
      <x:c r="O377" s="26"/>
      <x:c r="P377" s="26"/>
      <x:c r="Q377" s="25"/>
      <x:c r="R377" s="25"/>
      <x:c r="S377" s="18"/>
      <x:c r="T377" s="18"/>
      <x:c r="U377" s="18"/>
      <x:c r="V377" s="28" t="str">
        <x:f>IF(A377="","",IF(AND(ISNUMBER(G377),ISNUMBER(I377),G377&gt;=0,I377&gt;0,G377&lt;=I377),G377/I377,"n.a."))</x:f>
      </x:c>
      <x:c r="W377" s="28" t="str">
        <x:f>IF(A377="","",IF(AND(F377="Yes",ISNUMBER(B377),ISNUMBER(C377),ISNUMBER(D377),ISNUMBER(E377),C377&gt;=B377,E377&gt;=D377,C377-B377=E377-D377,ISNUMBER(G377),ISNUMBER(H377),G377&gt;=0,H377&gt;0),(G377-H377)/H377,"n.a."))</x:f>
      </x:c>
      <x:c r="X377" s="28" t="str">
        <x:f>IF(A377="","",IF(AND(F377="Yes",ISNUMBER(B377),ISNUMBER(C377),ISNUMBER(D377),ISNUMBER(E377),C377&gt;=B377,E377&gt;=D377,C377-B377=E377-D377,ISNUMBER(M377),ISNUMBER(N377),M377&gt;=0,N377&gt;0),(M377-N377)/N377,"n.a."))</x:f>
      </x:c>
      <x:c r="Y377" s="28" t="str">
        <x:f>IF(A377="","",IF(AND(ISNUMBER(O377),ISNUMBER(M377),O377&gt;=0,M377&gt;0,T377&lt;&gt;""),O377/M377,"n.a."))</x:f>
      </x:c>
      <x:c r="Z377" s="23" t="str">
        <x:f>IF(A377="","",IF(COUNTIFS($A$6:$A$505,SUBSTITUTE(SUBSTITUTE(SUBSTITUTE(A377,"~","~~"),"*","~*"),"?","~?"))&gt;1,"Duplicate URL: use one row per period pair",IF(COUNTIFS(Audit!$A$6:$A$505,SUBSTITUTE(SUBSTITUTE(SUBSTITUTE(A377,"~","~~"),"*","~*"),"?","~?"))=0,"URL missing from Audit",IF(OR(B377="",C377=""),"Add current date range",IF(OR(NOT(ISNUMBER(B377)),NOT(ISNUMBER(C377)),C377&lt;B377),"Check current dates",IF(OR(AND(ISNUMBER(G377),G377&lt;0),AND(ISNUMBER(H377),H377&lt;0),AND(ISNUMBER(I377),I377&lt;0),AND(ISNUMBER(J377),J377&lt;0),AND(ISNUMBER(M377),M377&lt;0),AND(ISNUMBER(N377),N377&lt;0),AND(ISNUMBER(O377),O377&lt;0),AND(ISNUMBER(P377),P377&lt;0),AND(ISNUMBER(Q377),Q377&lt;0),AND(ISNUMBER(R377),R377&lt;0)),"Check negative values",IF(AND(ISNUMBER(G377),ISNUMBER(I377),G377&gt;I377),"Clicks exceed impressions",IF(AND(OR(ISNUMBER(Q377),ISNUMBER(R377)),S377=""),"Add revenue currency",IF(AND(ISNUMBER(O377),T377=""),"Define conversions and session scope",IF(U377="","Add evidence source",IF(F377&lt;&gt;"Yes","Comparison not confirmed",IF(OR(NOT(ISNUMBER(D377)),NOT(ISNUMBER(E377)),E377&lt;D377,C377-B377&lt;&gt;E377-D377),"Check comparable date ranges",""))))))))))))</x:f>
      </x:c>
    </x:row>
    <x:row r="378" ht="44" customHeight="1">
      <x:c r="A378" s="19"/>
      <x:c r="B378" s="24"/>
      <x:c r="C378" s="21"/>
      <x:c r="D378" s="21"/>
      <x:c r="E378" s="21"/>
      <x:c r="F378" s="18"/>
      <x:c r="G378" s="26"/>
      <x:c r="H378" s="26"/>
      <x:c r="I378" s="26"/>
      <x:c r="J378" s="26"/>
      <x:c r="K378" s="25"/>
      <x:c r="L378" s="25"/>
      <x:c r="M378" s="26"/>
      <x:c r="N378" s="26"/>
      <x:c r="O378" s="26"/>
      <x:c r="P378" s="26"/>
      <x:c r="Q378" s="25"/>
      <x:c r="R378" s="25"/>
      <x:c r="S378" s="18"/>
      <x:c r="T378" s="18"/>
      <x:c r="U378" s="18"/>
      <x:c r="V378" s="28" t="str">
        <x:f>IF(A378="","",IF(AND(ISNUMBER(G378),ISNUMBER(I378),G378&gt;=0,I378&gt;0,G378&lt;=I378),G378/I378,"n.a."))</x:f>
      </x:c>
      <x:c r="W378" s="28" t="str">
        <x:f>IF(A378="","",IF(AND(F378="Yes",ISNUMBER(B378),ISNUMBER(C378),ISNUMBER(D378),ISNUMBER(E378),C378&gt;=B378,E378&gt;=D378,C378-B378=E378-D378,ISNUMBER(G378),ISNUMBER(H378),G378&gt;=0,H378&gt;0),(G378-H378)/H378,"n.a."))</x:f>
      </x:c>
      <x:c r="X378" s="28" t="str">
        <x:f>IF(A378="","",IF(AND(F378="Yes",ISNUMBER(B378),ISNUMBER(C378),ISNUMBER(D378),ISNUMBER(E378),C378&gt;=B378,E378&gt;=D378,C378-B378=E378-D378,ISNUMBER(M378),ISNUMBER(N378),M378&gt;=0,N378&gt;0),(M378-N378)/N378,"n.a."))</x:f>
      </x:c>
      <x:c r="Y378" s="28" t="str">
        <x:f>IF(A378="","",IF(AND(ISNUMBER(O378),ISNUMBER(M378),O378&gt;=0,M378&gt;0,T378&lt;&gt;""),O378/M378,"n.a."))</x:f>
      </x:c>
      <x:c r="Z378" s="23" t="str">
        <x:f>IF(A378="","",IF(COUNTIFS($A$6:$A$505,SUBSTITUTE(SUBSTITUTE(SUBSTITUTE(A378,"~","~~"),"*","~*"),"?","~?"))&gt;1,"Duplicate URL: use one row per period pair",IF(COUNTIFS(Audit!$A$6:$A$505,SUBSTITUTE(SUBSTITUTE(SUBSTITUTE(A378,"~","~~"),"*","~*"),"?","~?"))=0,"URL missing from Audit",IF(OR(B378="",C378=""),"Add current date range",IF(OR(NOT(ISNUMBER(B378)),NOT(ISNUMBER(C378)),C378&lt;B378),"Check current dates",IF(OR(AND(ISNUMBER(G378),G378&lt;0),AND(ISNUMBER(H378),H378&lt;0),AND(ISNUMBER(I378),I378&lt;0),AND(ISNUMBER(J378),J378&lt;0),AND(ISNUMBER(M378),M378&lt;0),AND(ISNUMBER(N378),N378&lt;0),AND(ISNUMBER(O378),O378&lt;0),AND(ISNUMBER(P378),P378&lt;0),AND(ISNUMBER(Q378),Q378&lt;0),AND(ISNUMBER(R378),R378&lt;0)),"Check negative values",IF(AND(ISNUMBER(G378),ISNUMBER(I378),G378&gt;I378),"Clicks exceed impressions",IF(AND(OR(ISNUMBER(Q378),ISNUMBER(R378)),S378=""),"Add revenue currency",IF(AND(ISNUMBER(O378),T378=""),"Define conversions and session scope",IF(U378="","Add evidence source",IF(F378&lt;&gt;"Yes","Comparison not confirmed",IF(OR(NOT(ISNUMBER(D378)),NOT(ISNUMBER(E378)),E378&lt;D378,C378-B378&lt;&gt;E378-D378),"Check comparable date ranges",""))))))))))))</x:f>
      </x:c>
    </x:row>
    <x:row r="379" ht="44" customHeight="1">
      <x:c r="A379" s="19"/>
      <x:c r="B379" s="24"/>
      <x:c r="C379" s="21"/>
      <x:c r="D379" s="21"/>
      <x:c r="E379" s="21"/>
      <x:c r="F379" s="18"/>
      <x:c r="G379" s="26"/>
      <x:c r="H379" s="26"/>
      <x:c r="I379" s="26"/>
      <x:c r="J379" s="26"/>
      <x:c r="K379" s="25"/>
      <x:c r="L379" s="25"/>
      <x:c r="M379" s="26"/>
      <x:c r="N379" s="26"/>
      <x:c r="O379" s="26"/>
      <x:c r="P379" s="26"/>
      <x:c r="Q379" s="25"/>
      <x:c r="R379" s="25"/>
      <x:c r="S379" s="18"/>
      <x:c r="T379" s="18"/>
      <x:c r="U379" s="18"/>
      <x:c r="V379" s="28" t="str">
        <x:f>IF(A379="","",IF(AND(ISNUMBER(G379),ISNUMBER(I379),G379&gt;=0,I379&gt;0,G379&lt;=I379),G379/I379,"n.a."))</x:f>
      </x:c>
      <x:c r="W379" s="28" t="str">
        <x:f>IF(A379="","",IF(AND(F379="Yes",ISNUMBER(B379),ISNUMBER(C379),ISNUMBER(D379),ISNUMBER(E379),C379&gt;=B379,E379&gt;=D379,C379-B379=E379-D379,ISNUMBER(G379),ISNUMBER(H379),G379&gt;=0,H379&gt;0),(G379-H379)/H379,"n.a."))</x:f>
      </x:c>
      <x:c r="X379" s="28" t="str">
        <x:f>IF(A379="","",IF(AND(F379="Yes",ISNUMBER(B379),ISNUMBER(C379),ISNUMBER(D379),ISNUMBER(E379),C379&gt;=B379,E379&gt;=D379,C379-B379=E379-D379,ISNUMBER(M379),ISNUMBER(N379),M379&gt;=0,N379&gt;0),(M379-N379)/N379,"n.a."))</x:f>
      </x:c>
      <x:c r="Y379" s="28" t="str">
        <x:f>IF(A379="","",IF(AND(ISNUMBER(O379),ISNUMBER(M379),O379&gt;=0,M379&gt;0,T379&lt;&gt;""),O379/M379,"n.a."))</x:f>
      </x:c>
      <x:c r="Z379" s="23" t="str">
        <x:f>IF(A379="","",IF(COUNTIFS($A$6:$A$505,SUBSTITUTE(SUBSTITUTE(SUBSTITUTE(A379,"~","~~"),"*","~*"),"?","~?"))&gt;1,"Duplicate URL: use one row per period pair",IF(COUNTIFS(Audit!$A$6:$A$505,SUBSTITUTE(SUBSTITUTE(SUBSTITUTE(A379,"~","~~"),"*","~*"),"?","~?"))=0,"URL missing from Audit",IF(OR(B379="",C379=""),"Add current date range",IF(OR(NOT(ISNUMBER(B379)),NOT(ISNUMBER(C379)),C379&lt;B379),"Check current dates",IF(OR(AND(ISNUMBER(G379),G379&lt;0),AND(ISNUMBER(H379),H379&lt;0),AND(ISNUMBER(I379),I379&lt;0),AND(ISNUMBER(J379),J379&lt;0),AND(ISNUMBER(M379),M379&lt;0),AND(ISNUMBER(N379),N379&lt;0),AND(ISNUMBER(O379),O379&lt;0),AND(ISNUMBER(P379),P379&lt;0),AND(ISNUMBER(Q379),Q379&lt;0),AND(ISNUMBER(R379),R379&lt;0)),"Check negative values",IF(AND(ISNUMBER(G379),ISNUMBER(I379),G379&gt;I379),"Clicks exceed impressions",IF(AND(OR(ISNUMBER(Q379),ISNUMBER(R379)),S379=""),"Add revenue currency",IF(AND(ISNUMBER(O379),T379=""),"Define conversions and session scope",IF(U379="","Add evidence source",IF(F379&lt;&gt;"Yes","Comparison not confirmed",IF(OR(NOT(ISNUMBER(D379)),NOT(ISNUMBER(E379)),E379&lt;D379,C379-B379&lt;&gt;E379-D379),"Check comparable date ranges",""))))))))))))</x:f>
      </x:c>
    </x:row>
    <x:row r="380" ht="44" customHeight="1">
      <x:c r="A380" s="19"/>
      <x:c r="B380" s="24"/>
      <x:c r="C380" s="21"/>
      <x:c r="D380" s="21"/>
      <x:c r="E380" s="21"/>
      <x:c r="F380" s="18"/>
      <x:c r="G380" s="26"/>
      <x:c r="H380" s="26"/>
      <x:c r="I380" s="26"/>
      <x:c r="J380" s="26"/>
      <x:c r="K380" s="25"/>
      <x:c r="L380" s="25"/>
      <x:c r="M380" s="26"/>
      <x:c r="N380" s="26"/>
      <x:c r="O380" s="26"/>
      <x:c r="P380" s="26"/>
      <x:c r="Q380" s="25"/>
      <x:c r="R380" s="25"/>
      <x:c r="S380" s="18"/>
      <x:c r="T380" s="18"/>
      <x:c r="U380" s="18"/>
      <x:c r="V380" s="28" t="str">
        <x:f>IF(A380="","",IF(AND(ISNUMBER(G380),ISNUMBER(I380),G380&gt;=0,I380&gt;0,G380&lt;=I380),G380/I380,"n.a."))</x:f>
      </x:c>
      <x:c r="W380" s="28" t="str">
        <x:f>IF(A380="","",IF(AND(F380="Yes",ISNUMBER(B380),ISNUMBER(C380),ISNUMBER(D380),ISNUMBER(E380),C380&gt;=B380,E380&gt;=D380,C380-B380=E380-D380,ISNUMBER(G380),ISNUMBER(H380),G380&gt;=0,H380&gt;0),(G380-H380)/H380,"n.a."))</x:f>
      </x:c>
      <x:c r="X380" s="28" t="str">
        <x:f>IF(A380="","",IF(AND(F380="Yes",ISNUMBER(B380),ISNUMBER(C380),ISNUMBER(D380),ISNUMBER(E380),C380&gt;=B380,E380&gt;=D380,C380-B380=E380-D380,ISNUMBER(M380),ISNUMBER(N380),M380&gt;=0,N380&gt;0),(M380-N380)/N380,"n.a."))</x:f>
      </x:c>
      <x:c r="Y380" s="28" t="str">
        <x:f>IF(A380="","",IF(AND(ISNUMBER(O380),ISNUMBER(M380),O380&gt;=0,M380&gt;0,T380&lt;&gt;""),O380/M380,"n.a."))</x:f>
      </x:c>
      <x:c r="Z380" s="23" t="str">
        <x:f>IF(A380="","",IF(COUNTIFS($A$6:$A$505,SUBSTITUTE(SUBSTITUTE(SUBSTITUTE(A380,"~","~~"),"*","~*"),"?","~?"))&gt;1,"Duplicate URL: use one row per period pair",IF(COUNTIFS(Audit!$A$6:$A$505,SUBSTITUTE(SUBSTITUTE(SUBSTITUTE(A380,"~","~~"),"*","~*"),"?","~?"))=0,"URL missing from Audit",IF(OR(B380="",C380=""),"Add current date range",IF(OR(NOT(ISNUMBER(B380)),NOT(ISNUMBER(C380)),C380&lt;B380),"Check current dates",IF(OR(AND(ISNUMBER(G380),G380&lt;0),AND(ISNUMBER(H380),H380&lt;0),AND(ISNUMBER(I380),I380&lt;0),AND(ISNUMBER(J380),J380&lt;0),AND(ISNUMBER(M380),M380&lt;0),AND(ISNUMBER(N380),N380&lt;0),AND(ISNUMBER(O380),O380&lt;0),AND(ISNUMBER(P380),P380&lt;0),AND(ISNUMBER(Q380),Q380&lt;0),AND(ISNUMBER(R380),R380&lt;0)),"Check negative values",IF(AND(ISNUMBER(G380),ISNUMBER(I380),G380&gt;I380),"Clicks exceed impressions",IF(AND(OR(ISNUMBER(Q380),ISNUMBER(R380)),S380=""),"Add revenue currency",IF(AND(ISNUMBER(O380),T380=""),"Define conversions and session scope",IF(U380="","Add evidence source",IF(F380&lt;&gt;"Yes","Comparison not confirmed",IF(OR(NOT(ISNUMBER(D380)),NOT(ISNUMBER(E380)),E380&lt;D380,C380-B380&lt;&gt;E380-D380),"Check comparable date ranges",""))))))))))))</x:f>
      </x:c>
    </x:row>
    <x:row r="381" ht="44" customHeight="1">
      <x:c r="A381" s="19"/>
      <x:c r="B381" s="24"/>
      <x:c r="C381" s="21"/>
      <x:c r="D381" s="21"/>
      <x:c r="E381" s="21"/>
      <x:c r="F381" s="18"/>
      <x:c r="G381" s="26"/>
      <x:c r="H381" s="26"/>
      <x:c r="I381" s="26"/>
      <x:c r="J381" s="26"/>
      <x:c r="K381" s="25"/>
      <x:c r="L381" s="25"/>
      <x:c r="M381" s="26"/>
      <x:c r="N381" s="26"/>
      <x:c r="O381" s="26"/>
      <x:c r="P381" s="26"/>
      <x:c r="Q381" s="25"/>
      <x:c r="R381" s="25"/>
      <x:c r="S381" s="18"/>
      <x:c r="T381" s="18"/>
      <x:c r="U381" s="18"/>
      <x:c r="V381" s="28" t="str">
        <x:f>IF(A381="","",IF(AND(ISNUMBER(G381),ISNUMBER(I381),G381&gt;=0,I381&gt;0,G381&lt;=I381),G381/I381,"n.a."))</x:f>
      </x:c>
      <x:c r="W381" s="28" t="str">
        <x:f>IF(A381="","",IF(AND(F381="Yes",ISNUMBER(B381),ISNUMBER(C381),ISNUMBER(D381),ISNUMBER(E381),C381&gt;=B381,E381&gt;=D381,C381-B381=E381-D381,ISNUMBER(G381),ISNUMBER(H381),G381&gt;=0,H381&gt;0),(G381-H381)/H381,"n.a."))</x:f>
      </x:c>
      <x:c r="X381" s="28" t="str">
        <x:f>IF(A381="","",IF(AND(F381="Yes",ISNUMBER(B381),ISNUMBER(C381),ISNUMBER(D381),ISNUMBER(E381),C381&gt;=B381,E381&gt;=D381,C381-B381=E381-D381,ISNUMBER(M381),ISNUMBER(N381),M381&gt;=0,N381&gt;0),(M381-N381)/N381,"n.a."))</x:f>
      </x:c>
      <x:c r="Y381" s="28" t="str">
        <x:f>IF(A381="","",IF(AND(ISNUMBER(O381),ISNUMBER(M381),O381&gt;=0,M381&gt;0,T381&lt;&gt;""),O381/M381,"n.a."))</x:f>
      </x:c>
      <x:c r="Z381" s="23" t="str">
        <x:f>IF(A381="","",IF(COUNTIFS($A$6:$A$505,SUBSTITUTE(SUBSTITUTE(SUBSTITUTE(A381,"~","~~"),"*","~*"),"?","~?"))&gt;1,"Duplicate URL: use one row per period pair",IF(COUNTIFS(Audit!$A$6:$A$505,SUBSTITUTE(SUBSTITUTE(SUBSTITUTE(A381,"~","~~"),"*","~*"),"?","~?"))=0,"URL missing from Audit",IF(OR(B381="",C381=""),"Add current date range",IF(OR(NOT(ISNUMBER(B381)),NOT(ISNUMBER(C381)),C381&lt;B381),"Check current dates",IF(OR(AND(ISNUMBER(G381),G381&lt;0),AND(ISNUMBER(H381),H381&lt;0),AND(ISNUMBER(I381),I381&lt;0),AND(ISNUMBER(J381),J381&lt;0),AND(ISNUMBER(M381),M381&lt;0),AND(ISNUMBER(N381),N381&lt;0),AND(ISNUMBER(O381),O381&lt;0),AND(ISNUMBER(P381),P381&lt;0),AND(ISNUMBER(Q381),Q381&lt;0),AND(ISNUMBER(R381),R381&lt;0)),"Check negative values",IF(AND(ISNUMBER(G381),ISNUMBER(I381),G381&gt;I381),"Clicks exceed impressions",IF(AND(OR(ISNUMBER(Q381),ISNUMBER(R381)),S381=""),"Add revenue currency",IF(AND(ISNUMBER(O381),T381=""),"Define conversions and session scope",IF(U381="","Add evidence source",IF(F381&lt;&gt;"Yes","Comparison not confirmed",IF(OR(NOT(ISNUMBER(D381)),NOT(ISNUMBER(E381)),E381&lt;D381,C381-B381&lt;&gt;E381-D381),"Check comparable date ranges",""))))))))))))</x:f>
      </x:c>
    </x:row>
    <x:row r="382" ht="44" customHeight="1">
      <x:c r="A382" s="19"/>
      <x:c r="B382" s="24"/>
      <x:c r="C382" s="21"/>
      <x:c r="D382" s="21"/>
      <x:c r="E382" s="21"/>
      <x:c r="F382" s="18"/>
      <x:c r="G382" s="26"/>
      <x:c r="H382" s="26"/>
      <x:c r="I382" s="26"/>
      <x:c r="J382" s="26"/>
      <x:c r="K382" s="25"/>
      <x:c r="L382" s="25"/>
      <x:c r="M382" s="26"/>
      <x:c r="N382" s="26"/>
      <x:c r="O382" s="26"/>
      <x:c r="P382" s="26"/>
      <x:c r="Q382" s="25"/>
      <x:c r="R382" s="25"/>
      <x:c r="S382" s="18"/>
      <x:c r="T382" s="18"/>
      <x:c r="U382" s="18"/>
      <x:c r="V382" s="28" t="str">
        <x:f>IF(A382="","",IF(AND(ISNUMBER(G382),ISNUMBER(I382),G382&gt;=0,I382&gt;0,G382&lt;=I382),G382/I382,"n.a."))</x:f>
      </x:c>
      <x:c r="W382" s="28" t="str">
        <x:f>IF(A382="","",IF(AND(F382="Yes",ISNUMBER(B382),ISNUMBER(C382),ISNUMBER(D382),ISNUMBER(E382),C382&gt;=B382,E382&gt;=D382,C382-B382=E382-D382,ISNUMBER(G382),ISNUMBER(H382),G382&gt;=0,H382&gt;0),(G382-H382)/H382,"n.a."))</x:f>
      </x:c>
      <x:c r="X382" s="28" t="str">
        <x:f>IF(A382="","",IF(AND(F382="Yes",ISNUMBER(B382),ISNUMBER(C382),ISNUMBER(D382),ISNUMBER(E382),C382&gt;=B382,E382&gt;=D382,C382-B382=E382-D382,ISNUMBER(M382),ISNUMBER(N382),M382&gt;=0,N382&gt;0),(M382-N382)/N382,"n.a."))</x:f>
      </x:c>
      <x:c r="Y382" s="28" t="str">
        <x:f>IF(A382="","",IF(AND(ISNUMBER(O382),ISNUMBER(M382),O382&gt;=0,M382&gt;0,T382&lt;&gt;""),O382/M382,"n.a."))</x:f>
      </x:c>
      <x:c r="Z382" s="23" t="str">
        <x:f>IF(A382="","",IF(COUNTIFS($A$6:$A$505,SUBSTITUTE(SUBSTITUTE(SUBSTITUTE(A382,"~","~~"),"*","~*"),"?","~?"))&gt;1,"Duplicate URL: use one row per period pair",IF(COUNTIFS(Audit!$A$6:$A$505,SUBSTITUTE(SUBSTITUTE(SUBSTITUTE(A382,"~","~~"),"*","~*"),"?","~?"))=0,"URL missing from Audit",IF(OR(B382="",C382=""),"Add current date range",IF(OR(NOT(ISNUMBER(B382)),NOT(ISNUMBER(C382)),C382&lt;B382),"Check current dates",IF(OR(AND(ISNUMBER(G382),G382&lt;0),AND(ISNUMBER(H382),H382&lt;0),AND(ISNUMBER(I382),I382&lt;0),AND(ISNUMBER(J382),J382&lt;0),AND(ISNUMBER(M382),M382&lt;0),AND(ISNUMBER(N382),N382&lt;0),AND(ISNUMBER(O382),O382&lt;0),AND(ISNUMBER(P382),P382&lt;0),AND(ISNUMBER(Q382),Q382&lt;0),AND(ISNUMBER(R382),R382&lt;0)),"Check negative values",IF(AND(ISNUMBER(G382),ISNUMBER(I382),G382&gt;I382),"Clicks exceed impressions",IF(AND(OR(ISNUMBER(Q382),ISNUMBER(R382)),S382=""),"Add revenue currency",IF(AND(ISNUMBER(O382),T382=""),"Define conversions and session scope",IF(U382="","Add evidence source",IF(F382&lt;&gt;"Yes","Comparison not confirmed",IF(OR(NOT(ISNUMBER(D382)),NOT(ISNUMBER(E382)),E382&lt;D382,C382-B382&lt;&gt;E382-D382),"Check comparable date ranges",""))))))))))))</x:f>
      </x:c>
    </x:row>
    <x:row r="383" ht="44" customHeight="1">
      <x:c r="A383" s="19"/>
      <x:c r="B383" s="24"/>
      <x:c r="C383" s="21"/>
      <x:c r="D383" s="21"/>
      <x:c r="E383" s="21"/>
      <x:c r="F383" s="18"/>
      <x:c r="G383" s="26"/>
      <x:c r="H383" s="26"/>
      <x:c r="I383" s="26"/>
      <x:c r="J383" s="26"/>
      <x:c r="K383" s="25"/>
      <x:c r="L383" s="25"/>
      <x:c r="M383" s="26"/>
      <x:c r="N383" s="26"/>
      <x:c r="O383" s="26"/>
      <x:c r="P383" s="26"/>
      <x:c r="Q383" s="25"/>
      <x:c r="R383" s="25"/>
      <x:c r="S383" s="18"/>
      <x:c r="T383" s="18"/>
      <x:c r="U383" s="18"/>
      <x:c r="V383" s="28" t="str">
        <x:f>IF(A383="","",IF(AND(ISNUMBER(G383),ISNUMBER(I383),G383&gt;=0,I383&gt;0,G383&lt;=I383),G383/I383,"n.a."))</x:f>
      </x:c>
      <x:c r="W383" s="28" t="str">
        <x:f>IF(A383="","",IF(AND(F383="Yes",ISNUMBER(B383),ISNUMBER(C383),ISNUMBER(D383),ISNUMBER(E383),C383&gt;=B383,E383&gt;=D383,C383-B383=E383-D383,ISNUMBER(G383),ISNUMBER(H383),G383&gt;=0,H383&gt;0),(G383-H383)/H383,"n.a."))</x:f>
      </x:c>
      <x:c r="X383" s="28" t="str">
        <x:f>IF(A383="","",IF(AND(F383="Yes",ISNUMBER(B383),ISNUMBER(C383),ISNUMBER(D383),ISNUMBER(E383),C383&gt;=B383,E383&gt;=D383,C383-B383=E383-D383,ISNUMBER(M383),ISNUMBER(N383),M383&gt;=0,N383&gt;0),(M383-N383)/N383,"n.a."))</x:f>
      </x:c>
      <x:c r="Y383" s="28" t="str">
        <x:f>IF(A383="","",IF(AND(ISNUMBER(O383),ISNUMBER(M383),O383&gt;=0,M383&gt;0,T383&lt;&gt;""),O383/M383,"n.a."))</x:f>
      </x:c>
      <x:c r="Z383" s="23" t="str">
        <x:f>IF(A383="","",IF(COUNTIFS($A$6:$A$505,SUBSTITUTE(SUBSTITUTE(SUBSTITUTE(A383,"~","~~"),"*","~*"),"?","~?"))&gt;1,"Duplicate URL: use one row per period pair",IF(COUNTIFS(Audit!$A$6:$A$505,SUBSTITUTE(SUBSTITUTE(SUBSTITUTE(A383,"~","~~"),"*","~*"),"?","~?"))=0,"URL missing from Audit",IF(OR(B383="",C383=""),"Add current date range",IF(OR(NOT(ISNUMBER(B383)),NOT(ISNUMBER(C383)),C383&lt;B383),"Check current dates",IF(OR(AND(ISNUMBER(G383),G383&lt;0),AND(ISNUMBER(H383),H383&lt;0),AND(ISNUMBER(I383),I383&lt;0),AND(ISNUMBER(J383),J383&lt;0),AND(ISNUMBER(M383),M383&lt;0),AND(ISNUMBER(N383),N383&lt;0),AND(ISNUMBER(O383),O383&lt;0),AND(ISNUMBER(P383),P383&lt;0),AND(ISNUMBER(Q383),Q383&lt;0),AND(ISNUMBER(R383),R383&lt;0)),"Check negative values",IF(AND(ISNUMBER(G383),ISNUMBER(I383),G383&gt;I383),"Clicks exceed impressions",IF(AND(OR(ISNUMBER(Q383),ISNUMBER(R383)),S383=""),"Add revenue currency",IF(AND(ISNUMBER(O383),T383=""),"Define conversions and session scope",IF(U383="","Add evidence source",IF(F383&lt;&gt;"Yes","Comparison not confirmed",IF(OR(NOT(ISNUMBER(D383)),NOT(ISNUMBER(E383)),E383&lt;D383,C383-B383&lt;&gt;E383-D383),"Check comparable date ranges",""))))))))))))</x:f>
      </x:c>
    </x:row>
    <x:row r="384" ht="44" customHeight="1">
      <x:c r="A384" s="19"/>
      <x:c r="B384" s="24"/>
      <x:c r="C384" s="21"/>
      <x:c r="D384" s="21"/>
      <x:c r="E384" s="21"/>
      <x:c r="F384" s="18"/>
      <x:c r="G384" s="26"/>
      <x:c r="H384" s="26"/>
      <x:c r="I384" s="26"/>
      <x:c r="J384" s="26"/>
      <x:c r="K384" s="25"/>
      <x:c r="L384" s="25"/>
      <x:c r="M384" s="26"/>
      <x:c r="N384" s="26"/>
      <x:c r="O384" s="26"/>
      <x:c r="P384" s="26"/>
      <x:c r="Q384" s="25"/>
      <x:c r="R384" s="25"/>
      <x:c r="S384" s="18"/>
      <x:c r="T384" s="18"/>
      <x:c r="U384" s="18"/>
      <x:c r="V384" s="28" t="str">
        <x:f>IF(A384="","",IF(AND(ISNUMBER(G384),ISNUMBER(I384),G384&gt;=0,I384&gt;0,G384&lt;=I384),G384/I384,"n.a."))</x:f>
      </x:c>
      <x:c r="W384" s="28" t="str">
        <x:f>IF(A384="","",IF(AND(F384="Yes",ISNUMBER(B384),ISNUMBER(C384),ISNUMBER(D384),ISNUMBER(E384),C384&gt;=B384,E384&gt;=D384,C384-B384=E384-D384,ISNUMBER(G384),ISNUMBER(H384),G384&gt;=0,H384&gt;0),(G384-H384)/H384,"n.a."))</x:f>
      </x:c>
      <x:c r="X384" s="28" t="str">
        <x:f>IF(A384="","",IF(AND(F384="Yes",ISNUMBER(B384),ISNUMBER(C384),ISNUMBER(D384),ISNUMBER(E384),C384&gt;=B384,E384&gt;=D384,C384-B384=E384-D384,ISNUMBER(M384),ISNUMBER(N384),M384&gt;=0,N384&gt;0),(M384-N384)/N384,"n.a."))</x:f>
      </x:c>
      <x:c r="Y384" s="28" t="str">
        <x:f>IF(A384="","",IF(AND(ISNUMBER(O384),ISNUMBER(M384),O384&gt;=0,M384&gt;0,T384&lt;&gt;""),O384/M384,"n.a."))</x:f>
      </x:c>
      <x:c r="Z384" s="23" t="str">
        <x:f>IF(A384="","",IF(COUNTIFS($A$6:$A$505,SUBSTITUTE(SUBSTITUTE(SUBSTITUTE(A384,"~","~~"),"*","~*"),"?","~?"))&gt;1,"Duplicate URL: use one row per period pair",IF(COUNTIFS(Audit!$A$6:$A$505,SUBSTITUTE(SUBSTITUTE(SUBSTITUTE(A384,"~","~~"),"*","~*"),"?","~?"))=0,"URL missing from Audit",IF(OR(B384="",C384=""),"Add current date range",IF(OR(NOT(ISNUMBER(B384)),NOT(ISNUMBER(C384)),C384&lt;B384),"Check current dates",IF(OR(AND(ISNUMBER(G384),G384&lt;0),AND(ISNUMBER(H384),H384&lt;0),AND(ISNUMBER(I384),I384&lt;0),AND(ISNUMBER(J384),J384&lt;0),AND(ISNUMBER(M384),M384&lt;0),AND(ISNUMBER(N384),N384&lt;0),AND(ISNUMBER(O384),O384&lt;0),AND(ISNUMBER(P384),P384&lt;0),AND(ISNUMBER(Q384),Q384&lt;0),AND(ISNUMBER(R384),R384&lt;0)),"Check negative values",IF(AND(ISNUMBER(G384),ISNUMBER(I384),G384&gt;I384),"Clicks exceed impressions",IF(AND(OR(ISNUMBER(Q384),ISNUMBER(R384)),S384=""),"Add revenue currency",IF(AND(ISNUMBER(O384),T384=""),"Define conversions and session scope",IF(U384="","Add evidence source",IF(F384&lt;&gt;"Yes","Comparison not confirmed",IF(OR(NOT(ISNUMBER(D384)),NOT(ISNUMBER(E384)),E384&lt;D384,C384-B384&lt;&gt;E384-D384),"Check comparable date ranges",""))))))))))))</x:f>
      </x:c>
    </x:row>
    <x:row r="385" ht="44" customHeight="1">
      <x:c r="A385" s="19"/>
      <x:c r="B385" s="24"/>
      <x:c r="C385" s="21"/>
      <x:c r="D385" s="21"/>
      <x:c r="E385" s="21"/>
      <x:c r="F385" s="18"/>
      <x:c r="G385" s="26"/>
      <x:c r="H385" s="26"/>
      <x:c r="I385" s="26"/>
      <x:c r="J385" s="26"/>
      <x:c r="K385" s="25"/>
      <x:c r="L385" s="25"/>
      <x:c r="M385" s="26"/>
      <x:c r="N385" s="26"/>
      <x:c r="O385" s="26"/>
      <x:c r="P385" s="26"/>
      <x:c r="Q385" s="25"/>
      <x:c r="R385" s="25"/>
      <x:c r="S385" s="18"/>
      <x:c r="T385" s="18"/>
      <x:c r="U385" s="18"/>
      <x:c r="V385" s="28" t="str">
        <x:f>IF(A385="","",IF(AND(ISNUMBER(G385),ISNUMBER(I385),G385&gt;=0,I385&gt;0,G385&lt;=I385),G385/I385,"n.a."))</x:f>
      </x:c>
      <x:c r="W385" s="28" t="str">
        <x:f>IF(A385="","",IF(AND(F385="Yes",ISNUMBER(B385),ISNUMBER(C385),ISNUMBER(D385),ISNUMBER(E385),C385&gt;=B385,E385&gt;=D385,C385-B385=E385-D385,ISNUMBER(G385),ISNUMBER(H385),G385&gt;=0,H385&gt;0),(G385-H385)/H385,"n.a."))</x:f>
      </x:c>
      <x:c r="X385" s="28" t="str">
        <x:f>IF(A385="","",IF(AND(F385="Yes",ISNUMBER(B385),ISNUMBER(C385),ISNUMBER(D385),ISNUMBER(E385),C385&gt;=B385,E385&gt;=D385,C385-B385=E385-D385,ISNUMBER(M385),ISNUMBER(N385),M385&gt;=0,N385&gt;0),(M385-N385)/N385,"n.a."))</x:f>
      </x:c>
      <x:c r="Y385" s="28" t="str">
        <x:f>IF(A385="","",IF(AND(ISNUMBER(O385),ISNUMBER(M385),O385&gt;=0,M385&gt;0,T385&lt;&gt;""),O385/M385,"n.a."))</x:f>
      </x:c>
      <x:c r="Z385" s="23" t="str">
        <x:f>IF(A385="","",IF(COUNTIFS($A$6:$A$505,SUBSTITUTE(SUBSTITUTE(SUBSTITUTE(A385,"~","~~"),"*","~*"),"?","~?"))&gt;1,"Duplicate URL: use one row per period pair",IF(COUNTIFS(Audit!$A$6:$A$505,SUBSTITUTE(SUBSTITUTE(SUBSTITUTE(A385,"~","~~"),"*","~*"),"?","~?"))=0,"URL missing from Audit",IF(OR(B385="",C385=""),"Add current date range",IF(OR(NOT(ISNUMBER(B385)),NOT(ISNUMBER(C385)),C385&lt;B385),"Check current dates",IF(OR(AND(ISNUMBER(G385),G385&lt;0),AND(ISNUMBER(H385),H385&lt;0),AND(ISNUMBER(I385),I385&lt;0),AND(ISNUMBER(J385),J385&lt;0),AND(ISNUMBER(M385),M385&lt;0),AND(ISNUMBER(N385),N385&lt;0),AND(ISNUMBER(O385),O385&lt;0),AND(ISNUMBER(P385),P385&lt;0),AND(ISNUMBER(Q385),Q385&lt;0),AND(ISNUMBER(R385),R385&lt;0)),"Check negative values",IF(AND(ISNUMBER(G385),ISNUMBER(I385),G385&gt;I385),"Clicks exceed impressions",IF(AND(OR(ISNUMBER(Q385),ISNUMBER(R385)),S385=""),"Add revenue currency",IF(AND(ISNUMBER(O385),T385=""),"Define conversions and session scope",IF(U385="","Add evidence source",IF(F385&lt;&gt;"Yes","Comparison not confirmed",IF(OR(NOT(ISNUMBER(D385)),NOT(ISNUMBER(E385)),E385&lt;D385,C385-B385&lt;&gt;E385-D385),"Check comparable date ranges",""))))))))))))</x:f>
      </x:c>
    </x:row>
    <x:row r="386" ht="44" customHeight="1">
      <x:c r="A386" s="19"/>
      <x:c r="B386" s="24"/>
      <x:c r="C386" s="21"/>
      <x:c r="D386" s="21"/>
      <x:c r="E386" s="21"/>
      <x:c r="F386" s="18"/>
      <x:c r="G386" s="26"/>
      <x:c r="H386" s="26"/>
      <x:c r="I386" s="26"/>
      <x:c r="J386" s="26"/>
      <x:c r="K386" s="25"/>
      <x:c r="L386" s="25"/>
      <x:c r="M386" s="26"/>
      <x:c r="N386" s="26"/>
      <x:c r="O386" s="26"/>
      <x:c r="P386" s="26"/>
      <x:c r="Q386" s="25"/>
      <x:c r="R386" s="25"/>
      <x:c r="S386" s="18"/>
      <x:c r="T386" s="18"/>
      <x:c r="U386" s="18"/>
      <x:c r="V386" s="28" t="str">
        <x:f>IF(A386="","",IF(AND(ISNUMBER(G386),ISNUMBER(I386),G386&gt;=0,I386&gt;0,G386&lt;=I386),G386/I386,"n.a."))</x:f>
      </x:c>
      <x:c r="W386" s="28" t="str">
        <x:f>IF(A386="","",IF(AND(F386="Yes",ISNUMBER(B386),ISNUMBER(C386),ISNUMBER(D386),ISNUMBER(E386),C386&gt;=B386,E386&gt;=D386,C386-B386=E386-D386,ISNUMBER(G386),ISNUMBER(H386),G386&gt;=0,H386&gt;0),(G386-H386)/H386,"n.a."))</x:f>
      </x:c>
      <x:c r="X386" s="28" t="str">
        <x:f>IF(A386="","",IF(AND(F386="Yes",ISNUMBER(B386),ISNUMBER(C386),ISNUMBER(D386),ISNUMBER(E386),C386&gt;=B386,E386&gt;=D386,C386-B386=E386-D386,ISNUMBER(M386),ISNUMBER(N386),M386&gt;=0,N386&gt;0),(M386-N386)/N386,"n.a."))</x:f>
      </x:c>
      <x:c r="Y386" s="28" t="str">
        <x:f>IF(A386="","",IF(AND(ISNUMBER(O386),ISNUMBER(M386),O386&gt;=0,M386&gt;0,T386&lt;&gt;""),O386/M386,"n.a."))</x:f>
      </x:c>
      <x:c r="Z386" s="23" t="str">
        <x:f>IF(A386="","",IF(COUNTIFS($A$6:$A$505,SUBSTITUTE(SUBSTITUTE(SUBSTITUTE(A386,"~","~~"),"*","~*"),"?","~?"))&gt;1,"Duplicate URL: use one row per period pair",IF(COUNTIFS(Audit!$A$6:$A$505,SUBSTITUTE(SUBSTITUTE(SUBSTITUTE(A386,"~","~~"),"*","~*"),"?","~?"))=0,"URL missing from Audit",IF(OR(B386="",C386=""),"Add current date range",IF(OR(NOT(ISNUMBER(B386)),NOT(ISNUMBER(C386)),C386&lt;B386),"Check current dates",IF(OR(AND(ISNUMBER(G386),G386&lt;0),AND(ISNUMBER(H386),H386&lt;0),AND(ISNUMBER(I386),I386&lt;0),AND(ISNUMBER(J386),J386&lt;0),AND(ISNUMBER(M386),M386&lt;0),AND(ISNUMBER(N386),N386&lt;0),AND(ISNUMBER(O386),O386&lt;0),AND(ISNUMBER(P386),P386&lt;0),AND(ISNUMBER(Q386),Q386&lt;0),AND(ISNUMBER(R386),R386&lt;0)),"Check negative values",IF(AND(ISNUMBER(G386),ISNUMBER(I386),G386&gt;I386),"Clicks exceed impressions",IF(AND(OR(ISNUMBER(Q386),ISNUMBER(R386)),S386=""),"Add revenue currency",IF(AND(ISNUMBER(O386),T386=""),"Define conversions and session scope",IF(U386="","Add evidence source",IF(F386&lt;&gt;"Yes","Comparison not confirmed",IF(OR(NOT(ISNUMBER(D386)),NOT(ISNUMBER(E386)),E386&lt;D386,C386-B386&lt;&gt;E386-D386),"Check comparable date ranges",""))))))))))))</x:f>
      </x:c>
    </x:row>
    <x:row r="387" ht="44" customHeight="1">
      <x:c r="A387" s="19"/>
      <x:c r="B387" s="24"/>
      <x:c r="C387" s="21"/>
      <x:c r="D387" s="21"/>
      <x:c r="E387" s="21"/>
      <x:c r="F387" s="18"/>
      <x:c r="G387" s="26"/>
      <x:c r="H387" s="26"/>
      <x:c r="I387" s="26"/>
      <x:c r="J387" s="26"/>
      <x:c r="K387" s="25"/>
      <x:c r="L387" s="25"/>
      <x:c r="M387" s="26"/>
      <x:c r="N387" s="26"/>
      <x:c r="O387" s="26"/>
      <x:c r="P387" s="26"/>
      <x:c r="Q387" s="25"/>
      <x:c r="R387" s="25"/>
      <x:c r="S387" s="18"/>
      <x:c r="T387" s="18"/>
      <x:c r="U387" s="18"/>
      <x:c r="V387" s="28" t="str">
        <x:f>IF(A387="","",IF(AND(ISNUMBER(G387),ISNUMBER(I387),G387&gt;=0,I387&gt;0,G387&lt;=I387),G387/I387,"n.a."))</x:f>
      </x:c>
      <x:c r="W387" s="28" t="str">
        <x:f>IF(A387="","",IF(AND(F387="Yes",ISNUMBER(B387),ISNUMBER(C387),ISNUMBER(D387),ISNUMBER(E387),C387&gt;=B387,E387&gt;=D387,C387-B387=E387-D387,ISNUMBER(G387),ISNUMBER(H387),G387&gt;=0,H387&gt;0),(G387-H387)/H387,"n.a."))</x:f>
      </x:c>
      <x:c r="X387" s="28" t="str">
        <x:f>IF(A387="","",IF(AND(F387="Yes",ISNUMBER(B387),ISNUMBER(C387),ISNUMBER(D387),ISNUMBER(E387),C387&gt;=B387,E387&gt;=D387,C387-B387=E387-D387,ISNUMBER(M387),ISNUMBER(N387),M387&gt;=0,N387&gt;0),(M387-N387)/N387,"n.a."))</x:f>
      </x:c>
      <x:c r="Y387" s="28" t="str">
        <x:f>IF(A387="","",IF(AND(ISNUMBER(O387),ISNUMBER(M387),O387&gt;=0,M387&gt;0,T387&lt;&gt;""),O387/M387,"n.a."))</x:f>
      </x:c>
      <x:c r="Z387" s="23" t="str">
        <x:f>IF(A387="","",IF(COUNTIFS($A$6:$A$505,SUBSTITUTE(SUBSTITUTE(SUBSTITUTE(A387,"~","~~"),"*","~*"),"?","~?"))&gt;1,"Duplicate URL: use one row per period pair",IF(COUNTIFS(Audit!$A$6:$A$505,SUBSTITUTE(SUBSTITUTE(SUBSTITUTE(A387,"~","~~"),"*","~*"),"?","~?"))=0,"URL missing from Audit",IF(OR(B387="",C387=""),"Add current date range",IF(OR(NOT(ISNUMBER(B387)),NOT(ISNUMBER(C387)),C387&lt;B387),"Check current dates",IF(OR(AND(ISNUMBER(G387),G387&lt;0),AND(ISNUMBER(H387),H387&lt;0),AND(ISNUMBER(I387),I387&lt;0),AND(ISNUMBER(J387),J387&lt;0),AND(ISNUMBER(M387),M387&lt;0),AND(ISNUMBER(N387),N387&lt;0),AND(ISNUMBER(O387),O387&lt;0),AND(ISNUMBER(P387),P387&lt;0),AND(ISNUMBER(Q387),Q387&lt;0),AND(ISNUMBER(R387),R387&lt;0)),"Check negative values",IF(AND(ISNUMBER(G387),ISNUMBER(I387),G387&gt;I387),"Clicks exceed impressions",IF(AND(OR(ISNUMBER(Q387),ISNUMBER(R387)),S387=""),"Add revenue currency",IF(AND(ISNUMBER(O387),T387=""),"Define conversions and session scope",IF(U387="","Add evidence source",IF(F387&lt;&gt;"Yes","Comparison not confirmed",IF(OR(NOT(ISNUMBER(D387)),NOT(ISNUMBER(E387)),E387&lt;D387,C387-B387&lt;&gt;E387-D387),"Check comparable date ranges",""))))))))))))</x:f>
      </x:c>
    </x:row>
    <x:row r="388" ht="44" customHeight="1">
      <x:c r="A388" s="19"/>
      <x:c r="B388" s="24"/>
      <x:c r="C388" s="21"/>
      <x:c r="D388" s="21"/>
      <x:c r="E388" s="21"/>
      <x:c r="F388" s="18"/>
      <x:c r="G388" s="26"/>
      <x:c r="H388" s="26"/>
      <x:c r="I388" s="26"/>
      <x:c r="J388" s="26"/>
      <x:c r="K388" s="25"/>
      <x:c r="L388" s="25"/>
      <x:c r="M388" s="26"/>
      <x:c r="N388" s="26"/>
      <x:c r="O388" s="26"/>
      <x:c r="P388" s="26"/>
      <x:c r="Q388" s="25"/>
      <x:c r="R388" s="25"/>
      <x:c r="S388" s="18"/>
      <x:c r="T388" s="18"/>
      <x:c r="U388" s="18"/>
      <x:c r="V388" s="28" t="str">
        <x:f>IF(A388="","",IF(AND(ISNUMBER(G388),ISNUMBER(I388),G388&gt;=0,I388&gt;0,G388&lt;=I388),G388/I388,"n.a."))</x:f>
      </x:c>
      <x:c r="W388" s="28" t="str">
        <x:f>IF(A388="","",IF(AND(F388="Yes",ISNUMBER(B388),ISNUMBER(C388),ISNUMBER(D388),ISNUMBER(E388),C388&gt;=B388,E388&gt;=D388,C388-B388=E388-D388,ISNUMBER(G388),ISNUMBER(H388),G388&gt;=0,H388&gt;0),(G388-H388)/H388,"n.a."))</x:f>
      </x:c>
      <x:c r="X388" s="28" t="str">
        <x:f>IF(A388="","",IF(AND(F388="Yes",ISNUMBER(B388),ISNUMBER(C388),ISNUMBER(D388),ISNUMBER(E388),C388&gt;=B388,E388&gt;=D388,C388-B388=E388-D388,ISNUMBER(M388),ISNUMBER(N388),M388&gt;=0,N388&gt;0),(M388-N388)/N388,"n.a."))</x:f>
      </x:c>
      <x:c r="Y388" s="28" t="str">
        <x:f>IF(A388="","",IF(AND(ISNUMBER(O388),ISNUMBER(M388),O388&gt;=0,M388&gt;0,T388&lt;&gt;""),O388/M388,"n.a."))</x:f>
      </x:c>
      <x:c r="Z388" s="23" t="str">
        <x:f>IF(A388="","",IF(COUNTIFS($A$6:$A$505,SUBSTITUTE(SUBSTITUTE(SUBSTITUTE(A388,"~","~~"),"*","~*"),"?","~?"))&gt;1,"Duplicate URL: use one row per period pair",IF(COUNTIFS(Audit!$A$6:$A$505,SUBSTITUTE(SUBSTITUTE(SUBSTITUTE(A388,"~","~~"),"*","~*"),"?","~?"))=0,"URL missing from Audit",IF(OR(B388="",C388=""),"Add current date range",IF(OR(NOT(ISNUMBER(B388)),NOT(ISNUMBER(C388)),C388&lt;B388),"Check current dates",IF(OR(AND(ISNUMBER(G388),G388&lt;0),AND(ISNUMBER(H388),H388&lt;0),AND(ISNUMBER(I388),I388&lt;0),AND(ISNUMBER(J388),J388&lt;0),AND(ISNUMBER(M388),M388&lt;0),AND(ISNUMBER(N388),N388&lt;0),AND(ISNUMBER(O388),O388&lt;0),AND(ISNUMBER(P388),P388&lt;0),AND(ISNUMBER(Q388),Q388&lt;0),AND(ISNUMBER(R388),R388&lt;0)),"Check negative values",IF(AND(ISNUMBER(G388),ISNUMBER(I388),G388&gt;I388),"Clicks exceed impressions",IF(AND(OR(ISNUMBER(Q388),ISNUMBER(R388)),S388=""),"Add revenue currency",IF(AND(ISNUMBER(O388),T388=""),"Define conversions and session scope",IF(U388="","Add evidence source",IF(F388&lt;&gt;"Yes","Comparison not confirmed",IF(OR(NOT(ISNUMBER(D388)),NOT(ISNUMBER(E388)),E388&lt;D388,C388-B388&lt;&gt;E388-D388),"Check comparable date ranges",""))))))))))))</x:f>
      </x:c>
    </x:row>
    <x:row r="389" ht="44" customHeight="1">
      <x:c r="A389" s="19"/>
      <x:c r="B389" s="24"/>
      <x:c r="C389" s="21"/>
      <x:c r="D389" s="21"/>
      <x:c r="E389" s="21"/>
      <x:c r="F389" s="18"/>
      <x:c r="G389" s="26"/>
      <x:c r="H389" s="26"/>
      <x:c r="I389" s="26"/>
      <x:c r="J389" s="26"/>
      <x:c r="K389" s="25"/>
      <x:c r="L389" s="25"/>
      <x:c r="M389" s="26"/>
      <x:c r="N389" s="26"/>
      <x:c r="O389" s="26"/>
      <x:c r="P389" s="26"/>
      <x:c r="Q389" s="25"/>
      <x:c r="R389" s="25"/>
      <x:c r="S389" s="18"/>
      <x:c r="T389" s="18"/>
      <x:c r="U389" s="18"/>
      <x:c r="V389" s="28" t="str">
        <x:f>IF(A389="","",IF(AND(ISNUMBER(G389),ISNUMBER(I389),G389&gt;=0,I389&gt;0,G389&lt;=I389),G389/I389,"n.a."))</x:f>
      </x:c>
      <x:c r="W389" s="28" t="str">
        <x:f>IF(A389="","",IF(AND(F389="Yes",ISNUMBER(B389),ISNUMBER(C389),ISNUMBER(D389),ISNUMBER(E389),C389&gt;=B389,E389&gt;=D389,C389-B389=E389-D389,ISNUMBER(G389),ISNUMBER(H389),G389&gt;=0,H389&gt;0),(G389-H389)/H389,"n.a."))</x:f>
      </x:c>
      <x:c r="X389" s="28" t="str">
        <x:f>IF(A389="","",IF(AND(F389="Yes",ISNUMBER(B389),ISNUMBER(C389),ISNUMBER(D389),ISNUMBER(E389),C389&gt;=B389,E389&gt;=D389,C389-B389=E389-D389,ISNUMBER(M389),ISNUMBER(N389),M389&gt;=0,N389&gt;0),(M389-N389)/N389,"n.a."))</x:f>
      </x:c>
      <x:c r="Y389" s="28" t="str">
        <x:f>IF(A389="","",IF(AND(ISNUMBER(O389),ISNUMBER(M389),O389&gt;=0,M389&gt;0,T389&lt;&gt;""),O389/M389,"n.a."))</x:f>
      </x:c>
      <x:c r="Z389" s="23" t="str">
        <x:f>IF(A389="","",IF(COUNTIFS($A$6:$A$505,SUBSTITUTE(SUBSTITUTE(SUBSTITUTE(A389,"~","~~"),"*","~*"),"?","~?"))&gt;1,"Duplicate URL: use one row per period pair",IF(COUNTIFS(Audit!$A$6:$A$505,SUBSTITUTE(SUBSTITUTE(SUBSTITUTE(A389,"~","~~"),"*","~*"),"?","~?"))=0,"URL missing from Audit",IF(OR(B389="",C389=""),"Add current date range",IF(OR(NOT(ISNUMBER(B389)),NOT(ISNUMBER(C389)),C389&lt;B389),"Check current dates",IF(OR(AND(ISNUMBER(G389),G389&lt;0),AND(ISNUMBER(H389),H389&lt;0),AND(ISNUMBER(I389),I389&lt;0),AND(ISNUMBER(J389),J389&lt;0),AND(ISNUMBER(M389),M389&lt;0),AND(ISNUMBER(N389),N389&lt;0),AND(ISNUMBER(O389),O389&lt;0),AND(ISNUMBER(P389),P389&lt;0),AND(ISNUMBER(Q389),Q389&lt;0),AND(ISNUMBER(R389),R389&lt;0)),"Check negative values",IF(AND(ISNUMBER(G389),ISNUMBER(I389),G389&gt;I389),"Clicks exceed impressions",IF(AND(OR(ISNUMBER(Q389),ISNUMBER(R389)),S389=""),"Add revenue currency",IF(AND(ISNUMBER(O389),T389=""),"Define conversions and session scope",IF(U389="","Add evidence source",IF(F389&lt;&gt;"Yes","Comparison not confirmed",IF(OR(NOT(ISNUMBER(D389)),NOT(ISNUMBER(E389)),E389&lt;D389,C389-B389&lt;&gt;E389-D389),"Check comparable date ranges",""))))))))))))</x:f>
      </x:c>
    </x:row>
    <x:row r="390" ht="44" customHeight="1">
      <x:c r="A390" s="19"/>
      <x:c r="B390" s="24"/>
      <x:c r="C390" s="21"/>
      <x:c r="D390" s="21"/>
      <x:c r="E390" s="21"/>
      <x:c r="F390" s="18"/>
      <x:c r="G390" s="26"/>
      <x:c r="H390" s="26"/>
      <x:c r="I390" s="26"/>
      <x:c r="J390" s="26"/>
      <x:c r="K390" s="25"/>
      <x:c r="L390" s="25"/>
      <x:c r="M390" s="26"/>
      <x:c r="N390" s="26"/>
      <x:c r="O390" s="26"/>
      <x:c r="P390" s="26"/>
      <x:c r="Q390" s="25"/>
      <x:c r="R390" s="25"/>
      <x:c r="S390" s="18"/>
      <x:c r="T390" s="18"/>
      <x:c r="U390" s="18"/>
      <x:c r="V390" s="28" t="str">
        <x:f>IF(A390="","",IF(AND(ISNUMBER(G390),ISNUMBER(I390),G390&gt;=0,I390&gt;0,G390&lt;=I390),G390/I390,"n.a."))</x:f>
      </x:c>
      <x:c r="W390" s="28" t="str">
        <x:f>IF(A390="","",IF(AND(F390="Yes",ISNUMBER(B390),ISNUMBER(C390),ISNUMBER(D390),ISNUMBER(E390),C390&gt;=B390,E390&gt;=D390,C390-B390=E390-D390,ISNUMBER(G390),ISNUMBER(H390),G390&gt;=0,H390&gt;0),(G390-H390)/H390,"n.a."))</x:f>
      </x:c>
      <x:c r="X390" s="28" t="str">
        <x:f>IF(A390="","",IF(AND(F390="Yes",ISNUMBER(B390),ISNUMBER(C390),ISNUMBER(D390),ISNUMBER(E390),C390&gt;=B390,E390&gt;=D390,C390-B390=E390-D390,ISNUMBER(M390),ISNUMBER(N390),M390&gt;=0,N390&gt;0),(M390-N390)/N390,"n.a."))</x:f>
      </x:c>
      <x:c r="Y390" s="28" t="str">
        <x:f>IF(A390="","",IF(AND(ISNUMBER(O390),ISNUMBER(M390),O390&gt;=0,M390&gt;0,T390&lt;&gt;""),O390/M390,"n.a."))</x:f>
      </x:c>
      <x:c r="Z390" s="23" t="str">
        <x:f>IF(A390="","",IF(COUNTIFS($A$6:$A$505,SUBSTITUTE(SUBSTITUTE(SUBSTITUTE(A390,"~","~~"),"*","~*"),"?","~?"))&gt;1,"Duplicate URL: use one row per period pair",IF(COUNTIFS(Audit!$A$6:$A$505,SUBSTITUTE(SUBSTITUTE(SUBSTITUTE(A390,"~","~~"),"*","~*"),"?","~?"))=0,"URL missing from Audit",IF(OR(B390="",C390=""),"Add current date range",IF(OR(NOT(ISNUMBER(B390)),NOT(ISNUMBER(C390)),C390&lt;B390),"Check current dates",IF(OR(AND(ISNUMBER(G390),G390&lt;0),AND(ISNUMBER(H390),H390&lt;0),AND(ISNUMBER(I390),I390&lt;0),AND(ISNUMBER(J390),J390&lt;0),AND(ISNUMBER(M390),M390&lt;0),AND(ISNUMBER(N390),N390&lt;0),AND(ISNUMBER(O390),O390&lt;0),AND(ISNUMBER(P390),P390&lt;0),AND(ISNUMBER(Q390),Q390&lt;0),AND(ISNUMBER(R390),R390&lt;0)),"Check negative values",IF(AND(ISNUMBER(G390),ISNUMBER(I390),G390&gt;I390),"Clicks exceed impressions",IF(AND(OR(ISNUMBER(Q390),ISNUMBER(R390)),S390=""),"Add revenue currency",IF(AND(ISNUMBER(O390),T390=""),"Define conversions and session scope",IF(U390="","Add evidence source",IF(F390&lt;&gt;"Yes","Comparison not confirmed",IF(OR(NOT(ISNUMBER(D390)),NOT(ISNUMBER(E390)),E390&lt;D390,C390-B390&lt;&gt;E390-D390),"Check comparable date ranges",""))))))))))))</x:f>
      </x:c>
    </x:row>
    <x:row r="391" ht="44" customHeight="1">
      <x:c r="A391" s="19"/>
      <x:c r="B391" s="24"/>
      <x:c r="C391" s="21"/>
      <x:c r="D391" s="21"/>
      <x:c r="E391" s="21"/>
      <x:c r="F391" s="18"/>
      <x:c r="G391" s="26"/>
      <x:c r="H391" s="26"/>
      <x:c r="I391" s="26"/>
      <x:c r="J391" s="26"/>
      <x:c r="K391" s="25"/>
      <x:c r="L391" s="25"/>
      <x:c r="M391" s="26"/>
      <x:c r="N391" s="26"/>
      <x:c r="O391" s="26"/>
      <x:c r="P391" s="26"/>
      <x:c r="Q391" s="25"/>
      <x:c r="R391" s="25"/>
      <x:c r="S391" s="18"/>
      <x:c r="T391" s="18"/>
      <x:c r="U391" s="18"/>
      <x:c r="V391" s="28" t="str">
        <x:f>IF(A391="","",IF(AND(ISNUMBER(G391),ISNUMBER(I391),G391&gt;=0,I391&gt;0,G391&lt;=I391),G391/I391,"n.a."))</x:f>
      </x:c>
      <x:c r="W391" s="28" t="str">
        <x:f>IF(A391="","",IF(AND(F391="Yes",ISNUMBER(B391),ISNUMBER(C391),ISNUMBER(D391),ISNUMBER(E391),C391&gt;=B391,E391&gt;=D391,C391-B391=E391-D391,ISNUMBER(G391),ISNUMBER(H391),G391&gt;=0,H391&gt;0),(G391-H391)/H391,"n.a."))</x:f>
      </x:c>
      <x:c r="X391" s="28" t="str">
        <x:f>IF(A391="","",IF(AND(F391="Yes",ISNUMBER(B391),ISNUMBER(C391),ISNUMBER(D391),ISNUMBER(E391),C391&gt;=B391,E391&gt;=D391,C391-B391=E391-D391,ISNUMBER(M391),ISNUMBER(N391),M391&gt;=0,N391&gt;0),(M391-N391)/N391,"n.a."))</x:f>
      </x:c>
      <x:c r="Y391" s="28" t="str">
        <x:f>IF(A391="","",IF(AND(ISNUMBER(O391),ISNUMBER(M391),O391&gt;=0,M391&gt;0,T391&lt;&gt;""),O391/M391,"n.a."))</x:f>
      </x:c>
      <x:c r="Z391" s="23" t="str">
        <x:f>IF(A391="","",IF(COUNTIFS($A$6:$A$505,SUBSTITUTE(SUBSTITUTE(SUBSTITUTE(A391,"~","~~"),"*","~*"),"?","~?"))&gt;1,"Duplicate URL: use one row per period pair",IF(COUNTIFS(Audit!$A$6:$A$505,SUBSTITUTE(SUBSTITUTE(SUBSTITUTE(A391,"~","~~"),"*","~*"),"?","~?"))=0,"URL missing from Audit",IF(OR(B391="",C391=""),"Add current date range",IF(OR(NOT(ISNUMBER(B391)),NOT(ISNUMBER(C391)),C391&lt;B391),"Check current dates",IF(OR(AND(ISNUMBER(G391),G391&lt;0),AND(ISNUMBER(H391),H391&lt;0),AND(ISNUMBER(I391),I391&lt;0),AND(ISNUMBER(J391),J391&lt;0),AND(ISNUMBER(M391),M391&lt;0),AND(ISNUMBER(N391),N391&lt;0),AND(ISNUMBER(O391),O391&lt;0),AND(ISNUMBER(P391),P391&lt;0),AND(ISNUMBER(Q391),Q391&lt;0),AND(ISNUMBER(R391),R391&lt;0)),"Check negative values",IF(AND(ISNUMBER(G391),ISNUMBER(I391),G391&gt;I391),"Clicks exceed impressions",IF(AND(OR(ISNUMBER(Q391),ISNUMBER(R391)),S391=""),"Add revenue currency",IF(AND(ISNUMBER(O391),T391=""),"Define conversions and session scope",IF(U391="","Add evidence source",IF(F391&lt;&gt;"Yes","Comparison not confirmed",IF(OR(NOT(ISNUMBER(D391)),NOT(ISNUMBER(E391)),E391&lt;D391,C391-B391&lt;&gt;E391-D391),"Check comparable date ranges",""))))))))))))</x:f>
      </x:c>
    </x:row>
    <x:row r="392" ht="44" customHeight="1">
      <x:c r="A392" s="19"/>
      <x:c r="B392" s="24"/>
      <x:c r="C392" s="21"/>
      <x:c r="D392" s="21"/>
      <x:c r="E392" s="21"/>
      <x:c r="F392" s="18"/>
      <x:c r="G392" s="26"/>
      <x:c r="H392" s="26"/>
      <x:c r="I392" s="26"/>
      <x:c r="J392" s="26"/>
      <x:c r="K392" s="25"/>
      <x:c r="L392" s="25"/>
      <x:c r="M392" s="26"/>
      <x:c r="N392" s="26"/>
      <x:c r="O392" s="26"/>
      <x:c r="P392" s="26"/>
      <x:c r="Q392" s="25"/>
      <x:c r="R392" s="25"/>
      <x:c r="S392" s="18"/>
      <x:c r="T392" s="18"/>
      <x:c r="U392" s="18"/>
      <x:c r="V392" s="28" t="str">
        <x:f>IF(A392="","",IF(AND(ISNUMBER(G392),ISNUMBER(I392),G392&gt;=0,I392&gt;0,G392&lt;=I392),G392/I392,"n.a."))</x:f>
      </x:c>
      <x:c r="W392" s="28" t="str">
        <x:f>IF(A392="","",IF(AND(F392="Yes",ISNUMBER(B392),ISNUMBER(C392),ISNUMBER(D392),ISNUMBER(E392),C392&gt;=B392,E392&gt;=D392,C392-B392=E392-D392,ISNUMBER(G392),ISNUMBER(H392),G392&gt;=0,H392&gt;0),(G392-H392)/H392,"n.a."))</x:f>
      </x:c>
      <x:c r="X392" s="28" t="str">
        <x:f>IF(A392="","",IF(AND(F392="Yes",ISNUMBER(B392),ISNUMBER(C392),ISNUMBER(D392),ISNUMBER(E392),C392&gt;=B392,E392&gt;=D392,C392-B392=E392-D392,ISNUMBER(M392),ISNUMBER(N392),M392&gt;=0,N392&gt;0),(M392-N392)/N392,"n.a."))</x:f>
      </x:c>
      <x:c r="Y392" s="28" t="str">
        <x:f>IF(A392="","",IF(AND(ISNUMBER(O392),ISNUMBER(M392),O392&gt;=0,M392&gt;0,T392&lt;&gt;""),O392/M392,"n.a."))</x:f>
      </x:c>
      <x:c r="Z392" s="23" t="str">
        <x:f>IF(A392="","",IF(COUNTIFS($A$6:$A$505,SUBSTITUTE(SUBSTITUTE(SUBSTITUTE(A392,"~","~~"),"*","~*"),"?","~?"))&gt;1,"Duplicate URL: use one row per period pair",IF(COUNTIFS(Audit!$A$6:$A$505,SUBSTITUTE(SUBSTITUTE(SUBSTITUTE(A392,"~","~~"),"*","~*"),"?","~?"))=0,"URL missing from Audit",IF(OR(B392="",C392=""),"Add current date range",IF(OR(NOT(ISNUMBER(B392)),NOT(ISNUMBER(C392)),C392&lt;B392),"Check current dates",IF(OR(AND(ISNUMBER(G392),G392&lt;0),AND(ISNUMBER(H392),H392&lt;0),AND(ISNUMBER(I392),I392&lt;0),AND(ISNUMBER(J392),J392&lt;0),AND(ISNUMBER(M392),M392&lt;0),AND(ISNUMBER(N392),N392&lt;0),AND(ISNUMBER(O392),O392&lt;0),AND(ISNUMBER(P392),P392&lt;0),AND(ISNUMBER(Q392),Q392&lt;0),AND(ISNUMBER(R392),R392&lt;0)),"Check negative values",IF(AND(ISNUMBER(G392),ISNUMBER(I392),G392&gt;I392),"Clicks exceed impressions",IF(AND(OR(ISNUMBER(Q392),ISNUMBER(R392)),S392=""),"Add revenue currency",IF(AND(ISNUMBER(O392),T392=""),"Define conversions and session scope",IF(U392="","Add evidence source",IF(F392&lt;&gt;"Yes","Comparison not confirmed",IF(OR(NOT(ISNUMBER(D392)),NOT(ISNUMBER(E392)),E392&lt;D392,C392-B392&lt;&gt;E392-D392),"Check comparable date ranges",""))))))))))))</x:f>
      </x:c>
    </x:row>
    <x:row r="393" ht="44" customHeight="1">
      <x:c r="A393" s="19"/>
      <x:c r="B393" s="24"/>
      <x:c r="C393" s="21"/>
      <x:c r="D393" s="21"/>
      <x:c r="E393" s="21"/>
      <x:c r="F393" s="18"/>
      <x:c r="G393" s="26"/>
      <x:c r="H393" s="26"/>
      <x:c r="I393" s="26"/>
      <x:c r="J393" s="26"/>
      <x:c r="K393" s="25"/>
      <x:c r="L393" s="25"/>
      <x:c r="M393" s="26"/>
      <x:c r="N393" s="26"/>
      <x:c r="O393" s="26"/>
      <x:c r="P393" s="26"/>
      <x:c r="Q393" s="25"/>
      <x:c r="R393" s="25"/>
      <x:c r="S393" s="18"/>
      <x:c r="T393" s="18"/>
      <x:c r="U393" s="18"/>
      <x:c r="V393" s="28" t="str">
        <x:f>IF(A393="","",IF(AND(ISNUMBER(G393),ISNUMBER(I393),G393&gt;=0,I393&gt;0,G393&lt;=I393),G393/I393,"n.a."))</x:f>
      </x:c>
      <x:c r="W393" s="28" t="str">
        <x:f>IF(A393="","",IF(AND(F393="Yes",ISNUMBER(B393),ISNUMBER(C393),ISNUMBER(D393),ISNUMBER(E393),C393&gt;=B393,E393&gt;=D393,C393-B393=E393-D393,ISNUMBER(G393),ISNUMBER(H393),G393&gt;=0,H393&gt;0),(G393-H393)/H393,"n.a."))</x:f>
      </x:c>
      <x:c r="X393" s="28" t="str">
        <x:f>IF(A393="","",IF(AND(F393="Yes",ISNUMBER(B393),ISNUMBER(C393),ISNUMBER(D393),ISNUMBER(E393),C393&gt;=B393,E393&gt;=D393,C393-B393=E393-D393,ISNUMBER(M393),ISNUMBER(N393),M393&gt;=0,N393&gt;0),(M393-N393)/N393,"n.a."))</x:f>
      </x:c>
      <x:c r="Y393" s="28" t="str">
        <x:f>IF(A393="","",IF(AND(ISNUMBER(O393),ISNUMBER(M393),O393&gt;=0,M393&gt;0,T393&lt;&gt;""),O393/M393,"n.a."))</x:f>
      </x:c>
      <x:c r="Z393" s="23" t="str">
        <x:f>IF(A393="","",IF(COUNTIFS($A$6:$A$505,SUBSTITUTE(SUBSTITUTE(SUBSTITUTE(A393,"~","~~"),"*","~*"),"?","~?"))&gt;1,"Duplicate URL: use one row per period pair",IF(COUNTIFS(Audit!$A$6:$A$505,SUBSTITUTE(SUBSTITUTE(SUBSTITUTE(A393,"~","~~"),"*","~*"),"?","~?"))=0,"URL missing from Audit",IF(OR(B393="",C393=""),"Add current date range",IF(OR(NOT(ISNUMBER(B393)),NOT(ISNUMBER(C393)),C393&lt;B393),"Check current dates",IF(OR(AND(ISNUMBER(G393),G393&lt;0),AND(ISNUMBER(H393),H393&lt;0),AND(ISNUMBER(I393),I393&lt;0),AND(ISNUMBER(J393),J393&lt;0),AND(ISNUMBER(M393),M393&lt;0),AND(ISNUMBER(N393),N393&lt;0),AND(ISNUMBER(O393),O393&lt;0),AND(ISNUMBER(P393),P393&lt;0),AND(ISNUMBER(Q393),Q393&lt;0),AND(ISNUMBER(R393),R393&lt;0)),"Check negative values",IF(AND(ISNUMBER(G393),ISNUMBER(I393),G393&gt;I393),"Clicks exceed impressions",IF(AND(OR(ISNUMBER(Q393),ISNUMBER(R393)),S393=""),"Add revenue currency",IF(AND(ISNUMBER(O393),T393=""),"Define conversions and session scope",IF(U393="","Add evidence source",IF(F393&lt;&gt;"Yes","Comparison not confirmed",IF(OR(NOT(ISNUMBER(D393)),NOT(ISNUMBER(E393)),E393&lt;D393,C393-B393&lt;&gt;E393-D393),"Check comparable date ranges",""))))))))))))</x:f>
      </x:c>
    </x:row>
    <x:row r="394" ht="44" customHeight="1">
      <x:c r="A394" s="19"/>
      <x:c r="B394" s="24"/>
      <x:c r="C394" s="21"/>
      <x:c r="D394" s="21"/>
      <x:c r="E394" s="21"/>
      <x:c r="F394" s="18"/>
      <x:c r="G394" s="26"/>
      <x:c r="H394" s="26"/>
      <x:c r="I394" s="26"/>
      <x:c r="J394" s="26"/>
      <x:c r="K394" s="25"/>
      <x:c r="L394" s="25"/>
      <x:c r="M394" s="26"/>
      <x:c r="N394" s="26"/>
      <x:c r="O394" s="26"/>
      <x:c r="P394" s="26"/>
      <x:c r="Q394" s="25"/>
      <x:c r="R394" s="25"/>
      <x:c r="S394" s="18"/>
      <x:c r="T394" s="18"/>
      <x:c r="U394" s="18"/>
      <x:c r="V394" s="28" t="str">
        <x:f>IF(A394="","",IF(AND(ISNUMBER(G394),ISNUMBER(I394),G394&gt;=0,I394&gt;0,G394&lt;=I394),G394/I394,"n.a."))</x:f>
      </x:c>
      <x:c r="W394" s="28" t="str">
        <x:f>IF(A394="","",IF(AND(F394="Yes",ISNUMBER(B394),ISNUMBER(C394),ISNUMBER(D394),ISNUMBER(E394),C394&gt;=B394,E394&gt;=D394,C394-B394=E394-D394,ISNUMBER(G394),ISNUMBER(H394),G394&gt;=0,H394&gt;0),(G394-H394)/H394,"n.a."))</x:f>
      </x:c>
      <x:c r="X394" s="28" t="str">
        <x:f>IF(A394="","",IF(AND(F394="Yes",ISNUMBER(B394),ISNUMBER(C394),ISNUMBER(D394),ISNUMBER(E394),C394&gt;=B394,E394&gt;=D394,C394-B394=E394-D394,ISNUMBER(M394),ISNUMBER(N394),M394&gt;=0,N394&gt;0),(M394-N394)/N394,"n.a."))</x:f>
      </x:c>
      <x:c r="Y394" s="28" t="str">
        <x:f>IF(A394="","",IF(AND(ISNUMBER(O394),ISNUMBER(M394),O394&gt;=0,M394&gt;0,T394&lt;&gt;""),O394/M394,"n.a."))</x:f>
      </x:c>
      <x:c r="Z394" s="23" t="str">
        <x:f>IF(A394="","",IF(COUNTIFS($A$6:$A$505,SUBSTITUTE(SUBSTITUTE(SUBSTITUTE(A394,"~","~~"),"*","~*"),"?","~?"))&gt;1,"Duplicate URL: use one row per period pair",IF(COUNTIFS(Audit!$A$6:$A$505,SUBSTITUTE(SUBSTITUTE(SUBSTITUTE(A394,"~","~~"),"*","~*"),"?","~?"))=0,"URL missing from Audit",IF(OR(B394="",C394=""),"Add current date range",IF(OR(NOT(ISNUMBER(B394)),NOT(ISNUMBER(C394)),C394&lt;B394),"Check current dates",IF(OR(AND(ISNUMBER(G394),G394&lt;0),AND(ISNUMBER(H394),H394&lt;0),AND(ISNUMBER(I394),I394&lt;0),AND(ISNUMBER(J394),J394&lt;0),AND(ISNUMBER(M394),M394&lt;0),AND(ISNUMBER(N394),N394&lt;0),AND(ISNUMBER(O394),O394&lt;0),AND(ISNUMBER(P394),P394&lt;0),AND(ISNUMBER(Q394),Q394&lt;0),AND(ISNUMBER(R394),R394&lt;0)),"Check negative values",IF(AND(ISNUMBER(G394),ISNUMBER(I394),G394&gt;I394),"Clicks exceed impressions",IF(AND(OR(ISNUMBER(Q394),ISNUMBER(R394)),S394=""),"Add revenue currency",IF(AND(ISNUMBER(O394),T394=""),"Define conversions and session scope",IF(U394="","Add evidence source",IF(F394&lt;&gt;"Yes","Comparison not confirmed",IF(OR(NOT(ISNUMBER(D394)),NOT(ISNUMBER(E394)),E394&lt;D394,C394-B394&lt;&gt;E394-D394),"Check comparable date ranges",""))))))))))))</x:f>
      </x:c>
    </x:row>
    <x:row r="395" ht="44" customHeight="1">
      <x:c r="A395" s="19"/>
      <x:c r="B395" s="24"/>
      <x:c r="C395" s="21"/>
      <x:c r="D395" s="21"/>
      <x:c r="E395" s="21"/>
      <x:c r="F395" s="18"/>
      <x:c r="G395" s="26"/>
      <x:c r="H395" s="26"/>
      <x:c r="I395" s="26"/>
      <x:c r="J395" s="26"/>
      <x:c r="K395" s="25"/>
      <x:c r="L395" s="25"/>
      <x:c r="M395" s="26"/>
      <x:c r="N395" s="26"/>
      <x:c r="O395" s="26"/>
      <x:c r="P395" s="26"/>
      <x:c r="Q395" s="25"/>
      <x:c r="R395" s="25"/>
      <x:c r="S395" s="18"/>
      <x:c r="T395" s="18"/>
      <x:c r="U395" s="18"/>
      <x:c r="V395" s="28" t="str">
        <x:f>IF(A395="","",IF(AND(ISNUMBER(G395),ISNUMBER(I395),G395&gt;=0,I395&gt;0,G395&lt;=I395),G395/I395,"n.a."))</x:f>
      </x:c>
      <x:c r="W395" s="28" t="str">
        <x:f>IF(A395="","",IF(AND(F395="Yes",ISNUMBER(B395),ISNUMBER(C395),ISNUMBER(D395),ISNUMBER(E395),C395&gt;=B395,E395&gt;=D395,C395-B395=E395-D395,ISNUMBER(G395),ISNUMBER(H395),G395&gt;=0,H395&gt;0),(G395-H395)/H395,"n.a."))</x:f>
      </x:c>
      <x:c r="X395" s="28" t="str">
        <x:f>IF(A395="","",IF(AND(F395="Yes",ISNUMBER(B395),ISNUMBER(C395),ISNUMBER(D395),ISNUMBER(E395),C395&gt;=B395,E395&gt;=D395,C395-B395=E395-D395,ISNUMBER(M395),ISNUMBER(N395),M395&gt;=0,N395&gt;0),(M395-N395)/N395,"n.a."))</x:f>
      </x:c>
      <x:c r="Y395" s="28" t="str">
        <x:f>IF(A395="","",IF(AND(ISNUMBER(O395),ISNUMBER(M395),O395&gt;=0,M395&gt;0,T395&lt;&gt;""),O395/M395,"n.a."))</x:f>
      </x:c>
      <x:c r="Z395" s="23" t="str">
        <x:f>IF(A395="","",IF(COUNTIFS($A$6:$A$505,SUBSTITUTE(SUBSTITUTE(SUBSTITUTE(A395,"~","~~"),"*","~*"),"?","~?"))&gt;1,"Duplicate URL: use one row per period pair",IF(COUNTIFS(Audit!$A$6:$A$505,SUBSTITUTE(SUBSTITUTE(SUBSTITUTE(A395,"~","~~"),"*","~*"),"?","~?"))=0,"URL missing from Audit",IF(OR(B395="",C395=""),"Add current date range",IF(OR(NOT(ISNUMBER(B395)),NOT(ISNUMBER(C395)),C395&lt;B395),"Check current dates",IF(OR(AND(ISNUMBER(G395),G395&lt;0),AND(ISNUMBER(H395),H395&lt;0),AND(ISNUMBER(I395),I395&lt;0),AND(ISNUMBER(J395),J395&lt;0),AND(ISNUMBER(M395),M395&lt;0),AND(ISNUMBER(N395),N395&lt;0),AND(ISNUMBER(O395),O395&lt;0),AND(ISNUMBER(P395),P395&lt;0),AND(ISNUMBER(Q395),Q395&lt;0),AND(ISNUMBER(R395),R395&lt;0)),"Check negative values",IF(AND(ISNUMBER(G395),ISNUMBER(I395),G395&gt;I395),"Clicks exceed impressions",IF(AND(OR(ISNUMBER(Q395),ISNUMBER(R395)),S395=""),"Add revenue currency",IF(AND(ISNUMBER(O395),T395=""),"Define conversions and session scope",IF(U395="","Add evidence source",IF(F395&lt;&gt;"Yes","Comparison not confirmed",IF(OR(NOT(ISNUMBER(D395)),NOT(ISNUMBER(E395)),E395&lt;D395,C395-B395&lt;&gt;E395-D395),"Check comparable date ranges",""))))))))))))</x:f>
      </x:c>
    </x:row>
    <x:row r="396" ht="44" customHeight="1">
      <x:c r="A396" s="19"/>
      <x:c r="B396" s="24"/>
      <x:c r="C396" s="21"/>
      <x:c r="D396" s="21"/>
      <x:c r="E396" s="21"/>
      <x:c r="F396" s="18"/>
      <x:c r="G396" s="26"/>
      <x:c r="H396" s="26"/>
      <x:c r="I396" s="26"/>
      <x:c r="J396" s="26"/>
      <x:c r="K396" s="25"/>
      <x:c r="L396" s="25"/>
      <x:c r="M396" s="26"/>
      <x:c r="N396" s="26"/>
      <x:c r="O396" s="26"/>
      <x:c r="P396" s="26"/>
      <x:c r="Q396" s="25"/>
      <x:c r="R396" s="25"/>
      <x:c r="S396" s="18"/>
      <x:c r="T396" s="18"/>
      <x:c r="U396" s="18"/>
      <x:c r="V396" s="28" t="str">
        <x:f>IF(A396="","",IF(AND(ISNUMBER(G396),ISNUMBER(I396),G396&gt;=0,I396&gt;0,G396&lt;=I396),G396/I396,"n.a."))</x:f>
      </x:c>
      <x:c r="W396" s="28" t="str">
        <x:f>IF(A396="","",IF(AND(F396="Yes",ISNUMBER(B396),ISNUMBER(C396),ISNUMBER(D396),ISNUMBER(E396),C396&gt;=B396,E396&gt;=D396,C396-B396=E396-D396,ISNUMBER(G396),ISNUMBER(H396),G396&gt;=0,H396&gt;0),(G396-H396)/H396,"n.a."))</x:f>
      </x:c>
      <x:c r="X396" s="28" t="str">
        <x:f>IF(A396="","",IF(AND(F396="Yes",ISNUMBER(B396),ISNUMBER(C396),ISNUMBER(D396),ISNUMBER(E396),C396&gt;=B396,E396&gt;=D396,C396-B396=E396-D396,ISNUMBER(M396),ISNUMBER(N396),M396&gt;=0,N396&gt;0),(M396-N396)/N396,"n.a."))</x:f>
      </x:c>
      <x:c r="Y396" s="28" t="str">
        <x:f>IF(A396="","",IF(AND(ISNUMBER(O396),ISNUMBER(M396),O396&gt;=0,M396&gt;0,T396&lt;&gt;""),O396/M396,"n.a."))</x:f>
      </x:c>
      <x:c r="Z396" s="23" t="str">
        <x:f>IF(A396="","",IF(COUNTIFS($A$6:$A$505,SUBSTITUTE(SUBSTITUTE(SUBSTITUTE(A396,"~","~~"),"*","~*"),"?","~?"))&gt;1,"Duplicate URL: use one row per period pair",IF(COUNTIFS(Audit!$A$6:$A$505,SUBSTITUTE(SUBSTITUTE(SUBSTITUTE(A396,"~","~~"),"*","~*"),"?","~?"))=0,"URL missing from Audit",IF(OR(B396="",C396=""),"Add current date range",IF(OR(NOT(ISNUMBER(B396)),NOT(ISNUMBER(C396)),C396&lt;B396),"Check current dates",IF(OR(AND(ISNUMBER(G396),G396&lt;0),AND(ISNUMBER(H396),H396&lt;0),AND(ISNUMBER(I396),I396&lt;0),AND(ISNUMBER(J396),J396&lt;0),AND(ISNUMBER(M396),M396&lt;0),AND(ISNUMBER(N396),N396&lt;0),AND(ISNUMBER(O396),O396&lt;0),AND(ISNUMBER(P396),P396&lt;0),AND(ISNUMBER(Q396),Q396&lt;0),AND(ISNUMBER(R396),R396&lt;0)),"Check negative values",IF(AND(ISNUMBER(G396),ISNUMBER(I396),G396&gt;I396),"Clicks exceed impressions",IF(AND(OR(ISNUMBER(Q396),ISNUMBER(R396)),S396=""),"Add revenue currency",IF(AND(ISNUMBER(O396),T396=""),"Define conversions and session scope",IF(U396="","Add evidence source",IF(F396&lt;&gt;"Yes","Comparison not confirmed",IF(OR(NOT(ISNUMBER(D396)),NOT(ISNUMBER(E396)),E396&lt;D396,C396-B396&lt;&gt;E396-D396),"Check comparable date ranges",""))))))))))))</x:f>
      </x:c>
    </x:row>
    <x:row r="397" ht="44" customHeight="1">
      <x:c r="A397" s="19"/>
      <x:c r="B397" s="24"/>
      <x:c r="C397" s="21"/>
      <x:c r="D397" s="21"/>
      <x:c r="E397" s="21"/>
      <x:c r="F397" s="18"/>
      <x:c r="G397" s="26"/>
      <x:c r="H397" s="26"/>
      <x:c r="I397" s="26"/>
      <x:c r="J397" s="26"/>
      <x:c r="K397" s="25"/>
      <x:c r="L397" s="25"/>
      <x:c r="M397" s="26"/>
      <x:c r="N397" s="26"/>
      <x:c r="O397" s="26"/>
      <x:c r="P397" s="26"/>
      <x:c r="Q397" s="25"/>
      <x:c r="R397" s="25"/>
      <x:c r="S397" s="18"/>
      <x:c r="T397" s="18"/>
      <x:c r="U397" s="18"/>
      <x:c r="V397" s="28" t="str">
        <x:f>IF(A397="","",IF(AND(ISNUMBER(G397),ISNUMBER(I397),G397&gt;=0,I397&gt;0,G397&lt;=I397),G397/I397,"n.a."))</x:f>
      </x:c>
      <x:c r="W397" s="28" t="str">
        <x:f>IF(A397="","",IF(AND(F397="Yes",ISNUMBER(B397),ISNUMBER(C397),ISNUMBER(D397),ISNUMBER(E397),C397&gt;=B397,E397&gt;=D397,C397-B397=E397-D397,ISNUMBER(G397),ISNUMBER(H397),G397&gt;=0,H397&gt;0),(G397-H397)/H397,"n.a."))</x:f>
      </x:c>
      <x:c r="X397" s="28" t="str">
        <x:f>IF(A397="","",IF(AND(F397="Yes",ISNUMBER(B397),ISNUMBER(C397),ISNUMBER(D397),ISNUMBER(E397),C397&gt;=B397,E397&gt;=D397,C397-B397=E397-D397,ISNUMBER(M397),ISNUMBER(N397),M397&gt;=0,N397&gt;0),(M397-N397)/N397,"n.a."))</x:f>
      </x:c>
      <x:c r="Y397" s="28" t="str">
        <x:f>IF(A397="","",IF(AND(ISNUMBER(O397),ISNUMBER(M397),O397&gt;=0,M397&gt;0,T397&lt;&gt;""),O397/M397,"n.a."))</x:f>
      </x:c>
      <x:c r="Z397" s="23" t="str">
        <x:f>IF(A397="","",IF(COUNTIFS($A$6:$A$505,SUBSTITUTE(SUBSTITUTE(SUBSTITUTE(A397,"~","~~"),"*","~*"),"?","~?"))&gt;1,"Duplicate URL: use one row per period pair",IF(COUNTIFS(Audit!$A$6:$A$505,SUBSTITUTE(SUBSTITUTE(SUBSTITUTE(A397,"~","~~"),"*","~*"),"?","~?"))=0,"URL missing from Audit",IF(OR(B397="",C397=""),"Add current date range",IF(OR(NOT(ISNUMBER(B397)),NOT(ISNUMBER(C397)),C397&lt;B397),"Check current dates",IF(OR(AND(ISNUMBER(G397),G397&lt;0),AND(ISNUMBER(H397),H397&lt;0),AND(ISNUMBER(I397),I397&lt;0),AND(ISNUMBER(J397),J397&lt;0),AND(ISNUMBER(M397),M397&lt;0),AND(ISNUMBER(N397),N397&lt;0),AND(ISNUMBER(O397),O397&lt;0),AND(ISNUMBER(P397),P397&lt;0),AND(ISNUMBER(Q397),Q397&lt;0),AND(ISNUMBER(R397),R397&lt;0)),"Check negative values",IF(AND(ISNUMBER(G397),ISNUMBER(I397),G397&gt;I397),"Clicks exceed impressions",IF(AND(OR(ISNUMBER(Q397),ISNUMBER(R397)),S397=""),"Add revenue currency",IF(AND(ISNUMBER(O397),T397=""),"Define conversions and session scope",IF(U397="","Add evidence source",IF(F397&lt;&gt;"Yes","Comparison not confirmed",IF(OR(NOT(ISNUMBER(D397)),NOT(ISNUMBER(E397)),E397&lt;D397,C397-B397&lt;&gt;E397-D397),"Check comparable date ranges",""))))))))))))</x:f>
      </x:c>
    </x:row>
    <x:row r="398" ht="44" customHeight="1">
      <x:c r="A398" s="19"/>
      <x:c r="B398" s="24"/>
      <x:c r="C398" s="21"/>
      <x:c r="D398" s="21"/>
      <x:c r="E398" s="21"/>
      <x:c r="F398" s="18"/>
      <x:c r="G398" s="26"/>
      <x:c r="H398" s="26"/>
      <x:c r="I398" s="26"/>
      <x:c r="J398" s="26"/>
      <x:c r="K398" s="25"/>
      <x:c r="L398" s="25"/>
      <x:c r="M398" s="26"/>
      <x:c r="N398" s="26"/>
      <x:c r="O398" s="26"/>
      <x:c r="P398" s="26"/>
      <x:c r="Q398" s="25"/>
      <x:c r="R398" s="25"/>
      <x:c r="S398" s="18"/>
      <x:c r="T398" s="18"/>
      <x:c r="U398" s="18"/>
      <x:c r="V398" s="28" t="str">
        <x:f>IF(A398="","",IF(AND(ISNUMBER(G398),ISNUMBER(I398),G398&gt;=0,I398&gt;0,G398&lt;=I398),G398/I398,"n.a."))</x:f>
      </x:c>
      <x:c r="W398" s="28" t="str">
        <x:f>IF(A398="","",IF(AND(F398="Yes",ISNUMBER(B398),ISNUMBER(C398),ISNUMBER(D398),ISNUMBER(E398),C398&gt;=B398,E398&gt;=D398,C398-B398=E398-D398,ISNUMBER(G398),ISNUMBER(H398),G398&gt;=0,H398&gt;0),(G398-H398)/H398,"n.a."))</x:f>
      </x:c>
      <x:c r="X398" s="28" t="str">
        <x:f>IF(A398="","",IF(AND(F398="Yes",ISNUMBER(B398),ISNUMBER(C398),ISNUMBER(D398),ISNUMBER(E398),C398&gt;=B398,E398&gt;=D398,C398-B398=E398-D398,ISNUMBER(M398),ISNUMBER(N398),M398&gt;=0,N398&gt;0),(M398-N398)/N398,"n.a."))</x:f>
      </x:c>
      <x:c r="Y398" s="28" t="str">
        <x:f>IF(A398="","",IF(AND(ISNUMBER(O398),ISNUMBER(M398),O398&gt;=0,M398&gt;0,T398&lt;&gt;""),O398/M398,"n.a."))</x:f>
      </x:c>
      <x:c r="Z398" s="23" t="str">
        <x:f>IF(A398="","",IF(COUNTIFS($A$6:$A$505,SUBSTITUTE(SUBSTITUTE(SUBSTITUTE(A398,"~","~~"),"*","~*"),"?","~?"))&gt;1,"Duplicate URL: use one row per period pair",IF(COUNTIFS(Audit!$A$6:$A$505,SUBSTITUTE(SUBSTITUTE(SUBSTITUTE(A398,"~","~~"),"*","~*"),"?","~?"))=0,"URL missing from Audit",IF(OR(B398="",C398=""),"Add current date range",IF(OR(NOT(ISNUMBER(B398)),NOT(ISNUMBER(C398)),C398&lt;B398),"Check current dates",IF(OR(AND(ISNUMBER(G398),G398&lt;0),AND(ISNUMBER(H398),H398&lt;0),AND(ISNUMBER(I398),I398&lt;0),AND(ISNUMBER(J398),J398&lt;0),AND(ISNUMBER(M398),M398&lt;0),AND(ISNUMBER(N398),N398&lt;0),AND(ISNUMBER(O398),O398&lt;0),AND(ISNUMBER(P398),P398&lt;0),AND(ISNUMBER(Q398),Q398&lt;0),AND(ISNUMBER(R398),R398&lt;0)),"Check negative values",IF(AND(ISNUMBER(G398),ISNUMBER(I398),G398&gt;I398),"Clicks exceed impressions",IF(AND(OR(ISNUMBER(Q398),ISNUMBER(R398)),S398=""),"Add revenue currency",IF(AND(ISNUMBER(O398),T398=""),"Define conversions and session scope",IF(U398="","Add evidence source",IF(F398&lt;&gt;"Yes","Comparison not confirmed",IF(OR(NOT(ISNUMBER(D398)),NOT(ISNUMBER(E398)),E398&lt;D398,C398-B398&lt;&gt;E398-D398),"Check comparable date ranges",""))))))))))))</x:f>
      </x:c>
    </x:row>
    <x:row r="399" ht="44" customHeight="1">
      <x:c r="A399" s="19"/>
      <x:c r="B399" s="24"/>
      <x:c r="C399" s="21"/>
      <x:c r="D399" s="21"/>
      <x:c r="E399" s="21"/>
      <x:c r="F399" s="18"/>
      <x:c r="G399" s="26"/>
      <x:c r="H399" s="26"/>
      <x:c r="I399" s="26"/>
      <x:c r="J399" s="26"/>
      <x:c r="K399" s="25"/>
      <x:c r="L399" s="25"/>
      <x:c r="M399" s="26"/>
      <x:c r="N399" s="26"/>
      <x:c r="O399" s="26"/>
      <x:c r="P399" s="26"/>
      <x:c r="Q399" s="25"/>
      <x:c r="R399" s="25"/>
      <x:c r="S399" s="18"/>
      <x:c r="T399" s="18"/>
      <x:c r="U399" s="18"/>
      <x:c r="V399" s="28" t="str">
        <x:f>IF(A399="","",IF(AND(ISNUMBER(G399),ISNUMBER(I399),G399&gt;=0,I399&gt;0,G399&lt;=I399),G399/I399,"n.a."))</x:f>
      </x:c>
      <x:c r="W399" s="28" t="str">
        <x:f>IF(A399="","",IF(AND(F399="Yes",ISNUMBER(B399),ISNUMBER(C399),ISNUMBER(D399),ISNUMBER(E399),C399&gt;=B399,E399&gt;=D399,C399-B399=E399-D399,ISNUMBER(G399),ISNUMBER(H399),G399&gt;=0,H399&gt;0),(G399-H399)/H399,"n.a."))</x:f>
      </x:c>
      <x:c r="X399" s="28" t="str">
        <x:f>IF(A399="","",IF(AND(F399="Yes",ISNUMBER(B399),ISNUMBER(C399),ISNUMBER(D399),ISNUMBER(E399),C399&gt;=B399,E399&gt;=D399,C399-B399=E399-D399,ISNUMBER(M399),ISNUMBER(N399),M399&gt;=0,N399&gt;0),(M399-N399)/N399,"n.a."))</x:f>
      </x:c>
      <x:c r="Y399" s="28" t="str">
        <x:f>IF(A399="","",IF(AND(ISNUMBER(O399),ISNUMBER(M399),O399&gt;=0,M399&gt;0,T399&lt;&gt;""),O399/M399,"n.a."))</x:f>
      </x:c>
      <x:c r="Z399" s="23" t="str">
        <x:f>IF(A399="","",IF(COUNTIFS($A$6:$A$505,SUBSTITUTE(SUBSTITUTE(SUBSTITUTE(A399,"~","~~"),"*","~*"),"?","~?"))&gt;1,"Duplicate URL: use one row per period pair",IF(COUNTIFS(Audit!$A$6:$A$505,SUBSTITUTE(SUBSTITUTE(SUBSTITUTE(A399,"~","~~"),"*","~*"),"?","~?"))=0,"URL missing from Audit",IF(OR(B399="",C399=""),"Add current date range",IF(OR(NOT(ISNUMBER(B399)),NOT(ISNUMBER(C399)),C399&lt;B399),"Check current dates",IF(OR(AND(ISNUMBER(G399),G399&lt;0),AND(ISNUMBER(H399),H399&lt;0),AND(ISNUMBER(I399),I399&lt;0),AND(ISNUMBER(J399),J399&lt;0),AND(ISNUMBER(M399),M399&lt;0),AND(ISNUMBER(N399),N399&lt;0),AND(ISNUMBER(O399),O399&lt;0),AND(ISNUMBER(P399),P399&lt;0),AND(ISNUMBER(Q399),Q399&lt;0),AND(ISNUMBER(R399),R399&lt;0)),"Check negative values",IF(AND(ISNUMBER(G399),ISNUMBER(I399),G399&gt;I399),"Clicks exceed impressions",IF(AND(OR(ISNUMBER(Q399),ISNUMBER(R399)),S399=""),"Add revenue currency",IF(AND(ISNUMBER(O399),T399=""),"Define conversions and session scope",IF(U399="","Add evidence source",IF(F399&lt;&gt;"Yes","Comparison not confirmed",IF(OR(NOT(ISNUMBER(D399)),NOT(ISNUMBER(E399)),E399&lt;D399,C399-B399&lt;&gt;E399-D399),"Check comparable date ranges",""))))))))))))</x:f>
      </x:c>
    </x:row>
    <x:row r="400" ht="44" customHeight="1">
      <x:c r="A400" s="19"/>
      <x:c r="B400" s="24"/>
      <x:c r="C400" s="21"/>
      <x:c r="D400" s="21"/>
      <x:c r="E400" s="21"/>
      <x:c r="F400" s="18"/>
      <x:c r="G400" s="26"/>
      <x:c r="H400" s="26"/>
      <x:c r="I400" s="26"/>
      <x:c r="J400" s="26"/>
      <x:c r="K400" s="25"/>
      <x:c r="L400" s="25"/>
      <x:c r="M400" s="26"/>
      <x:c r="N400" s="26"/>
      <x:c r="O400" s="26"/>
      <x:c r="P400" s="26"/>
      <x:c r="Q400" s="25"/>
      <x:c r="R400" s="25"/>
      <x:c r="S400" s="18"/>
      <x:c r="T400" s="18"/>
      <x:c r="U400" s="18"/>
      <x:c r="V400" s="28" t="str">
        <x:f>IF(A400="","",IF(AND(ISNUMBER(G400),ISNUMBER(I400),G400&gt;=0,I400&gt;0,G400&lt;=I400),G400/I400,"n.a."))</x:f>
      </x:c>
      <x:c r="W400" s="28" t="str">
        <x:f>IF(A400="","",IF(AND(F400="Yes",ISNUMBER(B400),ISNUMBER(C400),ISNUMBER(D400),ISNUMBER(E400),C400&gt;=B400,E400&gt;=D400,C400-B400=E400-D400,ISNUMBER(G400),ISNUMBER(H400),G400&gt;=0,H400&gt;0),(G400-H400)/H400,"n.a."))</x:f>
      </x:c>
      <x:c r="X400" s="28" t="str">
        <x:f>IF(A400="","",IF(AND(F400="Yes",ISNUMBER(B400),ISNUMBER(C400),ISNUMBER(D400),ISNUMBER(E400),C400&gt;=B400,E400&gt;=D400,C400-B400=E400-D400,ISNUMBER(M400),ISNUMBER(N400),M400&gt;=0,N400&gt;0),(M400-N400)/N400,"n.a."))</x:f>
      </x:c>
      <x:c r="Y400" s="28" t="str">
        <x:f>IF(A400="","",IF(AND(ISNUMBER(O400),ISNUMBER(M400),O400&gt;=0,M400&gt;0,T400&lt;&gt;""),O400/M400,"n.a."))</x:f>
      </x:c>
      <x:c r="Z400" s="23" t="str">
        <x:f>IF(A400="","",IF(COUNTIFS($A$6:$A$505,SUBSTITUTE(SUBSTITUTE(SUBSTITUTE(A400,"~","~~"),"*","~*"),"?","~?"))&gt;1,"Duplicate URL: use one row per period pair",IF(COUNTIFS(Audit!$A$6:$A$505,SUBSTITUTE(SUBSTITUTE(SUBSTITUTE(A400,"~","~~"),"*","~*"),"?","~?"))=0,"URL missing from Audit",IF(OR(B400="",C400=""),"Add current date range",IF(OR(NOT(ISNUMBER(B400)),NOT(ISNUMBER(C400)),C400&lt;B400),"Check current dates",IF(OR(AND(ISNUMBER(G400),G400&lt;0),AND(ISNUMBER(H400),H400&lt;0),AND(ISNUMBER(I400),I400&lt;0),AND(ISNUMBER(J400),J400&lt;0),AND(ISNUMBER(M400),M400&lt;0),AND(ISNUMBER(N400),N400&lt;0),AND(ISNUMBER(O400),O400&lt;0),AND(ISNUMBER(P400),P400&lt;0),AND(ISNUMBER(Q400),Q400&lt;0),AND(ISNUMBER(R400),R400&lt;0)),"Check negative values",IF(AND(ISNUMBER(G400),ISNUMBER(I400),G400&gt;I400),"Clicks exceed impressions",IF(AND(OR(ISNUMBER(Q400),ISNUMBER(R400)),S400=""),"Add revenue currency",IF(AND(ISNUMBER(O400),T400=""),"Define conversions and session scope",IF(U400="","Add evidence source",IF(F400&lt;&gt;"Yes","Comparison not confirmed",IF(OR(NOT(ISNUMBER(D400)),NOT(ISNUMBER(E400)),E400&lt;D400,C400-B400&lt;&gt;E400-D400),"Check comparable date ranges",""))))))))))))</x:f>
      </x:c>
    </x:row>
    <x:row r="401" ht="44" customHeight="1">
      <x:c r="A401" s="19"/>
      <x:c r="B401" s="24"/>
      <x:c r="C401" s="21"/>
      <x:c r="D401" s="21"/>
      <x:c r="E401" s="21"/>
      <x:c r="F401" s="18"/>
      <x:c r="G401" s="26"/>
      <x:c r="H401" s="26"/>
      <x:c r="I401" s="26"/>
      <x:c r="J401" s="26"/>
      <x:c r="K401" s="25"/>
      <x:c r="L401" s="25"/>
      <x:c r="M401" s="26"/>
      <x:c r="N401" s="26"/>
      <x:c r="O401" s="26"/>
      <x:c r="P401" s="26"/>
      <x:c r="Q401" s="25"/>
      <x:c r="R401" s="25"/>
      <x:c r="S401" s="18"/>
      <x:c r="T401" s="18"/>
      <x:c r="U401" s="18"/>
      <x:c r="V401" s="28" t="str">
        <x:f>IF(A401="","",IF(AND(ISNUMBER(G401),ISNUMBER(I401),G401&gt;=0,I401&gt;0,G401&lt;=I401),G401/I401,"n.a."))</x:f>
      </x:c>
      <x:c r="W401" s="28" t="str">
        <x:f>IF(A401="","",IF(AND(F401="Yes",ISNUMBER(B401),ISNUMBER(C401),ISNUMBER(D401),ISNUMBER(E401),C401&gt;=B401,E401&gt;=D401,C401-B401=E401-D401,ISNUMBER(G401),ISNUMBER(H401),G401&gt;=0,H401&gt;0),(G401-H401)/H401,"n.a."))</x:f>
      </x:c>
      <x:c r="X401" s="28" t="str">
        <x:f>IF(A401="","",IF(AND(F401="Yes",ISNUMBER(B401),ISNUMBER(C401),ISNUMBER(D401),ISNUMBER(E401),C401&gt;=B401,E401&gt;=D401,C401-B401=E401-D401,ISNUMBER(M401),ISNUMBER(N401),M401&gt;=0,N401&gt;0),(M401-N401)/N401,"n.a."))</x:f>
      </x:c>
      <x:c r="Y401" s="28" t="str">
        <x:f>IF(A401="","",IF(AND(ISNUMBER(O401),ISNUMBER(M401),O401&gt;=0,M401&gt;0,T401&lt;&gt;""),O401/M401,"n.a."))</x:f>
      </x:c>
      <x:c r="Z401" s="23" t="str">
        <x:f>IF(A401="","",IF(COUNTIFS($A$6:$A$505,SUBSTITUTE(SUBSTITUTE(SUBSTITUTE(A401,"~","~~"),"*","~*"),"?","~?"))&gt;1,"Duplicate URL: use one row per period pair",IF(COUNTIFS(Audit!$A$6:$A$505,SUBSTITUTE(SUBSTITUTE(SUBSTITUTE(A401,"~","~~"),"*","~*"),"?","~?"))=0,"URL missing from Audit",IF(OR(B401="",C401=""),"Add current date range",IF(OR(NOT(ISNUMBER(B401)),NOT(ISNUMBER(C401)),C401&lt;B401),"Check current dates",IF(OR(AND(ISNUMBER(G401),G401&lt;0),AND(ISNUMBER(H401),H401&lt;0),AND(ISNUMBER(I401),I401&lt;0),AND(ISNUMBER(J401),J401&lt;0),AND(ISNUMBER(M401),M401&lt;0),AND(ISNUMBER(N401),N401&lt;0),AND(ISNUMBER(O401),O401&lt;0),AND(ISNUMBER(P401),P401&lt;0),AND(ISNUMBER(Q401),Q401&lt;0),AND(ISNUMBER(R401),R401&lt;0)),"Check negative values",IF(AND(ISNUMBER(G401),ISNUMBER(I401),G401&gt;I401),"Clicks exceed impressions",IF(AND(OR(ISNUMBER(Q401),ISNUMBER(R401)),S401=""),"Add revenue currency",IF(AND(ISNUMBER(O401),T401=""),"Define conversions and session scope",IF(U401="","Add evidence source",IF(F401&lt;&gt;"Yes","Comparison not confirmed",IF(OR(NOT(ISNUMBER(D401)),NOT(ISNUMBER(E401)),E401&lt;D401,C401-B401&lt;&gt;E401-D401),"Check comparable date ranges",""))))))))))))</x:f>
      </x:c>
    </x:row>
    <x:row r="402" ht="44" customHeight="1">
      <x:c r="A402" s="19"/>
      <x:c r="B402" s="24"/>
      <x:c r="C402" s="21"/>
      <x:c r="D402" s="21"/>
      <x:c r="E402" s="21"/>
      <x:c r="F402" s="18"/>
      <x:c r="G402" s="26"/>
      <x:c r="H402" s="26"/>
      <x:c r="I402" s="26"/>
      <x:c r="J402" s="26"/>
      <x:c r="K402" s="25"/>
      <x:c r="L402" s="25"/>
      <x:c r="M402" s="26"/>
      <x:c r="N402" s="26"/>
      <x:c r="O402" s="26"/>
      <x:c r="P402" s="26"/>
      <x:c r="Q402" s="25"/>
      <x:c r="R402" s="25"/>
      <x:c r="S402" s="18"/>
      <x:c r="T402" s="18"/>
      <x:c r="U402" s="18"/>
      <x:c r="V402" s="28" t="str">
        <x:f>IF(A402="","",IF(AND(ISNUMBER(G402),ISNUMBER(I402),G402&gt;=0,I402&gt;0,G402&lt;=I402),G402/I402,"n.a."))</x:f>
      </x:c>
      <x:c r="W402" s="28" t="str">
        <x:f>IF(A402="","",IF(AND(F402="Yes",ISNUMBER(B402),ISNUMBER(C402),ISNUMBER(D402),ISNUMBER(E402),C402&gt;=B402,E402&gt;=D402,C402-B402=E402-D402,ISNUMBER(G402),ISNUMBER(H402),G402&gt;=0,H402&gt;0),(G402-H402)/H402,"n.a."))</x:f>
      </x:c>
      <x:c r="X402" s="28" t="str">
        <x:f>IF(A402="","",IF(AND(F402="Yes",ISNUMBER(B402),ISNUMBER(C402),ISNUMBER(D402),ISNUMBER(E402),C402&gt;=B402,E402&gt;=D402,C402-B402=E402-D402,ISNUMBER(M402),ISNUMBER(N402),M402&gt;=0,N402&gt;0),(M402-N402)/N402,"n.a."))</x:f>
      </x:c>
      <x:c r="Y402" s="28" t="str">
        <x:f>IF(A402="","",IF(AND(ISNUMBER(O402),ISNUMBER(M402),O402&gt;=0,M402&gt;0,T402&lt;&gt;""),O402/M402,"n.a."))</x:f>
      </x:c>
      <x:c r="Z402" s="23" t="str">
        <x:f>IF(A402="","",IF(COUNTIFS($A$6:$A$505,SUBSTITUTE(SUBSTITUTE(SUBSTITUTE(A402,"~","~~"),"*","~*"),"?","~?"))&gt;1,"Duplicate URL: use one row per period pair",IF(COUNTIFS(Audit!$A$6:$A$505,SUBSTITUTE(SUBSTITUTE(SUBSTITUTE(A402,"~","~~"),"*","~*"),"?","~?"))=0,"URL missing from Audit",IF(OR(B402="",C402=""),"Add current date range",IF(OR(NOT(ISNUMBER(B402)),NOT(ISNUMBER(C402)),C402&lt;B402),"Check current dates",IF(OR(AND(ISNUMBER(G402),G402&lt;0),AND(ISNUMBER(H402),H402&lt;0),AND(ISNUMBER(I402),I402&lt;0),AND(ISNUMBER(J402),J402&lt;0),AND(ISNUMBER(M402),M402&lt;0),AND(ISNUMBER(N402),N402&lt;0),AND(ISNUMBER(O402),O402&lt;0),AND(ISNUMBER(P402),P402&lt;0),AND(ISNUMBER(Q402),Q402&lt;0),AND(ISNUMBER(R402),R402&lt;0)),"Check negative values",IF(AND(ISNUMBER(G402),ISNUMBER(I402),G402&gt;I402),"Clicks exceed impressions",IF(AND(OR(ISNUMBER(Q402),ISNUMBER(R402)),S402=""),"Add revenue currency",IF(AND(ISNUMBER(O402),T402=""),"Define conversions and session scope",IF(U402="","Add evidence source",IF(F402&lt;&gt;"Yes","Comparison not confirmed",IF(OR(NOT(ISNUMBER(D402)),NOT(ISNUMBER(E402)),E402&lt;D402,C402-B402&lt;&gt;E402-D402),"Check comparable date ranges",""))))))))))))</x:f>
      </x:c>
    </x:row>
    <x:row r="403" ht="44" customHeight="1">
      <x:c r="A403" s="19"/>
      <x:c r="B403" s="24"/>
      <x:c r="C403" s="21"/>
      <x:c r="D403" s="21"/>
      <x:c r="E403" s="21"/>
      <x:c r="F403" s="18"/>
      <x:c r="G403" s="26"/>
      <x:c r="H403" s="26"/>
      <x:c r="I403" s="26"/>
      <x:c r="J403" s="26"/>
      <x:c r="K403" s="25"/>
      <x:c r="L403" s="25"/>
      <x:c r="M403" s="26"/>
      <x:c r="N403" s="26"/>
      <x:c r="O403" s="26"/>
      <x:c r="P403" s="26"/>
      <x:c r="Q403" s="25"/>
      <x:c r="R403" s="25"/>
      <x:c r="S403" s="18"/>
      <x:c r="T403" s="18"/>
      <x:c r="U403" s="18"/>
      <x:c r="V403" s="28" t="str">
        <x:f>IF(A403="","",IF(AND(ISNUMBER(G403),ISNUMBER(I403),G403&gt;=0,I403&gt;0,G403&lt;=I403),G403/I403,"n.a."))</x:f>
      </x:c>
      <x:c r="W403" s="28" t="str">
        <x:f>IF(A403="","",IF(AND(F403="Yes",ISNUMBER(B403),ISNUMBER(C403),ISNUMBER(D403),ISNUMBER(E403),C403&gt;=B403,E403&gt;=D403,C403-B403=E403-D403,ISNUMBER(G403),ISNUMBER(H403),G403&gt;=0,H403&gt;0),(G403-H403)/H403,"n.a."))</x:f>
      </x:c>
      <x:c r="X403" s="28" t="str">
        <x:f>IF(A403="","",IF(AND(F403="Yes",ISNUMBER(B403),ISNUMBER(C403),ISNUMBER(D403),ISNUMBER(E403),C403&gt;=B403,E403&gt;=D403,C403-B403=E403-D403,ISNUMBER(M403),ISNUMBER(N403),M403&gt;=0,N403&gt;0),(M403-N403)/N403,"n.a."))</x:f>
      </x:c>
      <x:c r="Y403" s="28" t="str">
        <x:f>IF(A403="","",IF(AND(ISNUMBER(O403),ISNUMBER(M403),O403&gt;=0,M403&gt;0,T403&lt;&gt;""),O403/M403,"n.a."))</x:f>
      </x:c>
      <x:c r="Z403" s="23" t="str">
        <x:f>IF(A403="","",IF(COUNTIFS($A$6:$A$505,SUBSTITUTE(SUBSTITUTE(SUBSTITUTE(A403,"~","~~"),"*","~*"),"?","~?"))&gt;1,"Duplicate URL: use one row per period pair",IF(COUNTIFS(Audit!$A$6:$A$505,SUBSTITUTE(SUBSTITUTE(SUBSTITUTE(A403,"~","~~"),"*","~*"),"?","~?"))=0,"URL missing from Audit",IF(OR(B403="",C403=""),"Add current date range",IF(OR(NOT(ISNUMBER(B403)),NOT(ISNUMBER(C403)),C403&lt;B403),"Check current dates",IF(OR(AND(ISNUMBER(G403),G403&lt;0),AND(ISNUMBER(H403),H403&lt;0),AND(ISNUMBER(I403),I403&lt;0),AND(ISNUMBER(J403),J403&lt;0),AND(ISNUMBER(M403),M403&lt;0),AND(ISNUMBER(N403),N403&lt;0),AND(ISNUMBER(O403),O403&lt;0),AND(ISNUMBER(P403),P403&lt;0),AND(ISNUMBER(Q403),Q403&lt;0),AND(ISNUMBER(R403),R403&lt;0)),"Check negative values",IF(AND(ISNUMBER(G403),ISNUMBER(I403),G403&gt;I403),"Clicks exceed impressions",IF(AND(OR(ISNUMBER(Q403),ISNUMBER(R403)),S403=""),"Add revenue currency",IF(AND(ISNUMBER(O403),T403=""),"Define conversions and session scope",IF(U403="","Add evidence source",IF(F403&lt;&gt;"Yes","Comparison not confirmed",IF(OR(NOT(ISNUMBER(D403)),NOT(ISNUMBER(E403)),E403&lt;D403,C403-B403&lt;&gt;E403-D403),"Check comparable date ranges",""))))))))))))</x:f>
      </x:c>
    </x:row>
    <x:row r="404" ht="44" customHeight="1">
      <x:c r="A404" s="19"/>
      <x:c r="B404" s="24"/>
      <x:c r="C404" s="21"/>
      <x:c r="D404" s="21"/>
      <x:c r="E404" s="21"/>
      <x:c r="F404" s="18"/>
      <x:c r="G404" s="26"/>
      <x:c r="H404" s="26"/>
      <x:c r="I404" s="26"/>
      <x:c r="J404" s="26"/>
      <x:c r="K404" s="25"/>
      <x:c r="L404" s="25"/>
      <x:c r="M404" s="26"/>
      <x:c r="N404" s="26"/>
      <x:c r="O404" s="26"/>
      <x:c r="P404" s="26"/>
      <x:c r="Q404" s="25"/>
      <x:c r="R404" s="25"/>
      <x:c r="S404" s="18"/>
      <x:c r="T404" s="18"/>
      <x:c r="U404" s="18"/>
      <x:c r="V404" s="28" t="str">
        <x:f>IF(A404="","",IF(AND(ISNUMBER(G404),ISNUMBER(I404),G404&gt;=0,I404&gt;0,G404&lt;=I404),G404/I404,"n.a."))</x:f>
      </x:c>
      <x:c r="W404" s="28" t="str">
        <x:f>IF(A404="","",IF(AND(F404="Yes",ISNUMBER(B404),ISNUMBER(C404),ISNUMBER(D404),ISNUMBER(E404),C404&gt;=B404,E404&gt;=D404,C404-B404=E404-D404,ISNUMBER(G404),ISNUMBER(H404),G404&gt;=0,H404&gt;0),(G404-H404)/H404,"n.a."))</x:f>
      </x:c>
      <x:c r="X404" s="28" t="str">
        <x:f>IF(A404="","",IF(AND(F404="Yes",ISNUMBER(B404),ISNUMBER(C404),ISNUMBER(D404),ISNUMBER(E404),C404&gt;=B404,E404&gt;=D404,C404-B404=E404-D404,ISNUMBER(M404),ISNUMBER(N404),M404&gt;=0,N404&gt;0),(M404-N404)/N404,"n.a."))</x:f>
      </x:c>
      <x:c r="Y404" s="28" t="str">
        <x:f>IF(A404="","",IF(AND(ISNUMBER(O404),ISNUMBER(M404),O404&gt;=0,M404&gt;0,T404&lt;&gt;""),O404/M404,"n.a."))</x:f>
      </x:c>
      <x:c r="Z404" s="23" t="str">
        <x:f>IF(A404="","",IF(COUNTIFS($A$6:$A$505,SUBSTITUTE(SUBSTITUTE(SUBSTITUTE(A404,"~","~~"),"*","~*"),"?","~?"))&gt;1,"Duplicate URL: use one row per period pair",IF(COUNTIFS(Audit!$A$6:$A$505,SUBSTITUTE(SUBSTITUTE(SUBSTITUTE(A404,"~","~~"),"*","~*"),"?","~?"))=0,"URL missing from Audit",IF(OR(B404="",C404=""),"Add current date range",IF(OR(NOT(ISNUMBER(B404)),NOT(ISNUMBER(C404)),C404&lt;B404),"Check current dates",IF(OR(AND(ISNUMBER(G404),G404&lt;0),AND(ISNUMBER(H404),H404&lt;0),AND(ISNUMBER(I404),I404&lt;0),AND(ISNUMBER(J404),J404&lt;0),AND(ISNUMBER(M404),M404&lt;0),AND(ISNUMBER(N404),N404&lt;0),AND(ISNUMBER(O404),O404&lt;0),AND(ISNUMBER(P404),P404&lt;0),AND(ISNUMBER(Q404),Q404&lt;0),AND(ISNUMBER(R404),R404&lt;0)),"Check negative values",IF(AND(ISNUMBER(G404),ISNUMBER(I404),G404&gt;I404),"Clicks exceed impressions",IF(AND(OR(ISNUMBER(Q404),ISNUMBER(R404)),S404=""),"Add revenue currency",IF(AND(ISNUMBER(O404),T404=""),"Define conversions and session scope",IF(U404="","Add evidence source",IF(F404&lt;&gt;"Yes","Comparison not confirmed",IF(OR(NOT(ISNUMBER(D404)),NOT(ISNUMBER(E404)),E404&lt;D404,C404-B404&lt;&gt;E404-D404),"Check comparable date ranges",""))))))))))))</x:f>
      </x:c>
    </x:row>
    <x:row r="405" ht="44" customHeight="1">
      <x:c r="A405" s="19"/>
      <x:c r="B405" s="24"/>
      <x:c r="C405" s="21"/>
      <x:c r="D405" s="21"/>
      <x:c r="E405" s="21"/>
      <x:c r="F405" s="18"/>
      <x:c r="G405" s="26"/>
      <x:c r="H405" s="26"/>
      <x:c r="I405" s="26"/>
      <x:c r="J405" s="26"/>
      <x:c r="K405" s="25"/>
      <x:c r="L405" s="25"/>
      <x:c r="M405" s="26"/>
      <x:c r="N405" s="26"/>
      <x:c r="O405" s="26"/>
      <x:c r="P405" s="26"/>
      <x:c r="Q405" s="25"/>
      <x:c r="R405" s="25"/>
      <x:c r="S405" s="18"/>
      <x:c r="T405" s="18"/>
      <x:c r="U405" s="18"/>
      <x:c r="V405" s="28" t="str">
        <x:f>IF(A405="","",IF(AND(ISNUMBER(G405),ISNUMBER(I405),G405&gt;=0,I405&gt;0,G405&lt;=I405),G405/I405,"n.a."))</x:f>
      </x:c>
      <x:c r="W405" s="28" t="str">
        <x:f>IF(A405="","",IF(AND(F405="Yes",ISNUMBER(B405),ISNUMBER(C405),ISNUMBER(D405),ISNUMBER(E405),C405&gt;=B405,E405&gt;=D405,C405-B405=E405-D405,ISNUMBER(G405),ISNUMBER(H405),G405&gt;=0,H405&gt;0),(G405-H405)/H405,"n.a."))</x:f>
      </x:c>
      <x:c r="X405" s="28" t="str">
        <x:f>IF(A405="","",IF(AND(F405="Yes",ISNUMBER(B405),ISNUMBER(C405),ISNUMBER(D405),ISNUMBER(E405),C405&gt;=B405,E405&gt;=D405,C405-B405=E405-D405,ISNUMBER(M405),ISNUMBER(N405),M405&gt;=0,N405&gt;0),(M405-N405)/N405,"n.a."))</x:f>
      </x:c>
      <x:c r="Y405" s="28" t="str">
        <x:f>IF(A405="","",IF(AND(ISNUMBER(O405),ISNUMBER(M405),O405&gt;=0,M405&gt;0,T405&lt;&gt;""),O405/M405,"n.a."))</x:f>
      </x:c>
      <x:c r="Z405" s="23" t="str">
        <x:f>IF(A405="","",IF(COUNTIFS($A$6:$A$505,SUBSTITUTE(SUBSTITUTE(SUBSTITUTE(A405,"~","~~"),"*","~*"),"?","~?"))&gt;1,"Duplicate URL: use one row per period pair",IF(COUNTIFS(Audit!$A$6:$A$505,SUBSTITUTE(SUBSTITUTE(SUBSTITUTE(A405,"~","~~"),"*","~*"),"?","~?"))=0,"URL missing from Audit",IF(OR(B405="",C405=""),"Add current date range",IF(OR(NOT(ISNUMBER(B405)),NOT(ISNUMBER(C405)),C405&lt;B405),"Check current dates",IF(OR(AND(ISNUMBER(G405),G405&lt;0),AND(ISNUMBER(H405),H405&lt;0),AND(ISNUMBER(I405),I405&lt;0),AND(ISNUMBER(J405),J405&lt;0),AND(ISNUMBER(M405),M405&lt;0),AND(ISNUMBER(N405),N405&lt;0),AND(ISNUMBER(O405),O405&lt;0),AND(ISNUMBER(P405),P405&lt;0),AND(ISNUMBER(Q405),Q405&lt;0),AND(ISNUMBER(R405),R405&lt;0)),"Check negative values",IF(AND(ISNUMBER(G405),ISNUMBER(I405),G405&gt;I405),"Clicks exceed impressions",IF(AND(OR(ISNUMBER(Q405),ISNUMBER(R405)),S405=""),"Add revenue currency",IF(AND(ISNUMBER(O405),T405=""),"Define conversions and session scope",IF(U405="","Add evidence source",IF(F405&lt;&gt;"Yes","Comparison not confirmed",IF(OR(NOT(ISNUMBER(D405)),NOT(ISNUMBER(E405)),E405&lt;D405,C405-B405&lt;&gt;E405-D405),"Check comparable date ranges",""))))))))))))</x:f>
      </x:c>
    </x:row>
    <x:row r="406" ht="44" customHeight="1">
      <x:c r="A406" s="19"/>
      <x:c r="B406" s="24"/>
      <x:c r="C406" s="21"/>
      <x:c r="D406" s="21"/>
      <x:c r="E406" s="21"/>
      <x:c r="F406" s="18"/>
      <x:c r="G406" s="26"/>
      <x:c r="H406" s="26"/>
      <x:c r="I406" s="26"/>
      <x:c r="J406" s="26"/>
      <x:c r="K406" s="25"/>
      <x:c r="L406" s="25"/>
      <x:c r="M406" s="26"/>
      <x:c r="N406" s="26"/>
      <x:c r="O406" s="26"/>
      <x:c r="P406" s="26"/>
      <x:c r="Q406" s="25"/>
      <x:c r="R406" s="25"/>
      <x:c r="S406" s="18"/>
      <x:c r="T406" s="18"/>
      <x:c r="U406" s="18"/>
      <x:c r="V406" s="28" t="str">
        <x:f>IF(A406="","",IF(AND(ISNUMBER(G406),ISNUMBER(I406),G406&gt;=0,I406&gt;0,G406&lt;=I406),G406/I406,"n.a."))</x:f>
      </x:c>
      <x:c r="W406" s="28" t="str">
        <x:f>IF(A406="","",IF(AND(F406="Yes",ISNUMBER(B406),ISNUMBER(C406),ISNUMBER(D406),ISNUMBER(E406),C406&gt;=B406,E406&gt;=D406,C406-B406=E406-D406,ISNUMBER(G406),ISNUMBER(H406),G406&gt;=0,H406&gt;0),(G406-H406)/H406,"n.a."))</x:f>
      </x:c>
      <x:c r="X406" s="28" t="str">
        <x:f>IF(A406="","",IF(AND(F406="Yes",ISNUMBER(B406),ISNUMBER(C406),ISNUMBER(D406),ISNUMBER(E406),C406&gt;=B406,E406&gt;=D406,C406-B406=E406-D406,ISNUMBER(M406),ISNUMBER(N406),M406&gt;=0,N406&gt;0),(M406-N406)/N406,"n.a."))</x:f>
      </x:c>
      <x:c r="Y406" s="28" t="str">
        <x:f>IF(A406="","",IF(AND(ISNUMBER(O406),ISNUMBER(M406),O406&gt;=0,M406&gt;0,T406&lt;&gt;""),O406/M406,"n.a."))</x:f>
      </x:c>
      <x:c r="Z406" s="23" t="str">
        <x:f>IF(A406="","",IF(COUNTIFS($A$6:$A$505,SUBSTITUTE(SUBSTITUTE(SUBSTITUTE(A406,"~","~~"),"*","~*"),"?","~?"))&gt;1,"Duplicate URL: use one row per period pair",IF(COUNTIFS(Audit!$A$6:$A$505,SUBSTITUTE(SUBSTITUTE(SUBSTITUTE(A406,"~","~~"),"*","~*"),"?","~?"))=0,"URL missing from Audit",IF(OR(B406="",C406=""),"Add current date range",IF(OR(NOT(ISNUMBER(B406)),NOT(ISNUMBER(C406)),C406&lt;B406),"Check current dates",IF(OR(AND(ISNUMBER(G406),G406&lt;0),AND(ISNUMBER(H406),H406&lt;0),AND(ISNUMBER(I406),I406&lt;0),AND(ISNUMBER(J406),J406&lt;0),AND(ISNUMBER(M406),M406&lt;0),AND(ISNUMBER(N406),N406&lt;0),AND(ISNUMBER(O406),O406&lt;0),AND(ISNUMBER(P406),P406&lt;0),AND(ISNUMBER(Q406),Q406&lt;0),AND(ISNUMBER(R406),R406&lt;0)),"Check negative values",IF(AND(ISNUMBER(G406),ISNUMBER(I406),G406&gt;I406),"Clicks exceed impressions",IF(AND(OR(ISNUMBER(Q406),ISNUMBER(R406)),S406=""),"Add revenue currency",IF(AND(ISNUMBER(O406),T406=""),"Define conversions and session scope",IF(U406="","Add evidence source",IF(F406&lt;&gt;"Yes","Comparison not confirmed",IF(OR(NOT(ISNUMBER(D406)),NOT(ISNUMBER(E406)),E406&lt;D406,C406-B406&lt;&gt;E406-D406),"Check comparable date ranges",""))))))))))))</x:f>
      </x:c>
    </x:row>
    <x:row r="407" ht="44" customHeight="1">
      <x:c r="A407" s="19"/>
      <x:c r="B407" s="24"/>
      <x:c r="C407" s="21"/>
      <x:c r="D407" s="21"/>
      <x:c r="E407" s="21"/>
      <x:c r="F407" s="18"/>
      <x:c r="G407" s="26"/>
      <x:c r="H407" s="26"/>
      <x:c r="I407" s="26"/>
      <x:c r="J407" s="26"/>
      <x:c r="K407" s="25"/>
      <x:c r="L407" s="25"/>
      <x:c r="M407" s="26"/>
      <x:c r="N407" s="26"/>
      <x:c r="O407" s="26"/>
      <x:c r="P407" s="26"/>
      <x:c r="Q407" s="25"/>
      <x:c r="R407" s="25"/>
      <x:c r="S407" s="18"/>
      <x:c r="T407" s="18"/>
      <x:c r="U407" s="18"/>
      <x:c r="V407" s="28" t="str">
        <x:f>IF(A407="","",IF(AND(ISNUMBER(G407),ISNUMBER(I407),G407&gt;=0,I407&gt;0,G407&lt;=I407),G407/I407,"n.a."))</x:f>
      </x:c>
      <x:c r="W407" s="28" t="str">
        <x:f>IF(A407="","",IF(AND(F407="Yes",ISNUMBER(B407),ISNUMBER(C407),ISNUMBER(D407),ISNUMBER(E407),C407&gt;=B407,E407&gt;=D407,C407-B407=E407-D407,ISNUMBER(G407),ISNUMBER(H407),G407&gt;=0,H407&gt;0),(G407-H407)/H407,"n.a."))</x:f>
      </x:c>
      <x:c r="X407" s="28" t="str">
        <x:f>IF(A407="","",IF(AND(F407="Yes",ISNUMBER(B407),ISNUMBER(C407),ISNUMBER(D407),ISNUMBER(E407),C407&gt;=B407,E407&gt;=D407,C407-B407=E407-D407,ISNUMBER(M407),ISNUMBER(N407),M407&gt;=0,N407&gt;0),(M407-N407)/N407,"n.a."))</x:f>
      </x:c>
      <x:c r="Y407" s="28" t="str">
        <x:f>IF(A407="","",IF(AND(ISNUMBER(O407),ISNUMBER(M407),O407&gt;=0,M407&gt;0,T407&lt;&gt;""),O407/M407,"n.a."))</x:f>
      </x:c>
      <x:c r="Z407" s="23" t="str">
        <x:f>IF(A407="","",IF(COUNTIFS($A$6:$A$505,SUBSTITUTE(SUBSTITUTE(SUBSTITUTE(A407,"~","~~"),"*","~*"),"?","~?"))&gt;1,"Duplicate URL: use one row per period pair",IF(COUNTIFS(Audit!$A$6:$A$505,SUBSTITUTE(SUBSTITUTE(SUBSTITUTE(A407,"~","~~"),"*","~*"),"?","~?"))=0,"URL missing from Audit",IF(OR(B407="",C407=""),"Add current date range",IF(OR(NOT(ISNUMBER(B407)),NOT(ISNUMBER(C407)),C407&lt;B407),"Check current dates",IF(OR(AND(ISNUMBER(G407),G407&lt;0),AND(ISNUMBER(H407),H407&lt;0),AND(ISNUMBER(I407),I407&lt;0),AND(ISNUMBER(J407),J407&lt;0),AND(ISNUMBER(M407),M407&lt;0),AND(ISNUMBER(N407),N407&lt;0),AND(ISNUMBER(O407),O407&lt;0),AND(ISNUMBER(P407),P407&lt;0),AND(ISNUMBER(Q407),Q407&lt;0),AND(ISNUMBER(R407),R407&lt;0)),"Check negative values",IF(AND(ISNUMBER(G407),ISNUMBER(I407),G407&gt;I407),"Clicks exceed impressions",IF(AND(OR(ISNUMBER(Q407),ISNUMBER(R407)),S407=""),"Add revenue currency",IF(AND(ISNUMBER(O407),T407=""),"Define conversions and session scope",IF(U407="","Add evidence source",IF(F407&lt;&gt;"Yes","Comparison not confirmed",IF(OR(NOT(ISNUMBER(D407)),NOT(ISNUMBER(E407)),E407&lt;D407,C407-B407&lt;&gt;E407-D407),"Check comparable date ranges",""))))))))))))</x:f>
      </x:c>
    </x:row>
    <x:row r="408" ht="44" customHeight="1">
      <x:c r="A408" s="19"/>
      <x:c r="B408" s="24"/>
      <x:c r="C408" s="21"/>
      <x:c r="D408" s="21"/>
      <x:c r="E408" s="21"/>
      <x:c r="F408" s="18"/>
      <x:c r="G408" s="26"/>
      <x:c r="H408" s="26"/>
      <x:c r="I408" s="26"/>
      <x:c r="J408" s="26"/>
      <x:c r="K408" s="25"/>
      <x:c r="L408" s="25"/>
      <x:c r="M408" s="26"/>
      <x:c r="N408" s="26"/>
      <x:c r="O408" s="26"/>
      <x:c r="P408" s="26"/>
      <x:c r="Q408" s="25"/>
      <x:c r="R408" s="25"/>
      <x:c r="S408" s="18"/>
      <x:c r="T408" s="18"/>
      <x:c r="U408" s="18"/>
      <x:c r="V408" s="28" t="str">
        <x:f>IF(A408="","",IF(AND(ISNUMBER(G408),ISNUMBER(I408),G408&gt;=0,I408&gt;0,G408&lt;=I408),G408/I408,"n.a."))</x:f>
      </x:c>
      <x:c r="W408" s="28" t="str">
        <x:f>IF(A408="","",IF(AND(F408="Yes",ISNUMBER(B408),ISNUMBER(C408),ISNUMBER(D408),ISNUMBER(E408),C408&gt;=B408,E408&gt;=D408,C408-B408=E408-D408,ISNUMBER(G408),ISNUMBER(H408),G408&gt;=0,H408&gt;0),(G408-H408)/H408,"n.a."))</x:f>
      </x:c>
      <x:c r="X408" s="28" t="str">
        <x:f>IF(A408="","",IF(AND(F408="Yes",ISNUMBER(B408),ISNUMBER(C408),ISNUMBER(D408),ISNUMBER(E408),C408&gt;=B408,E408&gt;=D408,C408-B408=E408-D408,ISNUMBER(M408),ISNUMBER(N408),M408&gt;=0,N408&gt;0),(M408-N408)/N408,"n.a."))</x:f>
      </x:c>
      <x:c r="Y408" s="28" t="str">
        <x:f>IF(A408="","",IF(AND(ISNUMBER(O408),ISNUMBER(M408),O408&gt;=0,M408&gt;0,T408&lt;&gt;""),O408/M408,"n.a."))</x:f>
      </x:c>
      <x:c r="Z408" s="23" t="str">
        <x:f>IF(A408="","",IF(COUNTIFS($A$6:$A$505,SUBSTITUTE(SUBSTITUTE(SUBSTITUTE(A408,"~","~~"),"*","~*"),"?","~?"))&gt;1,"Duplicate URL: use one row per period pair",IF(COUNTIFS(Audit!$A$6:$A$505,SUBSTITUTE(SUBSTITUTE(SUBSTITUTE(A408,"~","~~"),"*","~*"),"?","~?"))=0,"URL missing from Audit",IF(OR(B408="",C408=""),"Add current date range",IF(OR(NOT(ISNUMBER(B408)),NOT(ISNUMBER(C408)),C408&lt;B408),"Check current dates",IF(OR(AND(ISNUMBER(G408),G408&lt;0),AND(ISNUMBER(H408),H408&lt;0),AND(ISNUMBER(I408),I408&lt;0),AND(ISNUMBER(J408),J408&lt;0),AND(ISNUMBER(M408),M408&lt;0),AND(ISNUMBER(N408),N408&lt;0),AND(ISNUMBER(O408),O408&lt;0),AND(ISNUMBER(P408),P408&lt;0),AND(ISNUMBER(Q408),Q408&lt;0),AND(ISNUMBER(R408),R408&lt;0)),"Check negative values",IF(AND(ISNUMBER(G408),ISNUMBER(I408),G408&gt;I408),"Clicks exceed impressions",IF(AND(OR(ISNUMBER(Q408),ISNUMBER(R408)),S408=""),"Add revenue currency",IF(AND(ISNUMBER(O408),T408=""),"Define conversions and session scope",IF(U408="","Add evidence source",IF(F408&lt;&gt;"Yes","Comparison not confirmed",IF(OR(NOT(ISNUMBER(D408)),NOT(ISNUMBER(E408)),E408&lt;D408,C408-B408&lt;&gt;E408-D408),"Check comparable date ranges",""))))))))))))</x:f>
      </x:c>
    </x:row>
    <x:row r="409" ht="44" customHeight="1">
      <x:c r="A409" s="19"/>
      <x:c r="B409" s="24"/>
      <x:c r="C409" s="21"/>
      <x:c r="D409" s="21"/>
      <x:c r="E409" s="21"/>
      <x:c r="F409" s="18"/>
      <x:c r="G409" s="26"/>
      <x:c r="H409" s="26"/>
      <x:c r="I409" s="26"/>
      <x:c r="J409" s="26"/>
      <x:c r="K409" s="25"/>
      <x:c r="L409" s="25"/>
      <x:c r="M409" s="26"/>
      <x:c r="N409" s="26"/>
      <x:c r="O409" s="26"/>
      <x:c r="P409" s="26"/>
      <x:c r="Q409" s="25"/>
      <x:c r="R409" s="25"/>
      <x:c r="S409" s="18"/>
      <x:c r="T409" s="18"/>
      <x:c r="U409" s="18"/>
      <x:c r="V409" s="28" t="str">
        <x:f>IF(A409="","",IF(AND(ISNUMBER(G409),ISNUMBER(I409),G409&gt;=0,I409&gt;0,G409&lt;=I409),G409/I409,"n.a."))</x:f>
      </x:c>
      <x:c r="W409" s="28" t="str">
        <x:f>IF(A409="","",IF(AND(F409="Yes",ISNUMBER(B409),ISNUMBER(C409),ISNUMBER(D409),ISNUMBER(E409),C409&gt;=B409,E409&gt;=D409,C409-B409=E409-D409,ISNUMBER(G409),ISNUMBER(H409),G409&gt;=0,H409&gt;0),(G409-H409)/H409,"n.a."))</x:f>
      </x:c>
      <x:c r="X409" s="28" t="str">
        <x:f>IF(A409="","",IF(AND(F409="Yes",ISNUMBER(B409),ISNUMBER(C409),ISNUMBER(D409),ISNUMBER(E409),C409&gt;=B409,E409&gt;=D409,C409-B409=E409-D409,ISNUMBER(M409),ISNUMBER(N409),M409&gt;=0,N409&gt;0),(M409-N409)/N409,"n.a."))</x:f>
      </x:c>
      <x:c r="Y409" s="28" t="str">
        <x:f>IF(A409="","",IF(AND(ISNUMBER(O409),ISNUMBER(M409),O409&gt;=0,M409&gt;0,T409&lt;&gt;""),O409/M409,"n.a."))</x:f>
      </x:c>
      <x:c r="Z409" s="23" t="str">
        <x:f>IF(A409="","",IF(COUNTIFS($A$6:$A$505,SUBSTITUTE(SUBSTITUTE(SUBSTITUTE(A409,"~","~~"),"*","~*"),"?","~?"))&gt;1,"Duplicate URL: use one row per period pair",IF(COUNTIFS(Audit!$A$6:$A$505,SUBSTITUTE(SUBSTITUTE(SUBSTITUTE(A409,"~","~~"),"*","~*"),"?","~?"))=0,"URL missing from Audit",IF(OR(B409="",C409=""),"Add current date range",IF(OR(NOT(ISNUMBER(B409)),NOT(ISNUMBER(C409)),C409&lt;B409),"Check current dates",IF(OR(AND(ISNUMBER(G409),G409&lt;0),AND(ISNUMBER(H409),H409&lt;0),AND(ISNUMBER(I409),I409&lt;0),AND(ISNUMBER(J409),J409&lt;0),AND(ISNUMBER(M409),M409&lt;0),AND(ISNUMBER(N409),N409&lt;0),AND(ISNUMBER(O409),O409&lt;0),AND(ISNUMBER(P409),P409&lt;0),AND(ISNUMBER(Q409),Q409&lt;0),AND(ISNUMBER(R409),R409&lt;0)),"Check negative values",IF(AND(ISNUMBER(G409),ISNUMBER(I409),G409&gt;I409),"Clicks exceed impressions",IF(AND(OR(ISNUMBER(Q409),ISNUMBER(R409)),S409=""),"Add revenue currency",IF(AND(ISNUMBER(O409),T409=""),"Define conversions and session scope",IF(U409="","Add evidence source",IF(F409&lt;&gt;"Yes","Comparison not confirmed",IF(OR(NOT(ISNUMBER(D409)),NOT(ISNUMBER(E409)),E409&lt;D409,C409-B409&lt;&gt;E409-D409),"Check comparable date ranges",""))))))))))))</x:f>
      </x:c>
    </x:row>
    <x:row r="410" ht="44" customHeight="1">
      <x:c r="A410" s="19"/>
      <x:c r="B410" s="24"/>
      <x:c r="C410" s="21"/>
      <x:c r="D410" s="21"/>
      <x:c r="E410" s="21"/>
      <x:c r="F410" s="18"/>
      <x:c r="G410" s="26"/>
      <x:c r="H410" s="26"/>
      <x:c r="I410" s="26"/>
      <x:c r="J410" s="26"/>
      <x:c r="K410" s="25"/>
      <x:c r="L410" s="25"/>
      <x:c r="M410" s="26"/>
      <x:c r="N410" s="26"/>
      <x:c r="O410" s="26"/>
      <x:c r="P410" s="26"/>
      <x:c r="Q410" s="25"/>
      <x:c r="R410" s="25"/>
      <x:c r="S410" s="18"/>
      <x:c r="T410" s="18"/>
      <x:c r="U410" s="18"/>
      <x:c r="V410" s="28" t="str">
        <x:f>IF(A410="","",IF(AND(ISNUMBER(G410),ISNUMBER(I410),G410&gt;=0,I410&gt;0,G410&lt;=I410),G410/I410,"n.a."))</x:f>
      </x:c>
      <x:c r="W410" s="28" t="str">
        <x:f>IF(A410="","",IF(AND(F410="Yes",ISNUMBER(B410),ISNUMBER(C410),ISNUMBER(D410),ISNUMBER(E410),C410&gt;=B410,E410&gt;=D410,C410-B410=E410-D410,ISNUMBER(G410),ISNUMBER(H410),G410&gt;=0,H410&gt;0),(G410-H410)/H410,"n.a."))</x:f>
      </x:c>
      <x:c r="X410" s="28" t="str">
        <x:f>IF(A410="","",IF(AND(F410="Yes",ISNUMBER(B410),ISNUMBER(C410),ISNUMBER(D410),ISNUMBER(E410),C410&gt;=B410,E410&gt;=D410,C410-B410=E410-D410,ISNUMBER(M410),ISNUMBER(N410),M410&gt;=0,N410&gt;0),(M410-N410)/N410,"n.a."))</x:f>
      </x:c>
      <x:c r="Y410" s="28" t="str">
        <x:f>IF(A410="","",IF(AND(ISNUMBER(O410),ISNUMBER(M410),O410&gt;=0,M410&gt;0,T410&lt;&gt;""),O410/M410,"n.a."))</x:f>
      </x:c>
      <x:c r="Z410" s="23" t="str">
        <x:f>IF(A410="","",IF(COUNTIFS($A$6:$A$505,SUBSTITUTE(SUBSTITUTE(SUBSTITUTE(A410,"~","~~"),"*","~*"),"?","~?"))&gt;1,"Duplicate URL: use one row per period pair",IF(COUNTIFS(Audit!$A$6:$A$505,SUBSTITUTE(SUBSTITUTE(SUBSTITUTE(A410,"~","~~"),"*","~*"),"?","~?"))=0,"URL missing from Audit",IF(OR(B410="",C410=""),"Add current date range",IF(OR(NOT(ISNUMBER(B410)),NOT(ISNUMBER(C410)),C410&lt;B410),"Check current dates",IF(OR(AND(ISNUMBER(G410),G410&lt;0),AND(ISNUMBER(H410),H410&lt;0),AND(ISNUMBER(I410),I410&lt;0),AND(ISNUMBER(J410),J410&lt;0),AND(ISNUMBER(M410),M410&lt;0),AND(ISNUMBER(N410),N410&lt;0),AND(ISNUMBER(O410),O410&lt;0),AND(ISNUMBER(P410),P410&lt;0),AND(ISNUMBER(Q410),Q410&lt;0),AND(ISNUMBER(R410),R410&lt;0)),"Check negative values",IF(AND(ISNUMBER(G410),ISNUMBER(I410),G410&gt;I410),"Clicks exceed impressions",IF(AND(OR(ISNUMBER(Q410),ISNUMBER(R410)),S410=""),"Add revenue currency",IF(AND(ISNUMBER(O410),T410=""),"Define conversions and session scope",IF(U410="","Add evidence source",IF(F410&lt;&gt;"Yes","Comparison not confirmed",IF(OR(NOT(ISNUMBER(D410)),NOT(ISNUMBER(E410)),E410&lt;D410,C410-B410&lt;&gt;E410-D410),"Check comparable date ranges",""))))))))))))</x:f>
      </x:c>
    </x:row>
    <x:row r="411" ht="44" customHeight="1">
      <x:c r="A411" s="19"/>
      <x:c r="B411" s="24"/>
      <x:c r="C411" s="21"/>
      <x:c r="D411" s="21"/>
      <x:c r="E411" s="21"/>
      <x:c r="F411" s="18"/>
      <x:c r="G411" s="26"/>
      <x:c r="H411" s="26"/>
      <x:c r="I411" s="26"/>
      <x:c r="J411" s="26"/>
      <x:c r="K411" s="25"/>
      <x:c r="L411" s="25"/>
      <x:c r="M411" s="26"/>
      <x:c r="N411" s="26"/>
      <x:c r="O411" s="26"/>
      <x:c r="P411" s="26"/>
      <x:c r="Q411" s="25"/>
      <x:c r="R411" s="25"/>
      <x:c r="S411" s="18"/>
      <x:c r="T411" s="18"/>
      <x:c r="U411" s="18"/>
      <x:c r="V411" s="28" t="str">
        <x:f>IF(A411="","",IF(AND(ISNUMBER(G411),ISNUMBER(I411),G411&gt;=0,I411&gt;0,G411&lt;=I411),G411/I411,"n.a."))</x:f>
      </x:c>
      <x:c r="W411" s="28" t="str">
        <x:f>IF(A411="","",IF(AND(F411="Yes",ISNUMBER(B411),ISNUMBER(C411),ISNUMBER(D411),ISNUMBER(E411),C411&gt;=B411,E411&gt;=D411,C411-B411=E411-D411,ISNUMBER(G411),ISNUMBER(H411),G411&gt;=0,H411&gt;0),(G411-H411)/H411,"n.a."))</x:f>
      </x:c>
      <x:c r="X411" s="28" t="str">
        <x:f>IF(A411="","",IF(AND(F411="Yes",ISNUMBER(B411),ISNUMBER(C411),ISNUMBER(D411),ISNUMBER(E411),C411&gt;=B411,E411&gt;=D411,C411-B411=E411-D411,ISNUMBER(M411),ISNUMBER(N411),M411&gt;=0,N411&gt;0),(M411-N411)/N411,"n.a."))</x:f>
      </x:c>
      <x:c r="Y411" s="28" t="str">
        <x:f>IF(A411="","",IF(AND(ISNUMBER(O411),ISNUMBER(M411),O411&gt;=0,M411&gt;0,T411&lt;&gt;""),O411/M411,"n.a."))</x:f>
      </x:c>
      <x:c r="Z411" s="23" t="str">
        <x:f>IF(A411="","",IF(COUNTIFS($A$6:$A$505,SUBSTITUTE(SUBSTITUTE(SUBSTITUTE(A411,"~","~~"),"*","~*"),"?","~?"))&gt;1,"Duplicate URL: use one row per period pair",IF(COUNTIFS(Audit!$A$6:$A$505,SUBSTITUTE(SUBSTITUTE(SUBSTITUTE(A411,"~","~~"),"*","~*"),"?","~?"))=0,"URL missing from Audit",IF(OR(B411="",C411=""),"Add current date range",IF(OR(NOT(ISNUMBER(B411)),NOT(ISNUMBER(C411)),C411&lt;B411),"Check current dates",IF(OR(AND(ISNUMBER(G411),G411&lt;0),AND(ISNUMBER(H411),H411&lt;0),AND(ISNUMBER(I411),I411&lt;0),AND(ISNUMBER(J411),J411&lt;0),AND(ISNUMBER(M411),M411&lt;0),AND(ISNUMBER(N411),N411&lt;0),AND(ISNUMBER(O411),O411&lt;0),AND(ISNUMBER(P411),P411&lt;0),AND(ISNUMBER(Q411),Q411&lt;0),AND(ISNUMBER(R411),R411&lt;0)),"Check negative values",IF(AND(ISNUMBER(G411),ISNUMBER(I411),G411&gt;I411),"Clicks exceed impressions",IF(AND(OR(ISNUMBER(Q411),ISNUMBER(R411)),S411=""),"Add revenue currency",IF(AND(ISNUMBER(O411),T411=""),"Define conversions and session scope",IF(U411="","Add evidence source",IF(F411&lt;&gt;"Yes","Comparison not confirmed",IF(OR(NOT(ISNUMBER(D411)),NOT(ISNUMBER(E411)),E411&lt;D411,C411-B411&lt;&gt;E411-D411),"Check comparable date ranges",""))))))))))))</x:f>
      </x:c>
    </x:row>
    <x:row r="412" ht="44" customHeight="1">
      <x:c r="A412" s="19"/>
      <x:c r="B412" s="24"/>
      <x:c r="C412" s="21"/>
      <x:c r="D412" s="21"/>
      <x:c r="E412" s="21"/>
      <x:c r="F412" s="18"/>
      <x:c r="G412" s="26"/>
      <x:c r="H412" s="26"/>
      <x:c r="I412" s="26"/>
      <x:c r="J412" s="26"/>
      <x:c r="K412" s="25"/>
      <x:c r="L412" s="25"/>
      <x:c r="M412" s="26"/>
      <x:c r="N412" s="26"/>
      <x:c r="O412" s="26"/>
      <x:c r="P412" s="26"/>
      <x:c r="Q412" s="25"/>
      <x:c r="R412" s="25"/>
      <x:c r="S412" s="18"/>
      <x:c r="T412" s="18"/>
      <x:c r="U412" s="18"/>
      <x:c r="V412" s="28" t="str">
        <x:f>IF(A412="","",IF(AND(ISNUMBER(G412),ISNUMBER(I412),G412&gt;=0,I412&gt;0,G412&lt;=I412),G412/I412,"n.a."))</x:f>
      </x:c>
      <x:c r="W412" s="28" t="str">
        <x:f>IF(A412="","",IF(AND(F412="Yes",ISNUMBER(B412),ISNUMBER(C412),ISNUMBER(D412),ISNUMBER(E412),C412&gt;=B412,E412&gt;=D412,C412-B412=E412-D412,ISNUMBER(G412),ISNUMBER(H412),G412&gt;=0,H412&gt;0),(G412-H412)/H412,"n.a."))</x:f>
      </x:c>
      <x:c r="X412" s="28" t="str">
        <x:f>IF(A412="","",IF(AND(F412="Yes",ISNUMBER(B412),ISNUMBER(C412),ISNUMBER(D412),ISNUMBER(E412),C412&gt;=B412,E412&gt;=D412,C412-B412=E412-D412,ISNUMBER(M412),ISNUMBER(N412),M412&gt;=0,N412&gt;0),(M412-N412)/N412,"n.a."))</x:f>
      </x:c>
      <x:c r="Y412" s="28" t="str">
        <x:f>IF(A412="","",IF(AND(ISNUMBER(O412),ISNUMBER(M412),O412&gt;=0,M412&gt;0,T412&lt;&gt;""),O412/M412,"n.a."))</x:f>
      </x:c>
      <x:c r="Z412" s="23" t="str">
        <x:f>IF(A412="","",IF(COUNTIFS($A$6:$A$505,SUBSTITUTE(SUBSTITUTE(SUBSTITUTE(A412,"~","~~"),"*","~*"),"?","~?"))&gt;1,"Duplicate URL: use one row per period pair",IF(COUNTIFS(Audit!$A$6:$A$505,SUBSTITUTE(SUBSTITUTE(SUBSTITUTE(A412,"~","~~"),"*","~*"),"?","~?"))=0,"URL missing from Audit",IF(OR(B412="",C412=""),"Add current date range",IF(OR(NOT(ISNUMBER(B412)),NOT(ISNUMBER(C412)),C412&lt;B412),"Check current dates",IF(OR(AND(ISNUMBER(G412),G412&lt;0),AND(ISNUMBER(H412),H412&lt;0),AND(ISNUMBER(I412),I412&lt;0),AND(ISNUMBER(J412),J412&lt;0),AND(ISNUMBER(M412),M412&lt;0),AND(ISNUMBER(N412),N412&lt;0),AND(ISNUMBER(O412),O412&lt;0),AND(ISNUMBER(P412),P412&lt;0),AND(ISNUMBER(Q412),Q412&lt;0),AND(ISNUMBER(R412),R412&lt;0)),"Check negative values",IF(AND(ISNUMBER(G412),ISNUMBER(I412),G412&gt;I412),"Clicks exceed impressions",IF(AND(OR(ISNUMBER(Q412),ISNUMBER(R412)),S412=""),"Add revenue currency",IF(AND(ISNUMBER(O412),T412=""),"Define conversions and session scope",IF(U412="","Add evidence source",IF(F412&lt;&gt;"Yes","Comparison not confirmed",IF(OR(NOT(ISNUMBER(D412)),NOT(ISNUMBER(E412)),E412&lt;D412,C412-B412&lt;&gt;E412-D412),"Check comparable date ranges",""))))))))))))</x:f>
      </x:c>
    </x:row>
    <x:row r="413" ht="44" customHeight="1">
      <x:c r="A413" s="19"/>
      <x:c r="B413" s="24"/>
      <x:c r="C413" s="21"/>
      <x:c r="D413" s="21"/>
      <x:c r="E413" s="21"/>
      <x:c r="F413" s="18"/>
      <x:c r="G413" s="26"/>
      <x:c r="H413" s="26"/>
      <x:c r="I413" s="26"/>
      <x:c r="J413" s="26"/>
      <x:c r="K413" s="25"/>
      <x:c r="L413" s="25"/>
      <x:c r="M413" s="26"/>
      <x:c r="N413" s="26"/>
      <x:c r="O413" s="26"/>
      <x:c r="P413" s="26"/>
      <x:c r="Q413" s="25"/>
      <x:c r="R413" s="25"/>
      <x:c r="S413" s="18"/>
      <x:c r="T413" s="18"/>
      <x:c r="U413" s="18"/>
      <x:c r="V413" s="28" t="str">
        <x:f>IF(A413="","",IF(AND(ISNUMBER(G413),ISNUMBER(I413),G413&gt;=0,I413&gt;0,G413&lt;=I413),G413/I413,"n.a."))</x:f>
      </x:c>
      <x:c r="W413" s="28" t="str">
        <x:f>IF(A413="","",IF(AND(F413="Yes",ISNUMBER(B413),ISNUMBER(C413),ISNUMBER(D413),ISNUMBER(E413),C413&gt;=B413,E413&gt;=D413,C413-B413=E413-D413,ISNUMBER(G413),ISNUMBER(H413),G413&gt;=0,H413&gt;0),(G413-H413)/H413,"n.a."))</x:f>
      </x:c>
      <x:c r="X413" s="28" t="str">
        <x:f>IF(A413="","",IF(AND(F413="Yes",ISNUMBER(B413),ISNUMBER(C413),ISNUMBER(D413),ISNUMBER(E413),C413&gt;=B413,E413&gt;=D413,C413-B413=E413-D413,ISNUMBER(M413),ISNUMBER(N413),M413&gt;=0,N413&gt;0),(M413-N413)/N413,"n.a."))</x:f>
      </x:c>
      <x:c r="Y413" s="28" t="str">
        <x:f>IF(A413="","",IF(AND(ISNUMBER(O413),ISNUMBER(M413),O413&gt;=0,M413&gt;0,T413&lt;&gt;""),O413/M413,"n.a."))</x:f>
      </x:c>
      <x:c r="Z413" s="23" t="str">
        <x:f>IF(A413="","",IF(COUNTIFS($A$6:$A$505,SUBSTITUTE(SUBSTITUTE(SUBSTITUTE(A413,"~","~~"),"*","~*"),"?","~?"))&gt;1,"Duplicate URL: use one row per period pair",IF(COUNTIFS(Audit!$A$6:$A$505,SUBSTITUTE(SUBSTITUTE(SUBSTITUTE(A413,"~","~~"),"*","~*"),"?","~?"))=0,"URL missing from Audit",IF(OR(B413="",C413=""),"Add current date range",IF(OR(NOT(ISNUMBER(B413)),NOT(ISNUMBER(C413)),C413&lt;B413),"Check current dates",IF(OR(AND(ISNUMBER(G413),G413&lt;0),AND(ISNUMBER(H413),H413&lt;0),AND(ISNUMBER(I413),I413&lt;0),AND(ISNUMBER(J413),J413&lt;0),AND(ISNUMBER(M413),M413&lt;0),AND(ISNUMBER(N413),N413&lt;0),AND(ISNUMBER(O413),O413&lt;0),AND(ISNUMBER(P413),P413&lt;0),AND(ISNUMBER(Q413),Q413&lt;0),AND(ISNUMBER(R413),R413&lt;0)),"Check negative values",IF(AND(ISNUMBER(G413),ISNUMBER(I413),G413&gt;I413),"Clicks exceed impressions",IF(AND(OR(ISNUMBER(Q413),ISNUMBER(R413)),S413=""),"Add revenue currency",IF(AND(ISNUMBER(O413),T413=""),"Define conversions and session scope",IF(U413="","Add evidence source",IF(F413&lt;&gt;"Yes","Comparison not confirmed",IF(OR(NOT(ISNUMBER(D413)),NOT(ISNUMBER(E413)),E413&lt;D413,C413-B413&lt;&gt;E413-D413),"Check comparable date ranges",""))))))))))))</x:f>
      </x:c>
    </x:row>
    <x:row r="414" ht="44" customHeight="1">
      <x:c r="A414" s="19"/>
      <x:c r="B414" s="24"/>
      <x:c r="C414" s="21"/>
      <x:c r="D414" s="21"/>
      <x:c r="E414" s="21"/>
      <x:c r="F414" s="18"/>
      <x:c r="G414" s="26"/>
      <x:c r="H414" s="26"/>
      <x:c r="I414" s="26"/>
      <x:c r="J414" s="26"/>
      <x:c r="K414" s="25"/>
      <x:c r="L414" s="25"/>
      <x:c r="M414" s="26"/>
      <x:c r="N414" s="26"/>
      <x:c r="O414" s="26"/>
      <x:c r="P414" s="26"/>
      <x:c r="Q414" s="25"/>
      <x:c r="R414" s="25"/>
      <x:c r="S414" s="18"/>
      <x:c r="T414" s="18"/>
      <x:c r="U414" s="18"/>
      <x:c r="V414" s="28" t="str">
        <x:f>IF(A414="","",IF(AND(ISNUMBER(G414),ISNUMBER(I414),G414&gt;=0,I414&gt;0,G414&lt;=I414),G414/I414,"n.a."))</x:f>
      </x:c>
      <x:c r="W414" s="28" t="str">
        <x:f>IF(A414="","",IF(AND(F414="Yes",ISNUMBER(B414),ISNUMBER(C414),ISNUMBER(D414),ISNUMBER(E414),C414&gt;=B414,E414&gt;=D414,C414-B414=E414-D414,ISNUMBER(G414),ISNUMBER(H414),G414&gt;=0,H414&gt;0),(G414-H414)/H414,"n.a."))</x:f>
      </x:c>
      <x:c r="X414" s="28" t="str">
        <x:f>IF(A414="","",IF(AND(F414="Yes",ISNUMBER(B414),ISNUMBER(C414),ISNUMBER(D414),ISNUMBER(E414),C414&gt;=B414,E414&gt;=D414,C414-B414=E414-D414,ISNUMBER(M414),ISNUMBER(N414),M414&gt;=0,N414&gt;0),(M414-N414)/N414,"n.a."))</x:f>
      </x:c>
      <x:c r="Y414" s="28" t="str">
        <x:f>IF(A414="","",IF(AND(ISNUMBER(O414),ISNUMBER(M414),O414&gt;=0,M414&gt;0,T414&lt;&gt;""),O414/M414,"n.a."))</x:f>
      </x:c>
      <x:c r="Z414" s="23" t="str">
        <x:f>IF(A414="","",IF(COUNTIFS($A$6:$A$505,SUBSTITUTE(SUBSTITUTE(SUBSTITUTE(A414,"~","~~"),"*","~*"),"?","~?"))&gt;1,"Duplicate URL: use one row per period pair",IF(COUNTIFS(Audit!$A$6:$A$505,SUBSTITUTE(SUBSTITUTE(SUBSTITUTE(A414,"~","~~"),"*","~*"),"?","~?"))=0,"URL missing from Audit",IF(OR(B414="",C414=""),"Add current date range",IF(OR(NOT(ISNUMBER(B414)),NOT(ISNUMBER(C414)),C414&lt;B414),"Check current dates",IF(OR(AND(ISNUMBER(G414),G414&lt;0),AND(ISNUMBER(H414),H414&lt;0),AND(ISNUMBER(I414),I414&lt;0),AND(ISNUMBER(J414),J414&lt;0),AND(ISNUMBER(M414),M414&lt;0),AND(ISNUMBER(N414),N414&lt;0),AND(ISNUMBER(O414),O414&lt;0),AND(ISNUMBER(P414),P414&lt;0),AND(ISNUMBER(Q414),Q414&lt;0),AND(ISNUMBER(R414),R414&lt;0)),"Check negative values",IF(AND(ISNUMBER(G414),ISNUMBER(I414),G414&gt;I414),"Clicks exceed impressions",IF(AND(OR(ISNUMBER(Q414),ISNUMBER(R414)),S414=""),"Add revenue currency",IF(AND(ISNUMBER(O414),T414=""),"Define conversions and session scope",IF(U414="","Add evidence source",IF(F414&lt;&gt;"Yes","Comparison not confirmed",IF(OR(NOT(ISNUMBER(D414)),NOT(ISNUMBER(E414)),E414&lt;D414,C414-B414&lt;&gt;E414-D414),"Check comparable date ranges",""))))))))))))</x:f>
      </x:c>
    </x:row>
    <x:row r="415" ht="44" customHeight="1">
      <x:c r="A415" s="19"/>
      <x:c r="B415" s="24"/>
      <x:c r="C415" s="21"/>
      <x:c r="D415" s="21"/>
      <x:c r="E415" s="21"/>
      <x:c r="F415" s="18"/>
      <x:c r="G415" s="26"/>
      <x:c r="H415" s="26"/>
      <x:c r="I415" s="26"/>
      <x:c r="J415" s="26"/>
      <x:c r="K415" s="25"/>
      <x:c r="L415" s="25"/>
      <x:c r="M415" s="26"/>
      <x:c r="N415" s="26"/>
      <x:c r="O415" s="26"/>
      <x:c r="P415" s="26"/>
      <x:c r="Q415" s="25"/>
      <x:c r="R415" s="25"/>
      <x:c r="S415" s="18"/>
      <x:c r="T415" s="18"/>
      <x:c r="U415" s="18"/>
      <x:c r="V415" s="28" t="str">
        <x:f>IF(A415="","",IF(AND(ISNUMBER(G415),ISNUMBER(I415),G415&gt;=0,I415&gt;0,G415&lt;=I415),G415/I415,"n.a."))</x:f>
      </x:c>
      <x:c r="W415" s="28" t="str">
        <x:f>IF(A415="","",IF(AND(F415="Yes",ISNUMBER(B415),ISNUMBER(C415),ISNUMBER(D415),ISNUMBER(E415),C415&gt;=B415,E415&gt;=D415,C415-B415=E415-D415,ISNUMBER(G415),ISNUMBER(H415),G415&gt;=0,H415&gt;0),(G415-H415)/H415,"n.a."))</x:f>
      </x:c>
      <x:c r="X415" s="28" t="str">
        <x:f>IF(A415="","",IF(AND(F415="Yes",ISNUMBER(B415),ISNUMBER(C415),ISNUMBER(D415),ISNUMBER(E415),C415&gt;=B415,E415&gt;=D415,C415-B415=E415-D415,ISNUMBER(M415),ISNUMBER(N415),M415&gt;=0,N415&gt;0),(M415-N415)/N415,"n.a."))</x:f>
      </x:c>
      <x:c r="Y415" s="28" t="str">
        <x:f>IF(A415="","",IF(AND(ISNUMBER(O415),ISNUMBER(M415),O415&gt;=0,M415&gt;0,T415&lt;&gt;""),O415/M415,"n.a."))</x:f>
      </x:c>
      <x:c r="Z415" s="23" t="str">
        <x:f>IF(A415="","",IF(COUNTIFS($A$6:$A$505,SUBSTITUTE(SUBSTITUTE(SUBSTITUTE(A415,"~","~~"),"*","~*"),"?","~?"))&gt;1,"Duplicate URL: use one row per period pair",IF(COUNTIFS(Audit!$A$6:$A$505,SUBSTITUTE(SUBSTITUTE(SUBSTITUTE(A415,"~","~~"),"*","~*"),"?","~?"))=0,"URL missing from Audit",IF(OR(B415="",C415=""),"Add current date range",IF(OR(NOT(ISNUMBER(B415)),NOT(ISNUMBER(C415)),C415&lt;B415),"Check current dates",IF(OR(AND(ISNUMBER(G415),G415&lt;0),AND(ISNUMBER(H415),H415&lt;0),AND(ISNUMBER(I415),I415&lt;0),AND(ISNUMBER(J415),J415&lt;0),AND(ISNUMBER(M415),M415&lt;0),AND(ISNUMBER(N415),N415&lt;0),AND(ISNUMBER(O415),O415&lt;0),AND(ISNUMBER(P415),P415&lt;0),AND(ISNUMBER(Q415),Q415&lt;0),AND(ISNUMBER(R415),R415&lt;0)),"Check negative values",IF(AND(ISNUMBER(G415),ISNUMBER(I415),G415&gt;I415),"Clicks exceed impressions",IF(AND(OR(ISNUMBER(Q415),ISNUMBER(R415)),S415=""),"Add revenue currency",IF(AND(ISNUMBER(O415),T415=""),"Define conversions and session scope",IF(U415="","Add evidence source",IF(F415&lt;&gt;"Yes","Comparison not confirmed",IF(OR(NOT(ISNUMBER(D415)),NOT(ISNUMBER(E415)),E415&lt;D415,C415-B415&lt;&gt;E415-D415),"Check comparable date ranges",""))))))))))))</x:f>
      </x:c>
    </x:row>
    <x:row r="416" ht="44" customHeight="1">
      <x:c r="A416" s="19"/>
      <x:c r="B416" s="24"/>
      <x:c r="C416" s="21"/>
      <x:c r="D416" s="21"/>
      <x:c r="E416" s="21"/>
      <x:c r="F416" s="18"/>
      <x:c r="G416" s="26"/>
      <x:c r="H416" s="26"/>
      <x:c r="I416" s="26"/>
      <x:c r="J416" s="26"/>
      <x:c r="K416" s="25"/>
      <x:c r="L416" s="25"/>
      <x:c r="M416" s="26"/>
      <x:c r="N416" s="26"/>
      <x:c r="O416" s="26"/>
      <x:c r="P416" s="26"/>
      <x:c r="Q416" s="25"/>
      <x:c r="R416" s="25"/>
      <x:c r="S416" s="18"/>
      <x:c r="T416" s="18"/>
      <x:c r="U416" s="18"/>
      <x:c r="V416" s="28" t="str">
        <x:f>IF(A416="","",IF(AND(ISNUMBER(G416),ISNUMBER(I416),G416&gt;=0,I416&gt;0,G416&lt;=I416),G416/I416,"n.a."))</x:f>
      </x:c>
      <x:c r="W416" s="28" t="str">
        <x:f>IF(A416="","",IF(AND(F416="Yes",ISNUMBER(B416),ISNUMBER(C416),ISNUMBER(D416),ISNUMBER(E416),C416&gt;=B416,E416&gt;=D416,C416-B416=E416-D416,ISNUMBER(G416),ISNUMBER(H416),G416&gt;=0,H416&gt;0),(G416-H416)/H416,"n.a."))</x:f>
      </x:c>
      <x:c r="X416" s="28" t="str">
        <x:f>IF(A416="","",IF(AND(F416="Yes",ISNUMBER(B416),ISNUMBER(C416),ISNUMBER(D416),ISNUMBER(E416),C416&gt;=B416,E416&gt;=D416,C416-B416=E416-D416,ISNUMBER(M416),ISNUMBER(N416),M416&gt;=0,N416&gt;0),(M416-N416)/N416,"n.a."))</x:f>
      </x:c>
      <x:c r="Y416" s="28" t="str">
        <x:f>IF(A416="","",IF(AND(ISNUMBER(O416),ISNUMBER(M416),O416&gt;=0,M416&gt;0,T416&lt;&gt;""),O416/M416,"n.a."))</x:f>
      </x:c>
      <x:c r="Z416" s="23" t="str">
        <x:f>IF(A416="","",IF(COUNTIFS($A$6:$A$505,SUBSTITUTE(SUBSTITUTE(SUBSTITUTE(A416,"~","~~"),"*","~*"),"?","~?"))&gt;1,"Duplicate URL: use one row per period pair",IF(COUNTIFS(Audit!$A$6:$A$505,SUBSTITUTE(SUBSTITUTE(SUBSTITUTE(A416,"~","~~"),"*","~*"),"?","~?"))=0,"URL missing from Audit",IF(OR(B416="",C416=""),"Add current date range",IF(OR(NOT(ISNUMBER(B416)),NOT(ISNUMBER(C416)),C416&lt;B416),"Check current dates",IF(OR(AND(ISNUMBER(G416),G416&lt;0),AND(ISNUMBER(H416),H416&lt;0),AND(ISNUMBER(I416),I416&lt;0),AND(ISNUMBER(J416),J416&lt;0),AND(ISNUMBER(M416),M416&lt;0),AND(ISNUMBER(N416),N416&lt;0),AND(ISNUMBER(O416),O416&lt;0),AND(ISNUMBER(P416),P416&lt;0),AND(ISNUMBER(Q416),Q416&lt;0),AND(ISNUMBER(R416),R416&lt;0)),"Check negative values",IF(AND(ISNUMBER(G416),ISNUMBER(I416),G416&gt;I416),"Clicks exceed impressions",IF(AND(OR(ISNUMBER(Q416),ISNUMBER(R416)),S416=""),"Add revenue currency",IF(AND(ISNUMBER(O416),T416=""),"Define conversions and session scope",IF(U416="","Add evidence source",IF(F416&lt;&gt;"Yes","Comparison not confirmed",IF(OR(NOT(ISNUMBER(D416)),NOT(ISNUMBER(E416)),E416&lt;D416,C416-B416&lt;&gt;E416-D416),"Check comparable date ranges",""))))))))))))</x:f>
      </x:c>
    </x:row>
    <x:row r="417" ht="44" customHeight="1">
      <x:c r="A417" s="19"/>
      <x:c r="B417" s="24"/>
      <x:c r="C417" s="21"/>
      <x:c r="D417" s="21"/>
      <x:c r="E417" s="21"/>
      <x:c r="F417" s="18"/>
      <x:c r="G417" s="26"/>
      <x:c r="H417" s="26"/>
      <x:c r="I417" s="26"/>
      <x:c r="J417" s="26"/>
      <x:c r="K417" s="25"/>
      <x:c r="L417" s="25"/>
      <x:c r="M417" s="26"/>
      <x:c r="N417" s="26"/>
      <x:c r="O417" s="26"/>
      <x:c r="P417" s="26"/>
      <x:c r="Q417" s="25"/>
      <x:c r="R417" s="25"/>
      <x:c r="S417" s="18"/>
      <x:c r="T417" s="18"/>
      <x:c r="U417" s="18"/>
      <x:c r="V417" s="28" t="str">
        <x:f>IF(A417="","",IF(AND(ISNUMBER(G417),ISNUMBER(I417),G417&gt;=0,I417&gt;0,G417&lt;=I417),G417/I417,"n.a."))</x:f>
      </x:c>
      <x:c r="W417" s="28" t="str">
        <x:f>IF(A417="","",IF(AND(F417="Yes",ISNUMBER(B417),ISNUMBER(C417),ISNUMBER(D417),ISNUMBER(E417),C417&gt;=B417,E417&gt;=D417,C417-B417=E417-D417,ISNUMBER(G417),ISNUMBER(H417),G417&gt;=0,H417&gt;0),(G417-H417)/H417,"n.a."))</x:f>
      </x:c>
      <x:c r="X417" s="28" t="str">
        <x:f>IF(A417="","",IF(AND(F417="Yes",ISNUMBER(B417),ISNUMBER(C417),ISNUMBER(D417),ISNUMBER(E417),C417&gt;=B417,E417&gt;=D417,C417-B417=E417-D417,ISNUMBER(M417),ISNUMBER(N417),M417&gt;=0,N417&gt;0),(M417-N417)/N417,"n.a."))</x:f>
      </x:c>
      <x:c r="Y417" s="28" t="str">
        <x:f>IF(A417="","",IF(AND(ISNUMBER(O417),ISNUMBER(M417),O417&gt;=0,M417&gt;0,T417&lt;&gt;""),O417/M417,"n.a."))</x:f>
      </x:c>
      <x:c r="Z417" s="23" t="str">
        <x:f>IF(A417="","",IF(COUNTIFS($A$6:$A$505,SUBSTITUTE(SUBSTITUTE(SUBSTITUTE(A417,"~","~~"),"*","~*"),"?","~?"))&gt;1,"Duplicate URL: use one row per period pair",IF(COUNTIFS(Audit!$A$6:$A$505,SUBSTITUTE(SUBSTITUTE(SUBSTITUTE(A417,"~","~~"),"*","~*"),"?","~?"))=0,"URL missing from Audit",IF(OR(B417="",C417=""),"Add current date range",IF(OR(NOT(ISNUMBER(B417)),NOT(ISNUMBER(C417)),C417&lt;B417),"Check current dates",IF(OR(AND(ISNUMBER(G417),G417&lt;0),AND(ISNUMBER(H417),H417&lt;0),AND(ISNUMBER(I417),I417&lt;0),AND(ISNUMBER(J417),J417&lt;0),AND(ISNUMBER(M417),M417&lt;0),AND(ISNUMBER(N417),N417&lt;0),AND(ISNUMBER(O417),O417&lt;0),AND(ISNUMBER(P417),P417&lt;0),AND(ISNUMBER(Q417),Q417&lt;0),AND(ISNUMBER(R417),R417&lt;0)),"Check negative values",IF(AND(ISNUMBER(G417),ISNUMBER(I417),G417&gt;I417),"Clicks exceed impressions",IF(AND(OR(ISNUMBER(Q417),ISNUMBER(R417)),S417=""),"Add revenue currency",IF(AND(ISNUMBER(O417),T417=""),"Define conversions and session scope",IF(U417="","Add evidence source",IF(F417&lt;&gt;"Yes","Comparison not confirmed",IF(OR(NOT(ISNUMBER(D417)),NOT(ISNUMBER(E417)),E417&lt;D417,C417-B417&lt;&gt;E417-D417),"Check comparable date ranges",""))))))))))))</x:f>
      </x:c>
    </x:row>
    <x:row r="418" ht="44" customHeight="1">
      <x:c r="A418" s="19"/>
      <x:c r="B418" s="24"/>
      <x:c r="C418" s="21"/>
      <x:c r="D418" s="21"/>
      <x:c r="E418" s="21"/>
      <x:c r="F418" s="18"/>
      <x:c r="G418" s="26"/>
      <x:c r="H418" s="26"/>
      <x:c r="I418" s="26"/>
      <x:c r="J418" s="26"/>
      <x:c r="K418" s="25"/>
      <x:c r="L418" s="25"/>
      <x:c r="M418" s="26"/>
      <x:c r="N418" s="26"/>
      <x:c r="O418" s="26"/>
      <x:c r="P418" s="26"/>
      <x:c r="Q418" s="25"/>
      <x:c r="R418" s="25"/>
      <x:c r="S418" s="18"/>
      <x:c r="T418" s="18"/>
      <x:c r="U418" s="18"/>
      <x:c r="V418" s="28" t="str">
        <x:f>IF(A418="","",IF(AND(ISNUMBER(G418),ISNUMBER(I418),G418&gt;=0,I418&gt;0,G418&lt;=I418),G418/I418,"n.a."))</x:f>
      </x:c>
      <x:c r="W418" s="28" t="str">
        <x:f>IF(A418="","",IF(AND(F418="Yes",ISNUMBER(B418),ISNUMBER(C418),ISNUMBER(D418),ISNUMBER(E418),C418&gt;=B418,E418&gt;=D418,C418-B418=E418-D418,ISNUMBER(G418),ISNUMBER(H418),G418&gt;=0,H418&gt;0),(G418-H418)/H418,"n.a."))</x:f>
      </x:c>
      <x:c r="X418" s="28" t="str">
        <x:f>IF(A418="","",IF(AND(F418="Yes",ISNUMBER(B418),ISNUMBER(C418),ISNUMBER(D418),ISNUMBER(E418),C418&gt;=B418,E418&gt;=D418,C418-B418=E418-D418,ISNUMBER(M418),ISNUMBER(N418),M418&gt;=0,N418&gt;0),(M418-N418)/N418,"n.a."))</x:f>
      </x:c>
      <x:c r="Y418" s="28" t="str">
        <x:f>IF(A418="","",IF(AND(ISNUMBER(O418),ISNUMBER(M418),O418&gt;=0,M418&gt;0,T418&lt;&gt;""),O418/M418,"n.a."))</x:f>
      </x:c>
      <x:c r="Z418" s="23" t="str">
        <x:f>IF(A418="","",IF(COUNTIFS($A$6:$A$505,SUBSTITUTE(SUBSTITUTE(SUBSTITUTE(A418,"~","~~"),"*","~*"),"?","~?"))&gt;1,"Duplicate URL: use one row per period pair",IF(COUNTIFS(Audit!$A$6:$A$505,SUBSTITUTE(SUBSTITUTE(SUBSTITUTE(A418,"~","~~"),"*","~*"),"?","~?"))=0,"URL missing from Audit",IF(OR(B418="",C418=""),"Add current date range",IF(OR(NOT(ISNUMBER(B418)),NOT(ISNUMBER(C418)),C418&lt;B418),"Check current dates",IF(OR(AND(ISNUMBER(G418),G418&lt;0),AND(ISNUMBER(H418),H418&lt;0),AND(ISNUMBER(I418),I418&lt;0),AND(ISNUMBER(J418),J418&lt;0),AND(ISNUMBER(M418),M418&lt;0),AND(ISNUMBER(N418),N418&lt;0),AND(ISNUMBER(O418),O418&lt;0),AND(ISNUMBER(P418),P418&lt;0),AND(ISNUMBER(Q418),Q418&lt;0),AND(ISNUMBER(R418),R418&lt;0)),"Check negative values",IF(AND(ISNUMBER(G418),ISNUMBER(I418),G418&gt;I418),"Clicks exceed impressions",IF(AND(OR(ISNUMBER(Q418),ISNUMBER(R418)),S418=""),"Add revenue currency",IF(AND(ISNUMBER(O418),T418=""),"Define conversions and session scope",IF(U418="","Add evidence source",IF(F418&lt;&gt;"Yes","Comparison not confirmed",IF(OR(NOT(ISNUMBER(D418)),NOT(ISNUMBER(E418)),E418&lt;D418,C418-B418&lt;&gt;E418-D418),"Check comparable date ranges",""))))))))))))</x:f>
      </x:c>
    </x:row>
    <x:row r="419" ht="44" customHeight="1">
      <x:c r="A419" s="19"/>
      <x:c r="B419" s="24"/>
      <x:c r="C419" s="21"/>
      <x:c r="D419" s="21"/>
      <x:c r="E419" s="21"/>
      <x:c r="F419" s="18"/>
      <x:c r="G419" s="26"/>
      <x:c r="H419" s="26"/>
      <x:c r="I419" s="26"/>
      <x:c r="J419" s="26"/>
      <x:c r="K419" s="25"/>
      <x:c r="L419" s="25"/>
      <x:c r="M419" s="26"/>
      <x:c r="N419" s="26"/>
      <x:c r="O419" s="26"/>
      <x:c r="P419" s="26"/>
      <x:c r="Q419" s="25"/>
      <x:c r="R419" s="25"/>
      <x:c r="S419" s="18"/>
      <x:c r="T419" s="18"/>
      <x:c r="U419" s="18"/>
      <x:c r="V419" s="28" t="str">
        <x:f>IF(A419="","",IF(AND(ISNUMBER(G419),ISNUMBER(I419),G419&gt;=0,I419&gt;0,G419&lt;=I419),G419/I419,"n.a."))</x:f>
      </x:c>
      <x:c r="W419" s="28" t="str">
        <x:f>IF(A419="","",IF(AND(F419="Yes",ISNUMBER(B419),ISNUMBER(C419),ISNUMBER(D419),ISNUMBER(E419),C419&gt;=B419,E419&gt;=D419,C419-B419=E419-D419,ISNUMBER(G419),ISNUMBER(H419),G419&gt;=0,H419&gt;0),(G419-H419)/H419,"n.a."))</x:f>
      </x:c>
      <x:c r="X419" s="28" t="str">
        <x:f>IF(A419="","",IF(AND(F419="Yes",ISNUMBER(B419),ISNUMBER(C419),ISNUMBER(D419),ISNUMBER(E419),C419&gt;=B419,E419&gt;=D419,C419-B419=E419-D419,ISNUMBER(M419),ISNUMBER(N419),M419&gt;=0,N419&gt;0),(M419-N419)/N419,"n.a."))</x:f>
      </x:c>
      <x:c r="Y419" s="28" t="str">
        <x:f>IF(A419="","",IF(AND(ISNUMBER(O419),ISNUMBER(M419),O419&gt;=0,M419&gt;0,T419&lt;&gt;""),O419/M419,"n.a."))</x:f>
      </x:c>
      <x:c r="Z419" s="23" t="str">
        <x:f>IF(A419="","",IF(COUNTIFS($A$6:$A$505,SUBSTITUTE(SUBSTITUTE(SUBSTITUTE(A419,"~","~~"),"*","~*"),"?","~?"))&gt;1,"Duplicate URL: use one row per period pair",IF(COUNTIFS(Audit!$A$6:$A$505,SUBSTITUTE(SUBSTITUTE(SUBSTITUTE(A419,"~","~~"),"*","~*"),"?","~?"))=0,"URL missing from Audit",IF(OR(B419="",C419=""),"Add current date range",IF(OR(NOT(ISNUMBER(B419)),NOT(ISNUMBER(C419)),C419&lt;B419),"Check current dates",IF(OR(AND(ISNUMBER(G419),G419&lt;0),AND(ISNUMBER(H419),H419&lt;0),AND(ISNUMBER(I419),I419&lt;0),AND(ISNUMBER(J419),J419&lt;0),AND(ISNUMBER(M419),M419&lt;0),AND(ISNUMBER(N419),N419&lt;0),AND(ISNUMBER(O419),O419&lt;0),AND(ISNUMBER(P419),P419&lt;0),AND(ISNUMBER(Q419),Q419&lt;0),AND(ISNUMBER(R419),R419&lt;0)),"Check negative values",IF(AND(ISNUMBER(G419),ISNUMBER(I419),G419&gt;I419),"Clicks exceed impressions",IF(AND(OR(ISNUMBER(Q419),ISNUMBER(R419)),S419=""),"Add revenue currency",IF(AND(ISNUMBER(O419),T419=""),"Define conversions and session scope",IF(U419="","Add evidence source",IF(F419&lt;&gt;"Yes","Comparison not confirmed",IF(OR(NOT(ISNUMBER(D419)),NOT(ISNUMBER(E419)),E419&lt;D419,C419-B419&lt;&gt;E419-D419),"Check comparable date ranges",""))))))))))))</x:f>
      </x:c>
    </x:row>
    <x:row r="420" ht="44" customHeight="1">
      <x:c r="A420" s="19"/>
      <x:c r="B420" s="24"/>
      <x:c r="C420" s="21"/>
      <x:c r="D420" s="21"/>
      <x:c r="E420" s="21"/>
      <x:c r="F420" s="18"/>
      <x:c r="G420" s="26"/>
      <x:c r="H420" s="26"/>
      <x:c r="I420" s="26"/>
      <x:c r="J420" s="26"/>
      <x:c r="K420" s="25"/>
      <x:c r="L420" s="25"/>
      <x:c r="M420" s="26"/>
      <x:c r="N420" s="26"/>
      <x:c r="O420" s="26"/>
      <x:c r="P420" s="26"/>
      <x:c r="Q420" s="25"/>
      <x:c r="R420" s="25"/>
      <x:c r="S420" s="18"/>
      <x:c r="T420" s="18"/>
      <x:c r="U420" s="18"/>
      <x:c r="V420" s="28" t="str">
        <x:f>IF(A420="","",IF(AND(ISNUMBER(G420),ISNUMBER(I420),G420&gt;=0,I420&gt;0,G420&lt;=I420),G420/I420,"n.a."))</x:f>
      </x:c>
      <x:c r="W420" s="28" t="str">
        <x:f>IF(A420="","",IF(AND(F420="Yes",ISNUMBER(B420),ISNUMBER(C420),ISNUMBER(D420),ISNUMBER(E420),C420&gt;=B420,E420&gt;=D420,C420-B420=E420-D420,ISNUMBER(G420),ISNUMBER(H420),G420&gt;=0,H420&gt;0),(G420-H420)/H420,"n.a."))</x:f>
      </x:c>
      <x:c r="X420" s="28" t="str">
        <x:f>IF(A420="","",IF(AND(F420="Yes",ISNUMBER(B420),ISNUMBER(C420),ISNUMBER(D420),ISNUMBER(E420),C420&gt;=B420,E420&gt;=D420,C420-B420=E420-D420,ISNUMBER(M420),ISNUMBER(N420),M420&gt;=0,N420&gt;0),(M420-N420)/N420,"n.a."))</x:f>
      </x:c>
      <x:c r="Y420" s="28" t="str">
        <x:f>IF(A420="","",IF(AND(ISNUMBER(O420),ISNUMBER(M420),O420&gt;=0,M420&gt;0,T420&lt;&gt;""),O420/M420,"n.a."))</x:f>
      </x:c>
      <x:c r="Z420" s="23" t="str">
        <x:f>IF(A420="","",IF(COUNTIFS($A$6:$A$505,SUBSTITUTE(SUBSTITUTE(SUBSTITUTE(A420,"~","~~"),"*","~*"),"?","~?"))&gt;1,"Duplicate URL: use one row per period pair",IF(COUNTIFS(Audit!$A$6:$A$505,SUBSTITUTE(SUBSTITUTE(SUBSTITUTE(A420,"~","~~"),"*","~*"),"?","~?"))=0,"URL missing from Audit",IF(OR(B420="",C420=""),"Add current date range",IF(OR(NOT(ISNUMBER(B420)),NOT(ISNUMBER(C420)),C420&lt;B420),"Check current dates",IF(OR(AND(ISNUMBER(G420),G420&lt;0),AND(ISNUMBER(H420),H420&lt;0),AND(ISNUMBER(I420),I420&lt;0),AND(ISNUMBER(J420),J420&lt;0),AND(ISNUMBER(M420),M420&lt;0),AND(ISNUMBER(N420),N420&lt;0),AND(ISNUMBER(O420),O420&lt;0),AND(ISNUMBER(P420),P420&lt;0),AND(ISNUMBER(Q420),Q420&lt;0),AND(ISNUMBER(R420),R420&lt;0)),"Check negative values",IF(AND(ISNUMBER(G420),ISNUMBER(I420),G420&gt;I420),"Clicks exceed impressions",IF(AND(OR(ISNUMBER(Q420),ISNUMBER(R420)),S420=""),"Add revenue currency",IF(AND(ISNUMBER(O420),T420=""),"Define conversions and session scope",IF(U420="","Add evidence source",IF(F420&lt;&gt;"Yes","Comparison not confirmed",IF(OR(NOT(ISNUMBER(D420)),NOT(ISNUMBER(E420)),E420&lt;D420,C420-B420&lt;&gt;E420-D420),"Check comparable date ranges",""))))))))))))</x:f>
      </x:c>
    </x:row>
    <x:row r="421" ht="44" customHeight="1">
      <x:c r="A421" s="19"/>
      <x:c r="B421" s="24"/>
      <x:c r="C421" s="21"/>
      <x:c r="D421" s="21"/>
      <x:c r="E421" s="21"/>
      <x:c r="F421" s="18"/>
      <x:c r="G421" s="26"/>
      <x:c r="H421" s="26"/>
      <x:c r="I421" s="26"/>
      <x:c r="J421" s="26"/>
      <x:c r="K421" s="25"/>
      <x:c r="L421" s="25"/>
      <x:c r="M421" s="26"/>
      <x:c r="N421" s="26"/>
      <x:c r="O421" s="26"/>
      <x:c r="P421" s="26"/>
      <x:c r="Q421" s="25"/>
      <x:c r="R421" s="25"/>
      <x:c r="S421" s="18"/>
      <x:c r="T421" s="18"/>
      <x:c r="U421" s="18"/>
      <x:c r="V421" s="28" t="str">
        <x:f>IF(A421="","",IF(AND(ISNUMBER(G421),ISNUMBER(I421),G421&gt;=0,I421&gt;0,G421&lt;=I421),G421/I421,"n.a."))</x:f>
      </x:c>
      <x:c r="W421" s="28" t="str">
        <x:f>IF(A421="","",IF(AND(F421="Yes",ISNUMBER(B421),ISNUMBER(C421),ISNUMBER(D421),ISNUMBER(E421),C421&gt;=B421,E421&gt;=D421,C421-B421=E421-D421,ISNUMBER(G421),ISNUMBER(H421),G421&gt;=0,H421&gt;0),(G421-H421)/H421,"n.a."))</x:f>
      </x:c>
      <x:c r="X421" s="28" t="str">
        <x:f>IF(A421="","",IF(AND(F421="Yes",ISNUMBER(B421),ISNUMBER(C421),ISNUMBER(D421),ISNUMBER(E421),C421&gt;=B421,E421&gt;=D421,C421-B421=E421-D421,ISNUMBER(M421),ISNUMBER(N421),M421&gt;=0,N421&gt;0),(M421-N421)/N421,"n.a."))</x:f>
      </x:c>
      <x:c r="Y421" s="28" t="str">
        <x:f>IF(A421="","",IF(AND(ISNUMBER(O421),ISNUMBER(M421),O421&gt;=0,M421&gt;0,T421&lt;&gt;""),O421/M421,"n.a."))</x:f>
      </x:c>
      <x:c r="Z421" s="23" t="str">
        <x:f>IF(A421="","",IF(COUNTIFS($A$6:$A$505,SUBSTITUTE(SUBSTITUTE(SUBSTITUTE(A421,"~","~~"),"*","~*"),"?","~?"))&gt;1,"Duplicate URL: use one row per period pair",IF(COUNTIFS(Audit!$A$6:$A$505,SUBSTITUTE(SUBSTITUTE(SUBSTITUTE(A421,"~","~~"),"*","~*"),"?","~?"))=0,"URL missing from Audit",IF(OR(B421="",C421=""),"Add current date range",IF(OR(NOT(ISNUMBER(B421)),NOT(ISNUMBER(C421)),C421&lt;B421),"Check current dates",IF(OR(AND(ISNUMBER(G421),G421&lt;0),AND(ISNUMBER(H421),H421&lt;0),AND(ISNUMBER(I421),I421&lt;0),AND(ISNUMBER(J421),J421&lt;0),AND(ISNUMBER(M421),M421&lt;0),AND(ISNUMBER(N421),N421&lt;0),AND(ISNUMBER(O421),O421&lt;0),AND(ISNUMBER(P421),P421&lt;0),AND(ISNUMBER(Q421),Q421&lt;0),AND(ISNUMBER(R421),R421&lt;0)),"Check negative values",IF(AND(ISNUMBER(G421),ISNUMBER(I421),G421&gt;I421),"Clicks exceed impressions",IF(AND(OR(ISNUMBER(Q421),ISNUMBER(R421)),S421=""),"Add revenue currency",IF(AND(ISNUMBER(O421),T421=""),"Define conversions and session scope",IF(U421="","Add evidence source",IF(F421&lt;&gt;"Yes","Comparison not confirmed",IF(OR(NOT(ISNUMBER(D421)),NOT(ISNUMBER(E421)),E421&lt;D421,C421-B421&lt;&gt;E421-D421),"Check comparable date ranges",""))))))))))))</x:f>
      </x:c>
    </x:row>
    <x:row r="422" ht="44" customHeight="1">
      <x:c r="A422" s="19"/>
      <x:c r="B422" s="24"/>
      <x:c r="C422" s="21"/>
      <x:c r="D422" s="21"/>
      <x:c r="E422" s="21"/>
      <x:c r="F422" s="18"/>
      <x:c r="G422" s="26"/>
      <x:c r="H422" s="26"/>
      <x:c r="I422" s="26"/>
      <x:c r="J422" s="26"/>
      <x:c r="K422" s="25"/>
      <x:c r="L422" s="25"/>
      <x:c r="M422" s="26"/>
      <x:c r="N422" s="26"/>
      <x:c r="O422" s="26"/>
      <x:c r="P422" s="26"/>
      <x:c r="Q422" s="25"/>
      <x:c r="R422" s="25"/>
      <x:c r="S422" s="18"/>
      <x:c r="T422" s="18"/>
      <x:c r="U422" s="18"/>
      <x:c r="V422" s="28" t="str">
        <x:f>IF(A422="","",IF(AND(ISNUMBER(G422),ISNUMBER(I422),G422&gt;=0,I422&gt;0,G422&lt;=I422),G422/I422,"n.a."))</x:f>
      </x:c>
      <x:c r="W422" s="28" t="str">
        <x:f>IF(A422="","",IF(AND(F422="Yes",ISNUMBER(B422),ISNUMBER(C422),ISNUMBER(D422),ISNUMBER(E422),C422&gt;=B422,E422&gt;=D422,C422-B422=E422-D422,ISNUMBER(G422),ISNUMBER(H422),G422&gt;=0,H422&gt;0),(G422-H422)/H422,"n.a."))</x:f>
      </x:c>
      <x:c r="X422" s="28" t="str">
        <x:f>IF(A422="","",IF(AND(F422="Yes",ISNUMBER(B422),ISNUMBER(C422),ISNUMBER(D422),ISNUMBER(E422),C422&gt;=B422,E422&gt;=D422,C422-B422=E422-D422,ISNUMBER(M422),ISNUMBER(N422),M422&gt;=0,N422&gt;0),(M422-N422)/N422,"n.a."))</x:f>
      </x:c>
      <x:c r="Y422" s="28" t="str">
        <x:f>IF(A422="","",IF(AND(ISNUMBER(O422),ISNUMBER(M422),O422&gt;=0,M422&gt;0,T422&lt;&gt;""),O422/M422,"n.a."))</x:f>
      </x:c>
      <x:c r="Z422" s="23" t="str">
        <x:f>IF(A422="","",IF(COUNTIFS($A$6:$A$505,SUBSTITUTE(SUBSTITUTE(SUBSTITUTE(A422,"~","~~"),"*","~*"),"?","~?"))&gt;1,"Duplicate URL: use one row per period pair",IF(COUNTIFS(Audit!$A$6:$A$505,SUBSTITUTE(SUBSTITUTE(SUBSTITUTE(A422,"~","~~"),"*","~*"),"?","~?"))=0,"URL missing from Audit",IF(OR(B422="",C422=""),"Add current date range",IF(OR(NOT(ISNUMBER(B422)),NOT(ISNUMBER(C422)),C422&lt;B422),"Check current dates",IF(OR(AND(ISNUMBER(G422),G422&lt;0),AND(ISNUMBER(H422),H422&lt;0),AND(ISNUMBER(I422),I422&lt;0),AND(ISNUMBER(J422),J422&lt;0),AND(ISNUMBER(M422),M422&lt;0),AND(ISNUMBER(N422),N422&lt;0),AND(ISNUMBER(O422),O422&lt;0),AND(ISNUMBER(P422),P422&lt;0),AND(ISNUMBER(Q422),Q422&lt;0),AND(ISNUMBER(R422),R422&lt;0)),"Check negative values",IF(AND(ISNUMBER(G422),ISNUMBER(I422),G422&gt;I422),"Clicks exceed impressions",IF(AND(OR(ISNUMBER(Q422),ISNUMBER(R422)),S422=""),"Add revenue currency",IF(AND(ISNUMBER(O422),T422=""),"Define conversions and session scope",IF(U422="","Add evidence source",IF(F422&lt;&gt;"Yes","Comparison not confirmed",IF(OR(NOT(ISNUMBER(D422)),NOT(ISNUMBER(E422)),E422&lt;D422,C422-B422&lt;&gt;E422-D422),"Check comparable date ranges",""))))))))))))</x:f>
      </x:c>
    </x:row>
    <x:row r="423" ht="44" customHeight="1">
      <x:c r="A423" s="19"/>
      <x:c r="B423" s="24"/>
      <x:c r="C423" s="21"/>
      <x:c r="D423" s="21"/>
      <x:c r="E423" s="21"/>
      <x:c r="F423" s="18"/>
      <x:c r="G423" s="26"/>
      <x:c r="H423" s="26"/>
      <x:c r="I423" s="26"/>
      <x:c r="J423" s="26"/>
      <x:c r="K423" s="25"/>
      <x:c r="L423" s="25"/>
      <x:c r="M423" s="26"/>
      <x:c r="N423" s="26"/>
      <x:c r="O423" s="26"/>
      <x:c r="P423" s="26"/>
      <x:c r="Q423" s="25"/>
      <x:c r="R423" s="25"/>
      <x:c r="S423" s="18"/>
      <x:c r="T423" s="18"/>
      <x:c r="U423" s="18"/>
      <x:c r="V423" s="28" t="str">
        <x:f>IF(A423="","",IF(AND(ISNUMBER(G423),ISNUMBER(I423),G423&gt;=0,I423&gt;0,G423&lt;=I423),G423/I423,"n.a."))</x:f>
      </x:c>
      <x:c r="W423" s="28" t="str">
        <x:f>IF(A423="","",IF(AND(F423="Yes",ISNUMBER(B423),ISNUMBER(C423),ISNUMBER(D423),ISNUMBER(E423),C423&gt;=B423,E423&gt;=D423,C423-B423=E423-D423,ISNUMBER(G423),ISNUMBER(H423),G423&gt;=0,H423&gt;0),(G423-H423)/H423,"n.a."))</x:f>
      </x:c>
      <x:c r="X423" s="28" t="str">
        <x:f>IF(A423="","",IF(AND(F423="Yes",ISNUMBER(B423),ISNUMBER(C423),ISNUMBER(D423),ISNUMBER(E423),C423&gt;=B423,E423&gt;=D423,C423-B423=E423-D423,ISNUMBER(M423),ISNUMBER(N423),M423&gt;=0,N423&gt;0),(M423-N423)/N423,"n.a."))</x:f>
      </x:c>
      <x:c r="Y423" s="28" t="str">
        <x:f>IF(A423="","",IF(AND(ISNUMBER(O423),ISNUMBER(M423),O423&gt;=0,M423&gt;0,T423&lt;&gt;""),O423/M423,"n.a."))</x:f>
      </x:c>
      <x:c r="Z423" s="23" t="str">
        <x:f>IF(A423="","",IF(COUNTIFS($A$6:$A$505,SUBSTITUTE(SUBSTITUTE(SUBSTITUTE(A423,"~","~~"),"*","~*"),"?","~?"))&gt;1,"Duplicate URL: use one row per period pair",IF(COUNTIFS(Audit!$A$6:$A$505,SUBSTITUTE(SUBSTITUTE(SUBSTITUTE(A423,"~","~~"),"*","~*"),"?","~?"))=0,"URL missing from Audit",IF(OR(B423="",C423=""),"Add current date range",IF(OR(NOT(ISNUMBER(B423)),NOT(ISNUMBER(C423)),C423&lt;B423),"Check current dates",IF(OR(AND(ISNUMBER(G423),G423&lt;0),AND(ISNUMBER(H423),H423&lt;0),AND(ISNUMBER(I423),I423&lt;0),AND(ISNUMBER(J423),J423&lt;0),AND(ISNUMBER(M423),M423&lt;0),AND(ISNUMBER(N423),N423&lt;0),AND(ISNUMBER(O423),O423&lt;0),AND(ISNUMBER(P423),P423&lt;0),AND(ISNUMBER(Q423),Q423&lt;0),AND(ISNUMBER(R423),R423&lt;0)),"Check negative values",IF(AND(ISNUMBER(G423),ISNUMBER(I423),G423&gt;I423),"Clicks exceed impressions",IF(AND(OR(ISNUMBER(Q423),ISNUMBER(R423)),S423=""),"Add revenue currency",IF(AND(ISNUMBER(O423),T423=""),"Define conversions and session scope",IF(U423="","Add evidence source",IF(F423&lt;&gt;"Yes","Comparison not confirmed",IF(OR(NOT(ISNUMBER(D423)),NOT(ISNUMBER(E423)),E423&lt;D423,C423-B423&lt;&gt;E423-D423),"Check comparable date ranges",""))))))))))))</x:f>
      </x:c>
    </x:row>
    <x:row r="424" ht="44" customHeight="1">
      <x:c r="A424" s="19"/>
      <x:c r="B424" s="24"/>
      <x:c r="C424" s="21"/>
      <x:c r="D424" s="21"/>
      <x:c r="E424" s="21"/>
      <x:c r="F424" s="18"/>
      <x:c r="G424" s="26"/>
      <x:c r="H424" s="26"/>
      <x:c r="I424" s="26"/>
      <x:c r="J424" s="26"/>
      <x:c r="K424" s="25"/>
      <x:c r="L424" s="25"/>
      <x:c r="M424" s="26"/>
      <x:c r="N424" s="26"/>
      <x:c r="O424" s="26"/>
      <x:c r="P424" s="26"/>
      <x:c r="Q424" s="25"/>
      <x:c r="R424" s="25"/>
      <x:c r="S424" s="18"/>
      <x:c r="T424" s="18"/>
      <x:c r="U424" s="18"/>
      <x:c r="V424" s="28" t="str">
        <x:f>IF(A424="","",IF(AND(ISNUMBER(G424),ISNUMBER(I424),G424&gt;=0,I424&gt;0,G424&lt;=I424),G424/I424,"n.a."))</x:f>
      </x:c>
      <x:c r="W424" s="28" t="str">
        <x:f>IF(A424="","",IF(AND(F424="Yes",ISNUMBER(B424),ISNUMBER(C424),ISNUMBER(D424),ISNUMBER(E424),C424&gt;=B424,E424&gt;=D424,C424-B424=E424-D424,ISNUMBER(G424),ISNUMBER(H424),G424&gt;=0,H424&gt;0),(G424-H424)/H424,"n.a."))</x:f>
      </x:c>
      <x:c r="X424" s="28" t="str">
        <x:f>IF(A424="","",IF(AND(F424="Yes",ISNUMBER(B424),ISNUMBER(C424),ISNUMBER(D424),ISNUMBER(E424),C424&gt;=B424,E424&gt;=D424,C424-B424=E424-D424,ISNUMBER(M424),ISNUMBER(N424),M424&gt;=0,N424&gt;0),(M424-N424)/N424,"n.a."))</x:f>
      </x:c>
      <x:c r="Y424" s="28" t="str">
        <x:f>IF(A424="","",IF(AND(ISNUMBER(O424),ISNUMBER(M424),O424&gt;=0,M424&gt;0,T424&lt;&gt;""),O424/M424,"n.a."))</x:f>
      </x:c>
      <x:c r="Z424" s="23" t="str">
        <x:f>IF(A424="","",IF(COUNTIFS($A$6:$A$505,SUBSTITUTE(SUBSTITUTE(SUBSTITUTE(A424,"~","~~"),"*","~*"),"?","~?"))&gt;1,"Duplicate URL: use one row per period pair",IF(COUNTIFS(Audit!$A$6:$A$505,SUBSTITUTE(SUBSTITUTE(SUBSTITUTE(A424,"~","~~"),"*","~*"),"?","~?"))=0,"URL missing from Audit",IF(OR(B424="",C424=""),"Add current date range",IF(OR(NOT(ISNUMBER(B424)),NOT(ISNUMBER(C424)),C424&lt;B424),"Check current dates",IF(OR(AND(ISNUMBER(G424),G424&lt;0),AND(ISNUMBER(H424),H424&lt;0),AND(ISNUMBER(I424),I424&lt;0),AND(ISNUMBER(J424),J424&lt;0),AND(ISNUMBER(M424),M424&lt;0),AND(ISNUMBER(N424),N424&lt;0),AND(ISNUMBER(O424),O424&lt;0),AND(ISNUMBER(P424),P424&lt;0),AND(ISNUMBER(Q424),Q424&lt;0),AND(ISNUMBER(R424),R424&lt;0)),"Check negative values",IF(AND(ISNUMBER(G424),ISNUMBER(I424),G424&gt;I424),"Clicks exceed impressions",IF(AND(OR(ISNUMBER(Q424),ISNUMBER(R424)),S424=""),"Add revenue currency",IF(AND(ISNUMBER(O424),T424=""),"Define conversions and session scope",IF(U424="","Add evidence source",IF(F424&lt;&gt;"Yes","Comparison not confirmed",IF(OR(NOT(ISNUMBER(D424)),NOT(ISNUMBER(E424)),E424&lt;D424,C424-B424&lt;&gt;E424-D424),"Check comparable date ranges",""))))))))))))</x:f>
      </x:c>
    </x:row>
    <x:row r="425" ht="44" customHeight="1">
      <x:c r="A425" s="19"/>
      <x:c r="B425" s="24"/>
      <x:c r="C425" s="21"/>
      <x:c r="D425" s="21"/>
      <x:c r="E425" s="21"/>
      <x:c r="F425" s="18"/>
      <x:c r="G425" s="26"/>
      <x:c r="H425" s="26"/>
      <x:c r="I425" s="26"/>
      <x:c r="J425" s="26"/>
      <x:c r="K425" s="25"/>
      <x:c r="L425" s="25"/>
      <x:c r="M425" s="26"/>
      <x:c r="N425" s="26"/>
      <x:c r="O425" s="26"/>
      <x:c r="P425" s="26"/>
      <x:c r="Q425" s="25"/>
      <x:c r="R425" s="25"/>
      <x:c r="S425" s="18"/>
      <x:c r="T425" s="18"/>
      <x:c r="U425" s="18"/>
      <x:c r="V425" s="28" t="str">
        <x:f>IF(A425="","",IF(AND(ISNUMBER(G425),ISNUMBER(I425),G425&gt;=0,I425&gt;0,G425&lt;=I425),G425/I425,"n.a."))</x:f>
      </x:c>
      <x:c r="W425" s="28" t="str">
        <x:f>IF(A425="","",IF(AND(F425="Yes",ISNUMBER(B425),ISNUMBER(C425),ISNUMBER(D425),ISNUMBER(E425),C425&gt;=B425,E425&gt;=D425,C425-B425=E425-D425,ISNUMBER(G425),ISNUMBER(H425),G425&gt;=0,H425&gt;0),(G425-H425)/H425,"n.a."))</x:f>
      </x:c>
      <x:c r="X425" s="28" t="str">
        <x:f>IF(A425="","",IF(AND(F425="Yes",ISNUMBER(B425),ISNUMBER(C425),ISNUMBER(D425),ISNUMBER(E425),C425&gt;=B425,E425&gt;=D425,C425-B425=E425-D425,ISNUMBER(M425),ISNUMBER(N425),M425&gt;=0,N425&gt;0),(M425-N425)/N425,"n.a."))</x:f>
      </x:c>
      <x:c r="Y425" s="28" t="str">
        <x:f>IF(A425="","",IF(AND(ISNUMBER(O425),ISNUMBER(M425),O425&gt;=0,M425&gt;0,T425&lt;&gt;""),O425/M425,"n.a."))</x:f>
      </x:c>
      <x:c r="Z425" s="23" t="str">
        <x:f>IF(A425="","",IF(COUNTIFS($A$6:$A$505,SUBSTITUTE(SUBSTITUTE(SUBSTITUTE(A425,"~","~~"),"*","~*"),"?","~?"))&gt;1,"Duplicate URL: use one row per period pair",IF(COUNTIFS(Audit!$A$6:$A$505,SUBSTITUTE(SUBSTITUTE(SUBSTITUTE(A425,"~","~~"),"*","~*"),"?","~?"))=0,"URL missing from Audit",IF(OR(B425="",C425=""),"Add current date range",IF(OR(NOT(ISNUMBER(B425)),NOT(ISNUMBER(C425)),C425&lt;B425),"Check current dates",IF(OR(AND(ISNUMBER(G425),G425&lt;0),AND(ISNUMBER(H425),H425&lt;0),AND(ISNUMBER(I425),I425&lt;0),AND(ISNUMBER(J425),J425&lt;0),AND(ISNUMBER(M425),M425&lt;0),AND(ISNUMBER(N425),N425&lt;0),AND(ISNUMBER(O425),O425&lt;0),AND(ISNUMBER(P425),P425&lt;0),AND(ISNUMBER(Q425),Q425&lt;0),AND(ISNUMBER(R425),R425&lt;0)),"Check negative values",IF(AND(ISNUMBER(G425),ISNUMBER(I425),G425&gt;I425),"Clicks exceed impressions",IF(AND(OR(ISNUMBER(Q425),ISNUMBER(R425)),S425=""),"Add revenue currency",IF(AND(ISNUMBER(O425),T425=""),"Define conversions and session scope",IF(U425="","Add evidence source",IF(F425&lt;&gt;"Yes","Comparison not confirmed",IF(OR(NOT(ISNUMBER(D425)),NOT(ISNUMBER(E425)),E425&lt;D425,C425-B425&lt;&gt;E425-D425),"Check comparable date ranges",""))))))))))))</x:f>
      </x:c>
    </x:row>
    <x:row r="426" ht="44" customHeight="1">
      <x:c r="A426" s="19"/>
      <x:c r="B426" s="24"/>
      <x:c r="C426" s="21"/>
      <x:c r="D426" s="21"/>
      <x:c r="E426" s="21"/>
      <x:c r="F426" s="18"/>
      <x:c r="G426" s="26"/>
      <x:c r="H426" s="26"/>
      <x:c r="I426" s="26"/>
      <x:c r="J426" s="26"/>
      <x:c r="K426" s="25"/>
      <x:c r="L426" s="25"/>
      <x:c r="M426" s="26"/>
      <x:c r="N426" s="26"/>
      <x:c r="O426" s="26"/>
      <x:c r="P426" s="26"/>
      <x:c r="Q426" s="25"/>
      <x:c r="R426" s="25"/>
      <x:c r="S426" s="18"/>
      <x:c r="T426" s="18"/>
      <x:c r="U426" s="18"/>
      <x:c r="V426" s="28" t="str">
        <x:f>IF(A426="","",IF(AND(ISNUMBER(G426),ISNUMBER(I426),G426&gt;=0,I426&gt;0,G426&lt;=I426),G426/I426,"n.a."))</x:f>
      </x:c>
      <x:c r="W426" s="28" t="str">
        <x:f>IF(A426="","",IF(AND(F426="Yes",ISNUMBER(B426),ISNUMBER(C426),ISNUMBER(D426),ISNUMBER(E426),C426&gt;=B426,E426&gt;=D426,C426-B426=E426-D426,ISNUMBER(G426),ISNUMBER(H426),G426&gt;=0,H426&gt;0),(G426-H426)/H426,"n.a."))</x:f>
      </x:c>
      <x:c r="X426" s="28" t="str">
        <x:f>IF(A426="","",IF(AND(F426="Yes",ISNUMBER(B426),ISNUMBER(C426),ISNUMBER(D426),ISNUMBER(E426),C426&gt;=B426,E426&gt;=D426,C426-B426=E426-D426,ISNUMBER(M426),ISNUMBER(N426),M426&gt;=0,N426&gt;0),(M426-N426)/N426,"n.a."))</x:f>
      </x:c>
      <x:c r="Y426" s="28" t="str">
        <x:f>IF(A426="","",IF(AND(ISNUMBER(O426),ISNUMBER(M426),O426&gt;=0,M426&gt;0,T426&lt;&gt;""),O426/M426,"n.a."))</x:f>
      </x:c>
      <x:c r="Z426" s="23" t="str">
        <x:f>IF(A426="","",IF(COUNTIFS($A$6:$A$505,SUBSTITUTE(SUBSTITUTE(SUBSTITUTE(A426,"~","~~"),"*","~*"),"?","~?"))&gt;1,"Duplicate URL: use one row per period pair",IF(COUNTIFS(Audit!$A$6:$A$505,SUBSTITUTE(SUBSTITUTE(SUBSTITUTE(A426,"~","~~"),"*","~*"),"?","~?"))=0,"URL missing from Audit",IF(OR(B426="",C426=""),"Add current date range",IF(OR(NOT(ISNUMBER(B426)),NOT(ISNUMBER(C426)),C426&lt;B426),"Check current dates",IF(OR(AND(ISNUMBER(G426),G426&lt;0),AND(ISNUMBER(H426),H426&lt;0),AND(ISNUMBER(I426),I426&lt;0),AND(ISNUMBER(J426),J426&lt;0),AND(ISNUMBER(M426),M426&lt;0),AND(ISNUMBER(N426),N426&lt;0),AND(ISNUMBER(O426),O426&lt;0),AND(ISNUMBER(P426),P426&lt;0),AND(ISNUMBER(Q426),Q426&lt;0),AND(ISNUMBER(R426),R426&lt;0)),"Check negative values",IF(AND(ISNUMBER(G426),ISNUMBER(I426),G426&gt;I426),"Clicks exceed impressions",IF(AND(OR(ISNUMBER(Q426),ISNUMBER(R426)),S426=""),"Add revenue currency",IF(AND(ISNUMBER(O426),T426=""),"Define conversions and session scope",IF(U426="","Add evidence source",IF(F426&lt;&gt;"Yes","Comparison not confirmed",IF(OR(NOT(ISNUMBER(D426)),NOT(ISNUMBER(E426)),E426&lt;D426,C426-B426&lt;&gt;E426-D426),"Check comparable date ranges",""))))))))))))</x:f>
      </x:c>
    </x:row>
    <x:row r="427" ht="44" customHeight="1">
      <x:c r="A427" s="19"/>
      <x:c r="B427" s="24"/>
      <x:c r="C427" s="21"/>
      <x:c r="D427" s="21"/>
      <x:c r="E427" s="21"/>
      <x:c r="F427" s="18"/>
      <x:c r="G427" s="26"/>
      <x:c r="H427" s="26"/>
      <x:c r="I427" s="26"/>
      <x:c r="J427" s="26"/>
      <x:c r="K427" s="25"/>
      <x:c r="L427" s="25"/>
      <x:c r="M427" s="26"/>
      <x:c r="N427" s="26"/>
      <x:c r="O427" s="26"/>
      <x:c r="P427" s="26"/>
      <x:c r="Q427" s="25"/>
      <x:c r="R427" s="25"/>
      <x:c r="S427" s="18"/>
      <x:c r="T427" s="18"/>
      <x:c r="U427" s="18"/>
      <x:c r="V427" s="28" t="str">
        <x:f>IF(A427="","",IF(AND(ISNUMBER(G427),ISNUMBER(I427),G427&gt;=0,I427&gt;0,G427&lt;=I427),G427/I427,"n.a."))</x:f>
      </x:c>
      <x:c r="W427" s="28" t="str">
        <x:f>IF(A427="","",IF(AND(F427="Yes",ISNUMBER(B427),ISNUMBER(C427),ISNUMBER(D427),ISNUMBER(E427),C427&gt;=B427,E427&gt;=D427,C427-B427=E427-D427,ISNUMBER(G427),ISNUMBER(H427),G427&gt;=0,H427&gt;0),(G427-H427)/H427,"n.a."))</x:f>
      </x:c>
      <x:c r="X427" s="28" t="str">
        <x:f>IF(A427="","",IF(AND(F427="Yes",ISNUMBER(B427),ISNUMBER(C427),ISNUMBER(D427),ISNUMBER(E427),C427&gt;=B427,E427&gt;=D427,C427-B427=E427-D427,ISNUMBER(M427),ISNUMBER(N427),M427&gt;=0,N427&gt;0),(M427-N427)/N427,"n.a."))</x:f>
      </x:c>
      <x:c r="Y427" s="28" t="str">
        <x:f>IF(A427="","",IF(AND(ISNUMBER(O427),ISNUMBER(M427),O427&gt;=0,M427&gt;0,T427&lt;&gt;""),O427/M427,"n.a."))</x:f>
      </x:c>
      <x:c r="Z427" s="23" t="str">
        <x:f>IF(A427="","",IF(COUNTIFS($A$6:$A$505,SUBSTITUTE(SUBSTITUTE(SUBSTITUTE(A427,"~","~~"),"*","~*"),"?","~?"))&gt;1,"Duplicate URL: use one row per period pair",IF(COUNTIFS(Audit!$A$6:$A$505,SUBSTITUTE(SUBSTITUTE(SUBSTITUTE(A427,"~","~~"),"*","~*"),"?","~?"))=0,"URL missing from Audit",IF(OR(B427="",C427=""),"Add current date range",IF(OR(NOT(ISNUMBER(B427)),NOT(ISNUMBER(C427)),C427&lt;B427),"Check current dates",IF(OR(AND(ISNUMBER(G427),G427&lt;0),AND(ISNUMBER(H427),H427&lt;0),AND(ISNUMBER(I427),I427&lt;0),AND(ISNUMBER(J427),J427&lt;0),AND(ISNUMBER(M427),M427&lt;0),AND(ISNUMBER(N427),N427&lt;0),AND(ISNUMBER(O427),O427&lt;0),AND(ISNUMBER(P427),P427&lt;0),AND(ISNUMBER(Q427),Q427&lt;0),AND(ISNUMBER(R427),R427&lt;0)),"Check negative values",IF(AND(ISNUMBER(G427),ISNUMBER(I427),G427&gt;I427),"Clicks exceed impressions",IF(AND(OR(ISNUMBER(Q427),ISNUMBER(R427)),S427=""),"Add revenue currency",IF(AND(ISNUMBER(O427),T427=""),"Define conversions and session scope",IF(U427="","Add evidence source",IF(F427&lt;&gt;"Yes","Comparison not confirmed",IF(OR(NOT(ISNUMBER(D427)),NOT(ISNUMBER(E427)),E427&lt;D427,C427-B427&lt;&gt;E427-D427),"Check comparable date ranges",""))))))))))))</x:f>
      </x:c>
    </x:row>
    <x:row r="428" ht="44" customHeight="1">
      <x:c r="A428" s="19"/>
      <x:c r="B428" s="24"/>
      <x:c r="C428" s="21"/>
      <x:c r="D428" s="21"/>
      <x:c r="E428" s="21"/>
      <x:c r="F428" s="18"/>
      <x:c r="G428" s="26"/>
      <x:c r="H428" s="26"/>
      <x:c r="I428" s="26"/>
      <x:c r="J428" s="26"/>
      <x:c r="K428" s="25"/>
      <x:c r="L428" s="25"/>
      <x:c r="M428" s="26"/>
      <x:c r="N428" s="26"/>
      <x:c r="O428" s="26"/>
      <x:c r="P428" s="26"/>
      <x:c r="Q428" s="25"/>
      <x:c r="R428" s="25"/>
      <x:c r="S428" s="18"/>
      <x:c r="T428" s="18"/>
      <x:c r="U428" s="18"/>
      <x:c r="V428" s="28" t="str">
        <x:f>IF(A428="","",IF(AND(ISNUMBER(G428),ISNUMBER(I428),G428&gt;=0,I428&gt;0,G428&lt;=I428),G428/I428,"n.a."))</x:f>
      </x:c>
      <x:c r="W428" s="28" t="str">
        <x:f>IF(A428="","",IF(AND(F428="Yes",ISNUMBER(B428),ISNUMBER(C428),ISNUMBER(D428),ISNUMBER(E428),C428&gt;=B428,E428&gt;=D428,C428-B428=E428-D428,ISNUMBER(G428),ISNUMBER(H428),G428&gt;=0,H428&gt;0),(G428-H428)/H428,"n.a."))</x:f>
      </x:c>
      <x:c r="X428" s="28" t="str">
        <x:f>IF(A428="","",IF(AND(F428="Yes",ISNUMBER(B428),ISNUMBER(C428),ISNUMBER(D428),ISNUMBER(E428),C428&gt;=B428,E428&gt;=D428,C428-B428=E428-D428,ISNUMBER(M428),ISNUMBER(N428),M428&gt;=0,N428&gt;0),(M428-N428)/N428,"n.a."))</x:f>
      </x:c>
      <x:c r="Y428" s="28" t="str">
        <x:f>IF(A428="","",IF(AND(ISNUMBER(O428),ISNUMBER(M428),O428&gt;=0,M428&gt;0,T428&lt;&gt;""),O428/M428,"n.a."))</x:f>
      </x:c>
      <x:c r="Z428" s="23" t="str">
        <x:f>IF(A428="","",IF(COUNTIFS($A$6:$A$505,SUBSTITUTE(SUBSTITUTE(SUBSTITUTE(A428,"~","~~"),"*","~*"),"?","~?"))&gt;1,"Duplicate URL: use one row per period pair",IF(COUNTIFS(Audit!$A$6:$A$505,SUBSTITUTE(SUBSTITUTE(SUBSTITUTE(A428,"~","~~"),"*","~*"),"?","~?"))=0,"URL missing from Audit",IF(OR(B428="",C428=""),"Add current date range",IF(OR(NOT(ISNUMBER(B428)),NOT(ISNUMBER(C428)),C428&lt;B428),"Check current dates",IF(OR(AND(ISNUMBER(G428),G428&lt;0),AND(ISNUMBER(H428),H428&lt;0),AND(ISNUMBER(I428),I428&lt;0),AND(ISNUMBER(J428),J428&lt;0),AND(ISNUMBER(M428),M428&lt;0),AND(ISNUMBER(N428),N428&lt;0),AND(ISNUMBER(O428),O428&lt;0),AND(ISNUMBER(P428),P428&lt;0),AND(ISNUMBER(Q428),Q428&lt;0),AND(ISNUMBER(R428),R428&lt;0)),"Check negative values",IF(AND(ISNUMBER(G428),ISNUMBER(I428),G428&gt;I428),"Clicks exceed impressions",IF(AND(OR(ISNUMBER(Q428),ISNUMBER(R428)),S428=""),"Add revenue currency",IF(AND(ISNUMBER(O428),T428=""),"Define conversions and session scope",IF(U428="","Add evidence source",IF(F428&lt;&gt;"Yes","Comparison not confirmed",IF(OR(NOT(ISNUMBER(D428)),NOT(ISNUMBER(E428)),E428&lt;D428,C428-B428&lt;&gt;E428-D428),"Check comparable date ranges",""))))))))))))</x:f>
      </x:c>
    </x:row>
    <x:row r="429" ht="44" customHeight="1">
      <x:c r="A429" s="19"/>
      <x:c r="B429" s="24"/>
      <x:c r="C429" s="21"/>
      <x:c r="D429" s="21"/>
      <x:c r="E429" s="21"/>
      <x:c r="F429" s="18"/>
      <x:c r="G429" s="26"/>
      <x:c r="H429" s="26"/>
      <x:c r="I429" s="26"/>
      <x:c r="J429" s="26"/>
      <x:c r="K429" s="25"/>
      <x:c r="L429" s="25"/>
      <x:c r="M429" s="26"/>
      <x:c r="N429" s="26"/>
      <x:c r="O429" s="26"/>
      <x:c r="P429" s="26"/>
      <x:c r="Q429" s="25"/>
      <x:c r="R429" s="25"/>
      <x:c r="S429" s="18"/>
      <x:c r="T429" s="18"/>
      <x:c r="U429" s="18"/>
      <x:c r="V429" s="28" t="str">
        <x:f>IF(A429="","",IF(AND(ISNUMBER(G429),ISNUMBER(I429),G429&gt;=0,I429&gt;0,G429&lt;=I429),G429/I429,"n.a."))</x:f>
      </x:c>
      <x:c r="W429" s="28" t="str">
        <x:f>IF(A429="","",IF(AND(F429="Yes",ISNUMBER(B429),ISNUMBER(C429),ISNUMBER(D429),ISNUMBER(E429),C429&gt;=B429,E429&gt;=D429,C429-B429=E429-D429,ISNUMBER(G429),ISNUMBER(H429),G429&gt;=0,H429&gt;0),(G429-H429)/H429,"n.a."))</x:f>
      </x:c>
      <x:c r="X429" s="28" t="str">
        <x:f>IF(A429="","",IF(AND(F429="Yes",ISNUMBER(B429),ISNUMBER(C429),ISNUMBER(D429),ISNUMBER(E429),C429&gt;=B429,E429&gt;=D429,C429-B429=E429-D429,ISNUMBER(M429),ISNUMBER(N429),M429&gt;=0,N429&gt;0),(M429-N429)/N429,"n.a."))</x:f>
      </x:c>
      <x:c r="Y429" s="28" t="str">
        <x:f>IF(A429="","",IF(AND(ISNUMBER(O429),ISNUMBER(M429),O429&gt;=0,M429&gt;0,T429&lt;&gt;""),O429/M429,"n.a."))</x:f>
      </x:c>
      <x:c r="Z429" s="23" t="str">
        <x:f>IF(A429="","",IF(COUNTIFS($A$6:$A$505,SUBSTITUTE(SUBSTITUTE(SUBSTITUTE(A429,"~","~~"),"*","~*"),"?","~?"))&gt;1,"Duplicate URL: use one row per period pair",IF(COUNTIFS(Audit!$A$6:$A$505,SUBSTITUTE(SUBSTITUTE(SUBSTITUTE(A429,"~","~~"),"*","~*"),"?","~?"))=0,"URL missing from Audit",IF(OR(B429="",C429=""),"Add current date range",IF(OR(NOT(ISNUMBER(B429)),NOT(ISNUMBER(C429)),C429&lt;B429),"Check current dates",IF(OR(AND(ISNUMBER(G429),G429&lt;0),AND(ISNUMBER(H429),H429&lt;0),AND(ISNUMBER(I429),I429&lt;0),AND(ISNUMBER(J429),J429&lt;0),AND(ISNUMBER(M429),M429&lt;0),AND(ISNUMBER(N429),N429&lt;0),AND(ISNUMBER(O429),O429&lt;0),AND(ISNUMBER(P429),P429&lt;0),AND(ISNUMBER(Q429),Q429&lt;0),AND(ISNUMBER(R429),R429&lt;0)),"Check negative values",IF(AND(ISNUMBER(G429),ISNUMBER(I429),G429&gt;I429),"Clicks exceed impressions",IF(AND(OR(ISNUMBER(Q429),ISNUMBER(R429)),S429=""),"Add revenue currency",IF(AND(ISNUMBER(O429),T429=""),"Define conversions and session scope",IF(U429="","Add evidence source",IF(F429&lt;&gt;"Yes","Comparison not confirmed",IF(OR(NOT(ISNUMBER(D429)),NOT(ISNUMBER(E429)),E429&lt;D429,C429-B429&lt;&gt;E429-D429),"Check comparable date ranges",""))))))))))))</x:f>
      </x:c>
    </x:row>
    <x:row r="430" ht="44" customHeight="1">
      <x:c r="A430" s="19"/>
      <x:c r="B430" s="24"/>
      <x:c r="C430" s="21"/>
      <x:c r="D430" s="21"/>
      <x:c r="E430" s="21"/>
      <x:c r="F430" s="18"/>
      <x:c r="G430" s="26"/>
      <x:c r="H430" s="26"/>
      <x:c r="I430" s="26"/>
      <x:c r="J430" s="26"/>
      <x:c r="K430" s="25"/>
      <x:c r="L430" s="25"/>
      <x:c r="M430" s="26"/>
      <x:c r="N430" s="26"/>
      <x:c r="O430" s="26"/>
      <x:c r="P430" s="26"/>
      <x:c r="Q430" s="25"/>
      <x:c r="R430" s="25"/>
      <x:c r="S430" s="18"/>
      <x:c r="T430" s="18"/>
      <x:c r="U430" s="18"/>
      <x:c r="V430" s="28" t="str">
        <x:f>IF(A430="","",IF(AND(ISNUMBER(G430),ISNUMBER(I430),G430&gt;=0,I430&gt;0,G430&lt;=I430),G430/I430,"n.a."))</x:f>
      </x:c>
      <x:c r="W430" s="28" t="str">
        <x:f>IF(A430="","",IF(AND(F430="Yes",ISNUMBER(B430),ISNUMBER(C430),ISNUMBER(D430),ISNUMBER(E430),C430&gt;=B430,E430&gt;=D430,C430-B430=E430-D430,ISNUMBER(G430),ISNUMBER(H430),G430&gt;=0,H430&gt;0),(G430-H430)/H430,"n.a."))</x:f>
      </x:c>
      <x:c r="X430" s="28" t="str">
        <x:f>IF(A430="","",IF(AND(F430="Yes",ISNUMBER(B430),ISNUMBER(C430),ISNUMBER(D430),ISNUMBER(E430),C430&gt;=B430,E430&gt;=D430,C430-B430=E430-D430,ISNUMBER(M430),ISNUMBER(N430),M430&gt;=0,N430&gt;0),(M430-N430)/N430,"n.a."))</x:f>
      </x:c>
      <x:c r="Y430" s="28" t="str">
        <x:f>IF(A430="","",IF(AND(ISNUMBER(O430),ISNUMBER(M430),O430&gt;=0,M430&gt;0,T430&lt;&gt;""),O430/M430,"n.a."))</x:f>
      </x:c>
      <x:c r="Z430" s="23" t="str">
        <x:f>IF(A430="","",IF(COUNTIFS($A$6:$A$505,SUBSTITUTE(SUBSTITUTE(SUBSTITUTE(A430,"~","~~"),"*","~*"),"?","~?"))&gt;1,"Duplicate URL: use one row per period pair",IF(COUNTIFS(Audit!$A$6:$A$505,SUBSTITUTE(SUBSTITUTE(SUBSTITUTE(A430,"~","~~"),"*","~*"),"?","~?"))=0,"URL missing from Audit",IF(OR(B430="",C430=""),"Add current date range",IF(OR(NOT(ISNUMBER(B430)),NOT(ISNUMBER(C430)),C430&lt;B430),"Check current dates",IF(OR(AND(ISNUMBER(G430),G430&lt;0),AND(ISNUMBER(H430),H430&lt;0),AND(ISNUMBER(I430),I430&lt;0),AND(ISNUMBER(J430),J430&lt;0),AND(ISNUMBER(M430),M430&lt;0),AND(ISNUMBER(N430),N430&lt;0),AND(ISNUMBER(O430),O430&lt;0),AND(ISNUMBER(P430),P430&lt;0),AND(ISNUMBER(Q430),Q430&lt;0),AND(ISNUMBER(R430),R430&lt;0)),"Check negative values",IF(AND(ISNUMBER(G430),ISNUMBER(I430),G430&gt;I430),"Clicks exceed impressions",IF(AND(OR(ISNUMBER(Q430),ISNUMBER(R430)),S430=""),"Add revenue currency",IF(AND(ISNUMBER(O430),T430=""),"Define conversions and session scope",IF(U430="","Add evidence source",IF(F430&lt;&gt;"Yes","Comparison not confirmed",IF(OR(NOT(ISNUMBER(D430)),NOT(ISNUMBER(E430)),E430&lt;D430,C430-B430&lt;&gt;E430-D430),"Check comparable date ranges",""))))))))))))</x:f>
      </x:c>
    </x:row>
    <x:row r="431" ht="44" customHeight="1">
      <x:c r="A431" s="19"/>
      <x:c r="B431" s="24"/>
      <x:c r="C431" s="21"/>
      <x:c r="D431" s="21"/>
      <x:c r="E431" s="21"/>
      <x:c r="F431" s="18"/>
      <x:c r="G431" s="26"/>
      <x:c r="H431" s="26"/>
      <x:c r="I431" s="26"/>
      <x:c r="J431" s="26"/>
      <x:c r="K431" s="25"/>
      <x:c r="L431" s="25"/>
      <x:c r="M431" s="26"/>
      <x:c r="N431" s="26"/>
      <x:c r="O431" s="26"/>
      <x:c r="P431" s="26"/>
      <x:c r="Q431" s="25"/>
      <x:c r="R431" s="25"/>
      <x:c r="S431" s="18"/>
      <x:c r="T431" s="18"/>
      <x:c r="U431" s="18"/>
      <x:c r="V431" s="28" t="str">
        <x:f>IF(A431="","",IF(AND(ISNUMBER(G431),ISNUMBER(I431),G431&gt;=0,I431&gt;0,G431&lt;=I431),G431/I431,"n.a."))</x:f>
      </x:c>
      <x:c r="W431" s="28" t="str">
        <x:f>IF(A431="","",IF(AND(F431="Yes",ISNUMBER(B431),ISNUMBER(C431),ISNUMBER(D431),ISNUMBER(E431),C431&gt;=B431,E431&gt;=D431,C431-B431=E431-D431,ISNUMBER(G431),ISNUMBER(H431),G431&gt;=0,H431&gt;0),(G431-H431)/H431,"n.a."))</x:f>
      </x:c>
      <x:c r="X431" s="28" t="str">
        <x:f>IF(A431="","",IF(AND(F431="Yes",ISNUMBER(B431),ISNUMBER(C431),ISNUMBER(D431),ISNUMBER(E431),C431&gt;=B431,E431&gt;=D431,C431-B431=E431-D431,ISNUMBER(M431),ISNUMBER(N431),M431&gt;=0,N431&gt;0),(M431-N431)/N431,"n.a."))</x:f>
      </x:c>
      <x:c r="Y431" s="28" t="str">
        <x:f>IF(A431="","",IF(AND(ISNUMBER(O431),ISNUMBER(M431),O431&gt;=0,M431&gt;0,T431&lt;&gt;""),O431/M431,"n.a."))</x:f>
      </x:c>
      <x:c r="Z431" s="23" t="str">
        <x:f>IF(A431="","",IF(COUNTIFS($A$6:$A$505,SUBSTITUTE(SUBSTITUTE(SUBSTITUTE(A431,"~","~~"),"*","~*"),"?","~?"))&gt;1,"Duplicate URL: use one row per period pair",IF(COUNTIFS(Audit!$A$6:$A$505,SUBSTITUTE(SUBSTITUTE(SUBSTITUTE(A431,"~","~~"),"*","~*"),"?","~?"))=0,"URL missing from Audit",IF(OR(B431="",C431=""),"Add current date range",IF(OR(NOT(ISNUMBER(B431)),NOT(ISNUMBER(C431)),C431&lt;B431),"Check current dates",IF(OR(AND(ISNUMBER(G431),G431&lt;0),AND(ISNUMBER(H431),H431&lt;0),AND(ISNUMBER(I431),I431&lt;0),AND(ISNUMBER(J431),J431&lt;0),AND(ISNUMBER(M431),M431&lt;0),AND(ISNUMBER(N431),N431&lt;0),AND(ISNUMBER(O431),O431&lt;0),AND(ISNUMBER(P431),P431&lt;0),AND(ISNUMBER(Q431),Q431&lt;0),AND(ISNUMBER(R431),R431&lt;0)),"Check negative values",IF(AND(ISNUMBER(G431),ISNUMBER(I431),G431&gt;I431),"Clicks exceed impressions",IF(AND(OR(ISNUMBER(Q431),ISNUMBER(R431)),S431=""),"Add revenue currency",IF(AND(ISNUMBER(O431),T431=""),"Define conversions and session scope",IF(U431="","Add evidence source",IF(F431&lt;&gt;"Yes","Comparison not confirmed",IF(OR(NOT(ISNUMBER(D431)),NOT(ISNUMBER(E431)),E431&lt;D431,C431-B431&lt;&gt;E431-D431),"Check comparable date ranges",""))))))))))))</x:f>
      </x:c>
    </x:row>
    <x:row r="432" ht="44" customHeight="1">
      <x:c r="A432" s="19"/>
      <x:c r="B432" s="24"/>
      <x:c r="C432" s="21"/>
      <x:c r="D432" s="21"/>
      <x:c r="E432" s="21"/>
      <x:c r="F432" s="18"/>
      <x:c r="G432" s="26"/>
      <x:c r="H432" s="26"/>
      <x:c r="I432" s="26"/>
      <x:c r="J432" s="26"/>
      <x:c r="K432" s="25"/>
      <x:c r="L432" s="25"/>
      <x:c r="M432" s="26"/>
      <x:c r="N432" s="26"/>
      <x:c r="O432" s="26"/>
      <x:c r="P432" s="26"/>
      <x:c r="Q432" s="25"/>
      <x:c r="R432" s="25"/>
      <x:c r="S432" s="18"/>
      <x:c r="T432" s="18"/>
      <x:c r="U432" s="18"/>
      <x:c r="V432" s="28" t="str">
        <x:f>IF(A432="","",IF(AND(ISNUMBER(G432),ISNUMBER(I432),G432&gt;=0,I432&gt;0,G432&lt;=I432),G432/I432,"n.a."))</x:f>
      </x:c>
      <x:c r="W432" s="28" t="str">
        <x:f>IF(A432="","",IF(AND(F432="Yes",ISNUMBER(B432),ISNUMBER(C432),ISNUMBER(D432),ISNUMBER(E432),C432&gt;=B432,E432&gt;=D432,C432-B432=E432-D432,ISNUMBER(G432),ISNUMBER(H432),G432&gt;=0,H432&gt;0),(G432-H432)/H432,"n.a."))</x:f>
      </x:c>
      <x:c r="X432" s="28" t="str">
        <x:f>IF(A432="","",IF(AND(F432="Yes",ISNUMBER(B432),ISNUMBER(C432),ISNUMBER(D432),ISNUMBER(E432),C432&gt;=B432,E432&gt;=D432,C432-B432=E432-D432,ISNUMBER(M432),ISNUMBER(N432),M432&gt;=0,N432&gt;0),(M432-N432)/N432,"n.a."))</x:f>
      </x:c>
      <x:c r="Y432" s="28" t="str">
        <x:f>IF(A432="","",IF(AND(ISNUMBER(O432),ISNUMBER(M432),O432&gt;=0,M432&gt;0,T432&lt;&gt;""),O432/M432,"n.a."))</x:f>
      </x:c>
      <x:c r="Z432" s="23" t="str">
        <x:f>IF(A432="","",IF(COUNTIFS($A$6:$A$505,SUBSTITUTE(SUBSTITUTE(SUBSTITUTE(A432,"~","~~"),"*","~*"),"?","~?"))&gt;1,"Duplicate URL: use one row per period pair",IF(COUNTIFS(Audit!$A$6:$A$505,SUBSTITUTE(SUBSTITUTE(SUBSTITUTE(A432,"~","~~"),"*","~*"),"?","~?"))=0,"URL missing from Audit",IF(OR(B432="",C432=""),"Add current date range",IF(OR(NOT(ISNUMBER(B432)),NOT(ISNUMBER(C432)),C432&lt;B432),"Check current dates",IF(OR(AND(ISNUMBER(G432),G432&lt;0),AND(ISNUMBER(H432),H432&lt;0),AND(ISNUMBER(I432),I432&lt;0),AND(ISNUMBER(J432),J432&lt;0),AND(ISNUMBER(M432),M432&lt;0),AND(ISNUMBER(N432),N432&lt;0),AND(ISNUMBER(O432),O432&lt;0),AND(ISNUMBER(P432),P432&lt;0),AND(ISNUMBER(Q432),Q432&lt;0),AND(ISNUMBER(R432),R432&lt;0)),"Check negative values",IF(AND(ISNUMBER(G432),ISNUMBER(I432),G432&gt;I432),"Clicks exceed impressions",IF(AND(OR(ISNUMBER(Q432),ISNUMBER(R432)),S432=""),"Add revenue currency",IF(AND(ISNUMBER(O432),T432=""),"Define conversions and session scope",IF(U432="","Add evidence source",IF(F432&lt;&gt;"Yes","Comparison not confirmed",IF(OR(NOT(ISNUMBER(D432)),NOT(ISNUMBER(E432)),E432&lt;D432,C432-B432&lt;&gt;E432-D432),"Check comparable date ranges",""))))))))))))</x:f>
      </x:c>
    </x:row>
    <x:row r="433" ht="44" customHeight="1">
      <x:c r="A433" s="19"/>
      <x:c r="B433" s="24"/>
      <x:c r="C433" s="21"/>
      <x:c r="D433" s="21"/>
      <x:c r="E433" s="21"/>
      <x:c r="F433" s="18"/>
      <x:c r="G433" s="26"/>
      <x:c r="H433" s="26"/>
      <x:c r="I433" s="26"/>
      <x:c r="J433" s="26"/>
      <x:c r="K433" s="25"/>
      <x:c r="L433" s="25"/>
      <x:c r="M433" s="26"/>
      <x:c r="N433" s="26"/>
      <x:c r="O433" s="26"/>
      <x:c r="P433" s="26"/>
      <x:c r="Q433" s="25"/>
      <x:c r="R433" s="25"/>
      <x:c r="S433" s="18"/>
      <x:c r="T433" s="18"/>
      <x:c r="U433" s="18"/>
      <x:c r="V433" s="28" t="str">
        <x:f>IF(A433="","",IF(AND(ISNUMBER(G433),ISNUMBER(I433),G433&gt;=0,I433&gt;0,G433&lt;=I433),G433/I433,"n.a."))</x:f>
      </x:c>
      <x:c r="W433" s="28" t="str">
        <x:f>IF(A433="","",IF(AND(F433="Yes",ISNUMBER(B433),ISNUMBER(C433),ISNUMBER(D433),ISNUMBER(E433),C433&gt;=B433,E433&gt;=D433,C433-B433=E433-D433,ISNUMBER(G433),ISNUMBER(H433),G433&gt;=0,H433&gt;0),(G433-H433)/H433,"n.a."))</x:f>
      </x:c>
      <x:c r="X433" s="28" t="str">
        <x:f>IF(A433="","",IF(AND(F433="Yes",ISNUMBER(B433),ISNUMBER(C433),ISNUMBER(D433),ISNUMBER(E433),C433&gt;=B433,E433&gt;=D433,C433-B433=E433-D433,ISNUMBER(M433),ISNUMBER(N433),M433&gt;=0,N433&gt;0),(M433-N433)/N433,"n.a."))</x:f>
      </x:c>
      <x:c r="Y433" s="28" t="str">
        <x:f>IF(A433="","",IF(AND(ISNUMBER(O433),ISNUMBER(M433),O433&gt;=0,M433&gt;0,T433&lt;&gt;""),O433/M433,"n.a."))</x:f>
      </x:c>
      <x:c r="Z433" s="23" t="str">
        <x:f>IF(A433="","",IF(COUNTIFS($A$6:$A$505,SUBSTITUTE(SUBSTITUTE(SUBSTITUTE(A433,"~","~~"),"*","~*"),"?","~?"))&gt;1,"Duplicate URL: use one row per period pair",IF(COUNTIFS(Audit!$A$6:$A$505,SUBSTITUTE(SUBSTITUTE(SUBSTITUTE(A433,"~","~~"),"*","~*"),"?","~?"))=0,"URL missing from Audit",IF(OR(B433="",C433=""),"Add current date range",IF(OR(NOT(ISNUMBER(B433)),NOT(ISNUMBER(C433)),C433&lt;B433),"Check current dates",IF(OR(AND(ISNUMBER(G433),G433&lt;0),AND(ISNUMBER(H433),H433&lt;0),AND(ISNUMBER(I433),I433&lt;0),AND(ISNUMBER(J433),J433&lt;0),AND(ISNUMBER(M433),M433&lt;0),AND(ISNUMBER(N433),N433&lt;0),AND(ISNUMBER(O433),O433&lt;0),AND(ISNUMBER(P433),P433&lt;0),AND(ISNUMBER(Q433),Q433&lt;0),AND(ISNUMBER(R433),R433&lt;0)),"Check negative values",IF(AND(ISNUMBER(G433),ISNUMBER(I433),G433&gt;I433),"Clicks exceed impressions",IF(AND(OR(ISNUMBER(Q433),ISNUMBER(R433)),S433=""),"Add revenue currency",IF(AND(ISNUMBER(O433),T433=""),"Define conversions and session scope",IF(U433="","Add evidence source",IF(F433&lt;&gt;"Yes","Comparison not confirmed",IF(OR(NOT(ISNUMBER(D433)),NOT(ISNUMBER(E433)),E433&lt;D433,C433-B433&lt;&gt;E433-D433),"Check comparable date ranges",""))))))))))))</x:f>
      </x:c>
    </x:row>
    <x:row r="434" ht="44" customHeight="1">
      <x:c r="A434" s="19"/>
      <x:c r="B434" s="24"/>
      <x:c r="C434" s="21"/>
      <x:c r="D434" s="21"/>
      <x:c r="E434" s="21"/>
      <x:c r="F434" s="18"/>
      <x:c r="G434" s="26"/>
      <x:c r="H434" s="26"/>
      <x:c r="I434" s="26"/>
      <x:c r="J434" s="26"/>
      <x:c r="K434" s="25"/>
      <x:c r="L434" s="25"/>
      <x:c r="M434" s="26"/>
      <x:c r="N434" s="26"/>
      <x:c r="O434" s="26"/>
      <x:c r="P434" s="26"/>
      <x:c r="Q434" s="25"/>
      <x:c r="R434" s="25"/>
      <x:c r="S434" s="18"/>
      <x:c r="T434" s="18"/>
      <x:c r="U434" s="18"/>
      <x:c r="V434" s="28" t="str">
        <x:f>IF(A434="","",IF(AND(ISNUMBER(G434),ISNUMBER(I434),G434&gt;=0,I434&gt;0,G434&lt;=I434),G434/I434,"n.a."))</x:f>
      </x:c>
      <x:c r="W434" s="28" t="str">
        <x:f>IF(A434="","",IF(AND(F434="Yes",ISNUMBER(B434),ISNUMBER(C434),ISNUMBER(D434),ISNUMBER(E434),C434&gt;=B434,E434&gt;=D434,C434-B434=E434-D434,ISNUMBER(G434),ISNUMBER(H434),G434&gt;=0,H434&gt;0),(G434-H434)/H434,"n.a."))</x:f>
      </x:c>
      <x:c r="X434" s="28" t="str">
        <x:f>IF(A434="","",IF(AND(F434="Yes",ISNUMBER(B434),ISNUMBER(C434),ISNUMBER(D434),ISNUMBER(E434),C434&gt;=B434,E434&gt;=D434,C434-B434=E434-D434,ISNUMBER(M434),ISNUMBER(N434),M434&gt;=0,N434&gt;0),(M434-N434)/N434,"n.a."))</x:f>
      </x:c>
      <x:c r="Y434" s="28" t="str">
        <x:f>IF(A434="","",IF(AND(ISNUMBER(O434),ISNUMBER(M434),O434&gt;=0,M434&gt;0,T434&lt;&gt;""),O434/M434,"n.a."))</x:f>
      </x:c>
      <x:c r="Z434" s="23" t="str">
        <x:f>IF(A434="","",IF(COUNTIFS($A$6:$A$505,SUBSTITUTE(SUBSTITUTE(SUBSTITUTE(A434,"~","~~"),"*","~*"),"?","~?"))&gt;1,"Duplicate URL: use one row per period pair",IF(COUNTIFS(Audit!$A$6:$A$505,SUBSTITUTE(SUBSTITUTE(SUBSTITUTE(A434,"~","~~"),"*","~*"),"?","~?"))=0,"URL missing from Audit",IF(OR(B434="",C434=""),"Add current date range",IF(OR(NOT(ISNUMBER(B434)),NOT(ISNUMBER(C434)),C434&lt;B434),"Check current dates",IF(OR(AND(ISNUMBER(G434),G434&lt;0),AND(ISNUMBER(H434),H434&lt;0),AND(ISNUMBER(I434),I434&lt;0),AND(ISNUMBER(J434),J434&lt;0),AND(ISNUMBER(M434),M434&lt;0),AND(ISNUMBER(N434),N434&lt;0),AND(ISNUMBER(O434),O434&lt;0),AND(ISNUMBER(P434),P434&lt;0),AND(ISNUMBER(Q434),Q434&lt;0),AND(ISNUMBER(R434),R434&lt;0)),"Check negative values",IF(AND(ISNUMBER(G434),ISNUMBER(I434),G434&gt;I434),"Clicks exceed impressions",IF(AND(OR(ISNUMBER(Q434),ISNUMBER(R434)),S434=""),"Add revenue currency",IF(AND(ISNUMBER(O434),T434=""),"Define conversions and session scope",IF(U434="","Add evidence source",IF(F434&lt;&gt;"Yes","Comparison not confirmed",IF(OR(NOT(ISNUMBER(D434)),NOT(ISNUMBER(E434)),E434&lt;D434,C434-B434&lt;&gt;E434-D434),"Check comparable date ranges",""))))))))))))</x:f>
      </x:c>
    </x:row>
    <x:row r="435" ht="44" customHeight="1">
      <x:c r="A435" s="19"/>
      <x:c r="B435" s="24"/>
      <x:c r="C435" s="21"/>
      <x:c r="D435" s="21"/>
      <x:c r="E435" s="21"/>
      <x:c r="F435" s="18"/>
      <x:c r="G435" s="26"/>
      <x:c r="H435" s="26"/>
      <x:c r="I435" s="26"/>
      <x:c r="J435" s="26"/>
      <x:c r="K435" s="25"/>
      <x:c r="L435" s="25"/>
      <x:c r="M435" s="26"/>
      <x:c r="N435" s="26"/>
      <x:c r="O435" s="26"/>
      <x:c r="P435" s="26"/>
      <x:c r="Q435" s="25"/>
      <x:c r="R435" s="25"/>
      <x:c r="S435" s="18"/>
      <x:c r="T435" s="18"/>
      <x:c r="U435" s="18"/>
      <x:c r="V435" s="28" t="str">
        <x:f>IF(A435="","",IF(AND(ISNUMBER(G435),ISNUMBER(I435),G435&gt;=0,I435&gt;0,G435&lt;=I435),G435/I435,"n.a."))</x:f>
      </x:c>
      <x:c r="W435" s="28" t="str">
        <x:f>IF(A435="","",IF(AND(F435="Yes",ISNUMBER(B435),ISNUMBER(C435),ISNUMBER(D435),ISNUMBER(E435),C435&gt;=B435,E435&gt;=D435,C435-B435=E435-D435,ISNUMBER(G435),ISNUMBER(H435),G435&gt;=0,H435&gt;0),(G435-H435)/H435,"n.a."))</x:f>
      </x:c>
      <x:c r="X435" s="28" t="str">
        <x:f>IF(A435="","",IF(AND(F435="Yes",ISNUMBER(B435),ISNUMBER(C435),ISNUMBER(D435),ISNUMBER(E435),C435&gt;=B435,E435&gt;=D435,C435-B435=E435-D435,ISNUMBER(M435),ISNUMBER(N435),M435&gt;=0,N435&gt;0),(M435-N435)/N435,"n.a."))</x:f>
      </x:c>
      <x:c r="Y435" s="28" t="str">
        <x:f>IF(A435="","",IF(AND(ISNUMBER(O435),ISNUMBER(M435),O435&gt;=0,M435&gt;0,T435&lt;&gt;""),O435/M435,"n.a."))</x:f>
      </x:c>
      <x:c r="Z435" s="23" t="str">
        <x:f>IF(A435="","",IF(COUNTIFS($A$6:$A$505,SUBSTITUTE(SUBSTITUTE(SUBSTITUTE(A435,"~","~~"),"*","~*"),"?","~?"))&gt;1,"Duplicate URL: use one row per period pair",IF(COUNTIFS(Audit!$A$6:$A$505,SUBSTITUTE(SUBSTITUTE(SUBSTITUTE(A435,"~","~~"),"*","~*"),"?","~?"))=0,"URL missing from Audit",IF(OR(B435="",C435=""),"Add current date range",IF(OR(NOT(ISNUMBER(B435)),NOT(ISNUMBER(C435)),C435&lt;B435),"Check current dates",IF(OR(AND(ISNUMBER(G435),G435&lt;0),AND(ISNUMBER(H435),H435&lt;0),AND(ISNUMBER(I435),I435&lt;0),AND(ISNUMBER(J435),J435&lt;0),AND(ISNUMBER(M435),M435&lt;0),AND(ISNUMBER(N435),N435&lt;0),AND(ISNUMBER(O435),O435&lt;0),AND(ISNUMBER(P435),P435&lt;0),AND(ISNUMBER(Q435),Q435&lt;0),AND(ISNUMBER(R435),R435&lt;0)),"Check negative values",IF(AND(ISNUMBER(G435),ISNUMBER(I435),G435&gt;I435),"Clicks exceed impressions",IF(AND(OR(ISNUMBER(Q435),ISNUMBER(R435)),S435=""),"Add revenue currency",IF(AND(ISNUMBER(O435),T435=""),"Define conversions and session scope",IF(U435="","Add evidence source",IF(F435&lt;&gt;"Yes","Comparison not confirmed",IF(OR(NOT(ISNUMBER(D435)),NOT(ISNUMBER(E435)),E435&lt;D435,C435-B435&lt;&gt;E435-D435),"Check comparable date ranges",""))))))))))))</x:f>
      </x:c>
    </x:row>
    <x:row r="436" ht="44" customHeight="1">
      <x:c r="A436" s="19"/>
      <x:c r="B436" s="24"/>
      <x:c r="C436" s="21"/>
      <x:c r="D436" s="21"/>
      <x:c r="E436" s="21"/>
      <x:c r="F436" s="18"/>
      <x:c r="G436" s="26"/>
      <x:c r="H436" s="26"/>
      <x:c r="I436" s="26"/>
      <x:c r="J436" s="26"/>
      <x:c r="K436" s="25"/>
      <x:c r="L436" s="25"/>
      <x:c r="M436" s="26"/>
      <x:c r="N436" s="26"/>
      <x:c r="O436" s="26"/>
      <x:c r="P436" s="26"/>
      <x:c r="Q436" s="25"/>
      <x:c r="R436" s="25"/>
      <x:c r="S436" s="18"/>
      <x:c r="T436" s="18"/>
      <x:c r="U436" s="18"/>
      <x:c r="V436" s="28" t="str">
        <x:f>IF(A436="","",IF(AND(ISNUMBER(G436),ISNUMBER(I436),G436&gt;=0,I436&gt;0,G436&lt;=I436),G436/I436,"n.a."))</x:f>
      </x:c>
      <x:c r="W436" s="28" t="str">
        <x:f>IF(A436="","",IF(AND(F436="Yes",ISNUMBER(B436),ISNUMBER(C436),ISNUMBER(D436),ISNUMBER(E436),C436&gt;=B436,E436&gt;=D436,C436-B436=E436-D436,ISNUMBER(G436),ISNUMBER(H436),G436&gt;=0,H436&gt;0),(G436-H436)/H436,"n.a."))</x:f>
      </x:c>
      <x:c r="X436" s="28" t="str">
        <x:f>IF(A436="","",IF(AND(F436="Yes",ISNUMBER(B436),ISNUMBER(C436),ISNUMBER(D436),ISNUMBER(E436),C436&gt;=B436,E436&gt;=D436,C436-B436=E436-D436,ISNUMBER(M436),ISNUMBER(N436),M436&gt;=0,N436&gt;0),(M436-N436)/N436,"n.a."))</x:f>
      </x:c>
      <x:c r="Y436" s="28" t="str">
        <x:f>IF(A436="","",IF(AND(ISNUMBER(O436),ISNUMBER(M436),O436&gt;=0,M436&gt;0,T436&lt;&gt;""),O436/M436,"n.a."))</x:f>
      </x:c>
      <x:c r="Z436" s="23" t="str">
        <x:f>IF(A436="","",IF(COUNTIFS($A$6:$A$505,SUBSTITUTE(SUBSTITUTE(SUBSTITUTE(A436,"~","~~"),"*","~*"),"?","~?"))&gt;1,"Duplicate URL: use one row per period pair",IF(COUNTIFS(Audit!$A$6:$A$505,SUBSTITUTE(SUBSTITUTE(SUBSTITUTE(A436,"~","~~"),"*","~*"),"?","~?"))=0,"URL missing from Audit",IF(OR(B436="",C436=""),"Add current date range",IF(OR(NOT(ISNUMBER(B436)),NOT(ISNUMBER(C436)),C436&lt;B436),"Check current dates",IF(OR(AND(ISNUMBER(G436),G436&lt;0),AND(ISNUMBER(H436),H436&lt;0),AND(ISNUMBER(I436),I436&lt;0),AND(ISNUMBER(J436),J436&lt;0),AND(ISNUMBER(M436),M436&lt;0),AND(ISNUMBER(N436),N436&lt;0),AND(ISNUMBER(O436),O436&lt;0),AND(ISNUMBER(P436),P436&lt;0),AND(ISNUMBER(Q436),Q436&lt;0),AND(ISNUMBER(R436),R436&lt;0)),"Check negative values",IF(AND(ISNUMBER(G436),ISNUMBER(I436),G436&gt;I436),"Clicks exceed impressions",IF(AND(OR(ISNUMBER(Q436),ISNUMBER(R436)),S436=""),"Add revenue currency",IF(AND(ISNUMBER(O436),T436=""),"Define conversions and session scope",IF(U436="","Add evidence source",IF(F436&lt;&gt;"Yes","Comparison not confirmed",IF(OR(NOT(ISNUMBER(D436)),NOT(ISNUMBER(E436)),E436&lt;D436,C436-B436&lt;&gt;E436-D436),"Check comparable date ranges",""))))))))))))</x:f>
      </x:c>
    </x:row>
    <x:row r="437" ht="44" customHeight="1">
      <x:c r="A437" s="19"/>
      <x:c r="B437" s="24"/>
      <x:c r="C437" s="21"/>
      <x:c r="D437" s="21"/>
      <x:c r="E437" s="21"/>
      <x:c r="F437" s="18"/>
      <x:c r="G437" s="26"/>
      <x:c r="H437" s="26"/>
      <x:c r="I437" s="26"/>
      <x:c r="J437" s="26"/>
      <x:c r="K437" s="25"/>
      <x:c r="L437" s="25"/>
      <x:c r="M437" s="26"/>
      <x:c r="N437" s="26"/>
      <x:c r="O437" s="26"/>
      <x:c r="P437" s="26"/>
      <x:c r="Q437" s="25"/>
      <x:c r="R437" s="25"/>
      <x:c r="S437" s="18"/>
      <x:c r="T437" s="18"/>
      <x:c r="U437" s="18"/>
      <x:c r="V437" s="28" t="str">
        <x:f>IF(A437="","",IF(AND(ISNUMBER(G437),ISNUMBER(I437),G437&gt;=0,I437&gt;0,G437&lt;=I437),G437/I437,"n.a."))</x:f>
      </x:c>
      <x:c r="W437" s="28" t="str">
        <x:f>IF(A437="","",IF(AND(F437="Yes",ISNUMBER(B437),ISNUMBER(C437),ISNUMBER(D437),ISNUMBER(E437),C437&gt;=B437,E437&gt;=D437,C437-B437=E437-D437,ISNUMBER(G437),ISNUMBER(H437),G437&gt;=0,H437&gt;0),(G437-H437)/H437,"n.a."))</x:f>
      </x:c>
      <x:c r="X437" s="28" t="str">
        <x:f>IF(A437="","",IF(AND(F437="Yes",ISNUMBER(B437),ISNUMBER(C437),ISNUMBER(D437),ISNUMBER(E437),C437&gt;=B437,E437&gt;=D437,C437-B437=E437-D437,ISNUMBER(M437),ISNUMBER(N437),M437&gt;=0,N437&gt;0),(M437-N437)/N437,"n.a."))</x:f>
      </x:c>
      <x:c r="Y437" s="28" t="str">
        <x:f>IF(A437="","",IF(AND(ISNUMBER(O437),ISNUMBER(M437),O437&gt;=0,M437&gt;0,T437&lt;&gt;""),O437/M437,"n.a."))</x:f>
      </x:c>
      <x:c r="Z437" s="23" t="str">
        <x:f>IF(A437="","",IF(COUNTIFS($A$6:$A$505,SUBSTITUTE(SUBSTITUTE(SUBSTITUTE(A437,"~","~~"),"*","~*"),"?","~?"))&gt;1,"Duplicate URL: use one row per period pair",IF(COUNTIFS(Audit!$A$6:$A$505,SUBSTITUTE(SUBSTITUTE(SUBSTITUTE(A437,"~","~~"),"*","~*"),"?","~?"))=0,"URL missing from Audit",IF(OR(B437="",C437=""),"Add current date range",IF(OR(NOT(ISNUMBER(B437)),NOT(ISNUMBER(C437)),C437&lt;B437),"Check current dates",IF(OR(AND(ISNUMBER(G437),G437&lt;0),AND(ISNUMBER(H437),H437&lt;0),AND(ISNUMBER(I437),I437&lt;0),AND(ISNUMBER(J437),J437&lt;0),AND(ISNUMBER(M437),M437&lt;0),AND(ISNUMBER(N437),N437&lt;0),AND(ISNUMBER(O437),O437&lt;0),AND(ISNUMBER(P437),P437&lt;0),AND(ISNUMBER(Q437),Q437&lt;0),AND(ISNUMBER(R437),R437&lt;0)),"Check negative values",IF(AND(ISNUMBER(G437),ISNUMBER(I437),G437&gt;I437),"Clicks exceed impressions",IF(AND(OR(ISNUMBER(Q437),ISNUMBER(R437)),S437=""),"Add revenue currency",IF(AND(ISNUMBER(O437),T437=""),"Define conversions and session scope",IF(U437="","Add evidence source",IF(F437&lt;&gt;"Yes","Comparison not confirmed",IF(OR(NOT(ISNUMBER(D437)),NOT(ISNUMBER(E437)),E437&lt;D437,C437-B437&lt;&gt;E437-D437),"Check comparable date ranges",""))))))))))))</x:f>
      </x:c>
    </x:row>
    <x:row r="438" ht="44" customHeight="1">
      <x:c r="A438" s="19"/>
      <x:c r="B438" s="24"/>
      <x:c r="C438" s="21"/>
      <x:c r="D438" s="21"/>
      <x:c r="E438" s="21"/>
      <x:c r="F438" s="18"/>
      <x:c r="G438" s="26"/>
      <x:c r="H438" s="26"/>
      <x:c r="I438" s="26"/>
      <x:c r="J438" s="26"/>
      <x:c r="K438" s="25"/>
      <x:c r="L438" s="25"/>
      <x:c r="M438" s="26"/>
      <x:c r="N438" s="26"/>
      <x:c r="O438" s="26"/>
      <x:c r="P438" s="26"/>
      <x:c r="Q438" s="25"/>
      <x:c r="R438" s="25"/>
      <x:c r="S438" s="18"/>
      <x:c r="T438" s="18"/>
      <x:c r="U438" s="18"/>
      <x:c r="V438" s="28" t="str">
        <x:f>IF(A438="","",IF(AND(ISNUMBER(G438),ISNUMBER(I438),G438&gt;=0,I438&gt;0,G438&lt;=I438),G438/I438,"n.a."))</x:f>
      </x:c>
      <x:c r="W438" s="28" t="str">
        <x:f>IF(A438="","",IF(AND(F438="Yes",ISNUMBER(B438),ISNUMBER(C438),ISNUMBER(D438),ISNUMBER(E438),C438&gt;=B438,E438&gt;=D438,C438-B438=E438-D438,ISNUMBER(G438),ISNUMBER(H438),G438&gt;=0,H438&gt;0),(G438-H438)/H438,"n.a."))</x:f>
      </x:c>
      <x:c r="X438" s="28" t="str">
        <x:f>IF(A438="","",IF(AND(F438="Yes",ISNUMBER(B438),ISNUMBER(C438),ISNUMBER(D438),ISNUMBER(E438),C438&gt;=B438,E438&gt;=D438,C438-B438=E438-D438,ISNUMBER(M438),ISNUMBER(N438),M438&gt;=0,N438&gt;0),(M438-N438)/N438,"n.a."))</x:f>
      </x:c>
      <x:c r="Y438" s="28" t="str">
        <x:f>IF(A438="","",IF(AND(ISNUMBER(O438),ISNUMBER(M438),O438&gt;=0,M438&gt;0,T438&lt;&gt;""),O438/M438,"n.a."))</x:f>
      </x:c>
      <x:c r="Z438" s="23" t="str">
        <x:f>IF(A438="","",IF(COUNTIFS($A$6:$A$505,SUBSTITUTE(SUBSTITUTE(SUBSTITUTE(A438,"~","~~"),"*","~*"),"?","~?"))&gt;1,"Duplicate URL: use one row per period pair",IF(COUNTIFS(Audit!$A$6:$A$505,SUBSTITUTE(SUBSTITUTE(SUBSTITUTE(A438,"~","~~"),"*","~*"),"?","~?"))=0,"URL missing from Audit",IF(OR(B438="",C438=""),"Add current date range",IF(OR(NOT(ISNUMBER(B438)),NOT(ISNUMBER(C438)),C438&lt;B438),"Check current dates",IF(OR(AND(ISNUMBER(G438),G438&lt;0),AND(ISNUMBER(H438),H438&lt;0),AND(ISNUMBER(I438),I438&lt;0),AND(ISNUMBER(J438),J438&lt;0),AND(ISNUMBER(M438),M438&lt;0),AND(ISNUMBER(N438),N438&lt;0),AND(ISNUMBER(O438),O438&lt;0),AND(ISNUMBER(P438),P438&lt;0),AND(ISNUMBER(Q438),Q438&lt;0),AND(ISNUMBER(R438),R438&lt;0)),"Check negative values",IF(AND(ISNUMBER(G438),ISNUMBER(I438),G438&gt;I438),"Clicks exceed impressions",IF(AND(OR(ISNUMBER(Q438),ISNUMBER(R438)),S438=""),"Add revenue currency",IF(AND(ISNUMBER(O438),T438=""),"Define conversions and session scope",IF(U438="","Add evidence source",IF(F438&lt;&gt;"Yes","Comparison not confirmed",IF(OR(NOT(ISNUMBER(D438)),NOT(ISNUMBER(E438)),E438&lt;D438,C438-B438&lt;&gt;E438-D438),"Check comparable date ranges",""))))))))))))</x:f>
      </x:c>
    </x:row>
    <x:row r="439" ht="44" customHeight="1">
      <x:c r="A439" s="19"/>
      <x:c r="B439" s="24"/>
      <x:c r="C439" s="21"/>
      <x:c r="D439" s="21"/>
      <x:c r="E439" s="21"/>
      <x:c r="F439" s="18"/>
      <x:c r="G439" s="26"/>
      <x:c r="H439" s="26"/>
      <x:c r="I439" s="26"/>
      <x:c r="J439" s="26"/>
      <x:c r="K439" s="25"/>
      <x:c r="L439" s="25"/>
      <x:c r="M439" s="26"/>
      <x:c r="N439" s="26"/>
      <x:c r="O439" s="26"/>
      <x:c r="P439" s="26"/>
      <x:c r="Q439" s="25"/>
      <x:c r="R439" s="25"/>
      <x:c r="S439" s="18"/>
      <x:c r="T439" s="18"/>
      <x:c r="U439" s="18"/>
      <x:c r="V439" s="28" t="str">
        <x:f>IF(A439="","",IF(AND(ISNUMBER(G439),ISNUMBER(I439),G439&gt;=0,I439&gt;0,G439&lt;=I439),G439/I439,"n.a."))</x:f>
      </x:c>
      <x:c r="W439" s="28" t="str">
        <x:f>IF(A439="","",IF(AND(F439="Yes",ISNUMBER(B439),ISNUMBER(C439),ISNUMBER(D439),ISNUMBER(E439),C439&gt;=B439,E439&gt;=D439,C439-B439=E439-D439,ISNUMBER(G439),ISNUMBER(H439),G439&gt;=0,H439&gt;0),(G439-H439)/H439,"n.a."))</x:f>
      </x:c>
      <x:c r="X439" s="28" t="str">
        <x:f>IF(A439="","",IF(AND(F439="Yes",ISNUMBER(B439),ISNUMBER(C439),ISNUMBER(D439),ISNUMBER(E439),C439&gt;=B439,E439&gt;=D439,C439-B439=E439-D439,ISNUMBER(M439),ISNUMBER(N439),M439&gt;=0,N439&gt;0),(M439-N439)/N439,"n.a."))</x:f>
      </x:c>
      <x:c r="Y439" s="28" t="str">
        <x:f>IF(A439="","",IF(AND(ISNUMBER(O439),ISNUMBER(M439),O439&gt;=0,M439&gt;0,T439&lt;&gt;""),O439/M439,"n.a."))</x:f>
      </x:c>
      <x:c r="Z439" s="23" t="str">
        <x:f>IF(A439="","",IF(COUNTIFS($A$6:$A$505,SUBSTITUTE(SUBSTITUTE(SUBSTITUTE(A439,"~","~~"),"*","~*"),"?","~?"))&gt;1,"Duplicate URL: use one row per period pair",IF(COUNTIFS(Audit!$A$6:$A$505,SUBSTITUTE(SUBSTITUTE(SUBSTITUTE(A439,"~","~~"),"*","~*"),"?","~?"))=0,"URL missing from Audit",IF(OR(B439="",C439=""),"Add current date range",IF(OR(NOT(ISNUMBER(B439)),NOT(ISNUMBER(C439)),C439&lt;B439),"Check current dates",IF(OR(AND(ISNUMBER(G439),G439&lt;0),AND(ISNUMBER(H439),H439&lt;0),AND(ISNUMBER(I439),I439&lt;0),AND(ISNUMBER(J439),J439&lt;0),AND(ISNUMBER(M439),M439&lt;0),AND(ISNUMBER(N439),N439&lt;0),AND(ISNUMBER(O439),O439&lt;0),AND(ISNUMBER(P439),P439&lt;0),AND(ISNUMBER(Q439),Q439&lt;0),AND(ISNUMBER(R439),R439&lt;0)),"Check negative values",IF(AND(ISNUMBER(G439),ISNUMBER(I439),G439&gt;I439),"Clicks exceed impressions",IF(AND(OR(ISNUMBER(Q439),ISNUMBER(R439)),S439=""),"Add revenue currency",IF(AND(ISNUMBER(O439),T439=""),"Define conversions and session scope",IF(U439="","Add evidence source",IF(F439&lt;&gt;"Yes","Comparison not confirmed",IF(OR(NOT(ISNUMBER(D439)),NOT(ISNUMBER(E439)),E439&lt;D439,C439-B439&lt;&gt;E439-D439),"Check comparable date ranges",""))))))))))))</x:f>
      </x:c>
    </x:row>
    <x:row r="440" ht="44" customHeight="1">
      <x:c r="A440" s="19"/>
      <x:c r="B440" s="24"/>
      <x:c r="C440" s="21"/>
      <x:c r="D440" s="21"/>
      <x:c r="E440" s="21"/>
      <x:c r="F440" s="18"/>
      <x:c r="G440" s="26"/>
      <x:c r="H440" s="26"/>
      <x:c r="I440" s="26"/>
      <x:c r="J440" s="26"/>
      <x:c r="K440" s="25"/>
      <x:c r="L440" s="25"/>
      <x:c r="M440" s="26"/>
      <x:c r="N440" s="26"/>
      <x:c r="O440" s="26"/>
      <x:c r="P440" s="26"/>
      <x:c r="Q440" s="25"/>
      <x:c r="R440" s="25"/>
      <x:c r="S440" s="18"/>
      <x:c r="T440" s="18"/>
      <x:c r="U440" s="18"/>
      <x:c r="V440" s="28" t="str">
        <x:f>IF(A440="","",IF(AND(ISNUMBER(G440),ISNUMBER(I440),G440&gt;=0,I440&gt;0,G440&lt;=I440),G440/I440,"n.a."))</x:f>
      </x:c>
      <x:c r="W440" s="28" t="str">
        <x:f>IF(A440="","",IF(AND(F440="Yes",ISNUMBER(B440),ISNUMBER(C440),ISNUMBER(D440),ISNUMBER(E440),C440&gt;=B440,E440&gt;=D440,C440-B440=E440-D440,ISNUMBER(G440),ISNUMBER(H440),G440&gt;=0,H440&gt;0),(G440-H440)/H440,"n.a."))</x:f>
      </x:c>
      <x:c r="X440" s="28" t="str">
        <x:f>IF(A440="","",IF(AND(F440="Yes",ISNUMBER(B440),ISNUMBER(C440),ISNUMBER(D440),ISNUMBER(E440),C440&gt;=B440,E440&gt;=D440,C440-B440=E440-D440,ISNUMBER(M440),ISNUMBER(N440),M440&gt;=0,N440&gt;0),(M440-N440)/N440,"n.a."))</x:f>
      </x:c>
      <x:c r="Y440" s="28" t="str">
        <x:f>IF(A440="","",IF(AND(ISNUMBER(O440),ISNUMBER(M440),O440&gt;=0,M440&gt;0,T440&lt;&gt;""),O440/M440,"n.a."))</x:f>
      </x:c>
      <x:c r="Z440" s="23" t="str">
        <x:f>IF(A440="","",IF(COUNTIFS($A$6:$A$505,SUBSTITUTE(SUBSTITUTE(SUBSTITUTE(A440,"~","~~"),"*","~*"),"?","~?"))&gt;1,"Duplicate URL: use one row per period pair",IF(COUNTIFS(Audit!$A$6:$A$505,SUBSTITUTE(SUBSTITUTE(SUBSTITUTE(A440,"~","~~"),"*","~*"),"?","~?"))=0,"URL missing from Audit",IF(OR(B440="",C440=""),"Add current date range",IF(OR(NOT(ISNUMBER(B440)),NOT(ISNUMBER(C440)),C440&lt;B440),"Check current dates",IF(OR(AND(ISNUMBER(G440),G440&lt;0),AND(ISNUMBER(H440),H440&lt;0),AND(ISNUMBER(I440),I440&lt;0),AND(ISNUMBER(J440),J440&lt;0),AND(ISNUMBER(M440),M440&lt;0),AND(ISNUMBER(N440),N440&lt;0),AND(ISNUMBER(O440),O440&lt;0),AND(ISNUMBER(P440),P440&lt;0),AND(ISNUMBER(Q440),Q440&lt;0),AND(ISNUMBER(R440),R440&lt;0)),"Check negative values",IF(AND(ISNUMBER(G440),ISNUMBER(I440),G440&gt;I440),"Clicks exceed impressions",IF(AND(OR(ISNUMBER(Q440),ISNUMBER(R440)),S440=""),"Add revenue currency",IF(AND(ISNUMBER(O440),T440=""),"Define conversions and session scope",IF(U440="","Add evidence source",IF(F440&lt;&gt;"Yes","Comparison not confirmed",IF(OR(NOT(ISNUMBER(D440)),NOT(ISNUMBER(E440)),E440&lt;D440,C440-B440&lt;&gt;E440-D440),"Check comparable date ranges",""))))))))))))</x:f>
      </x:c>
    </x:row>
    <x:row r="441" ht="44" customHeight="1">
      <x:c r="A441" s="19"/>
      <x:c r="B441" s="24"/>
      <x:c r="C441" s="21"/>
      <x:c r="D441" s="21"/>
      <x:c r="E441" s="21"/>
      <x:c r="F441" s="18"/>
      <x:c r="G441" s="26"/>
      <x:c r="H441" s="26"/>
      <x:c r="I441" s="26"/>
      <x:c r="J441" s="26"/>
      <x:c r="K441" s="25"/>
      <x:c r="L441" s="25"/>
      <x:c r="M441" s="26"/>
      <x:c r="N441" s="26"/>
      <x:c r="O441" s="26"/>
      <x:c r="P441" s="26"/>
      <x:c r="Q441" s="25"/>
      <x:c r="R441" s="25"/>
      <x:c r="S441" s="18"/>
      <x:c r="T441" s="18"/>
      <x:c r="U441" s="18"/>
      <x:c r="V441" s="28" t="str">
        <x:f>IF(A441="","",IF(AND(ISNUMBER(G441),ISNUMBER(I441),G441&gt;=0,I441&gt;0,G441&lt;=I441),G441/I441,"n.a."))</x:f>
      </x:c>
      <x:c r="W441" s="28" t="str">
        <x:f>IF(A441="","",IF(AND(F441="Yes",ISNUMBER(B441),ISNUMBER(C441),ISNUMBER(D441),ISNUMBER(E441),C441&gt;=B441,E441&gt;=D441,C441-B441=E441-D441,ISNUMBER(G441),ISNUMBER(H441),G441&gt;=0,H441&gt;0),(G441-H441)/H441,"n.a."))</x:f>
      </x:c>
      <x:c r="X441" s="28" t="str">
        <x:f>IF(A441="","",IF(AND(F441="Yes",ISNUMBER(B441),ISNUMBER(C441),ISNUMBER(D441),ISNUMBER(E441),C441&gt;=B441,E441&gt;=D441,C441-B441=E441-D441,ISNUMBER(M441),ISNUMBER(N441),M441&gt;=0,N441&gt;0),(M441-N441)/N441,"n.a."))</x:f>
      </x:c>
      <x:c r="Y441" s="28" t="str">
        <x:f>IF(A441="","",IF(AND(ISNUMBER(O441),ISNUMBER(M441),O441&gt;=0,M441&gt;0,T441&lt;&gt;""),O441/M441,"n.a."))</x:f>
      </x:c>
      <x:c r="Z441" s="23" t="str">
        <x:f>IF(A441="","",IF(COUNTIFS($A$6:$A$505,SUBSTITUTE(SUBSTITUTE(SUBSTITUTE(A441,"~","~~"),"*","~*"),"?","~?"))&gt;1,"Duplicate URL: use one row per period pair",IF(COUNTIFS(Audit!$A$6:$A$505,SUBSTITUTE(SUBSTITUTE(SUBSTITUTE(A441,"~","~~"),"*","~*"),"?","~?"))=0,"URL missing from Audit",IF(OR(B441="",C441=""),"Add current date range",IF(OR(NOT(ISNUMBER(B441)),NOT(ISNUMBER(C441)),C441&lt;B441),"Check current dates",IF(OR(AND(ISNUMBER(G441),G441&lt;0),AND(ISNUMBER(H441),H441&lt;0),AND(ISNUMBER(I441),I441&lt;0),AND(ISNUMBER(J441),J441&lt;0),AND(ISNUMBER(M441),M441&lt;0),AND(ISNUMBER(N441),N441&lt;0),AND(ISNUMBER(O441),O441&lt;0),AND(ISNUMBER(P441),P441&lt;0),AND(ISNUMBER(Q441),Q441&lt;0),AND(ISNUMBER(R441),R441&lt;0)),"Check negative values",IF(AND(ISNUMBER(G441),ISNUMBER(I441),G441&gt;I441),"Clicks exceed impressions",IF(AND(OR(ISNUMBER(Q441),ISNUMBER(R441)),S441=""),"Add revenue currency",IF(AND(ISNUMBER(O441),T441=""),"Define conversions and session scope",IF(U441="","Add evidence source",IF(F441&lt;&gt;"Yes","Comparison not confirmed",IF(OR(NOT(ISNUMBER(D441)),NOT(ISNUMBER(E441)),E441&lt;D441,C441-B441&lt;&gt;E441-D441),"Check comparable date ranges",""))))))))))))</x:f>
      </x:c>
    </x:row>
    <x:row r="442" ht="44" customHeight="1">
      <x:c r="A442" s="19"/>
      <x:c r="B442" s="24"/>
      <x:c r="C442" s="21"/>
      <x:c r="D442" s="21"/>
      <x:c r="E442" s="21"/>
      <x:c r="F442" s="18"/>
      <x:c r="G442" s="26"/>
      <x:c r="H442" s="26"/>
      <x:c r="I442" s="26"/>
      <x:c r="J442" s="26"/>
      <x:c r="K442" s="25"/>
      <x:c r="L442" s="25"/>
      <x:c r="M442" s="26"/>
      <x:c r="N442" s="26"/>
      <x:c r="O442" s="26"/>
      <x:c r="P442" s="26"/>
      <x:c r="Q442" s="25"/>
      <x:c r="R442" s="25"/>
      <x:c r="S442" s="18"/>
      <x:c r="T442" s="18"/>
      <x:c r="U442" s="18"/>
      <x:c r="V442" s="28" t="str">
        <x:f>IF(A442="","",IF(AND(ISNUMBER(G442),ISNUMBER(I442),G442&gt;=0,I442&gt;0,G442&lt;=I442),G442/I442,"n.a."))</x:f>
      </x:c>
      <x:c r="W442" s="28" t="str">
        <x:f>IF(A442="","",IF(AND(F442="Yes",ISNUMBER(B442),ISNUMBER(C442),ISNUMBER(D442),ISNUMBER(E442),C442&gt;=B442,E442&gt;=D442,C442-B442=E442-D442,ISNUMBER(G442),ISNUMBER(H442),G442&gt;=0,H442&gt;0),(G442-H442)/H442,"n.a."))</x:f>
      </x:c>
      <x:c r="X442" s="28" t="str">
        <x:f>IF(A442="","",IF(AND(F442="Yes",ISNUMBER(B442),ISNUMBER(C442),ISNUMBER(D442),ISNUMBER(E442),C442&gt;=B442,E442&gt;=D442,C442-B442=E442-D442,ISNUMBER(M442),ISNUMBER(N442),M442&gt;=0,N442&gt;0),(M442-N442)/N442,"n.a."))</x:f>
      </x:c>
      <x:c r="Y442" s="28" t="str">
        <x:f>IF(A442="","",IF(AND(ISNUMBER(O442),ISNUMBER(M442),O442&gt;=0,M442&gt;0,T442&lt;&gt;""),O442/M442,"n.a."))</x:f>
      </x:c>
      <x:c r="Z442" s="23" t="str">
        <x:f>IF(A442="","",IF(COUNTIFS($A$6:$A$505,SUBSTITUTE(SUBSTITUTE(SUBSTITUTE(A442,"~","~~"),"*","~*"),"?","~?"))&gt;1,"Duplicate URL: use one row per period pair",IF(COUNTIFS(Audit!$A$6:$A$505,SUBSTITUTE(SUBSTITUTE(SUBSTITUTE(A442,"~","~~"),"*","~*"),"?","~?"))=0,"URL missing from Audit",IF(OR(B442="",C442=""),"Add current date range",IF(OR(NOT(ISNUMBER(B442)),NOT(ISNUMBER(C442)),C442&lt;B442),"Check current dates",IF(OR(AND(ISNUMBER(G442),G442&lt;0),AND(ISNUMBER(H442),H442&lt;0),AND(ISNUMBER(I442),I442&lt;0),AND(ISNUMBER(J442),J442&lt;0),AND(ISNUMBER(M442),M442&lt;0),AND(ISNUMBER(N442),N442&lt;0),AND(ISNUMBER(O442),O442&lt;0),AND(ISNUMBER(P442),P442&lt;0),AND(ISNUMBER(Q442),Q442&lt;0),AND(ISNUMBER(R442),R442&lt;0)),"Check negative values",IF(AND(ISNUMBER(G442),ISNUMBER(I442),G442&gt;I442),"Clicks exceed impressions",IF(AND(OR(ISNUMBER(Q442),ISNUMBER(R442)),S442=""),"Add revenue currency",IF(AND(ISNUMBER(O442),T442=""),"Define conversions and session scope",IF(U442="","Add evidence source",IF(F442&lt;&gt;"Yes","Comparison not confirmed",IF(OR(NOT(ISNUMBER(D442)),NOT(ISNUMBER(E442)),E442&lt;D442,C442-B442&lt;&gt;E442-D442),"Check comparable date ranges",""))))))))))))</x:f>
      </x:c>
    </x:row>
    <x:row r="443" ht="44" customHeight="1">
      <x:c r="A443" s="19"/>
      <x:c r="B443" s="24"/>
      <x:c r="C443" s="21"/>
      <x:c r="D443" s="21"/>
      <x:c r="E443" s="21"/>
      <x:c r="F443" s="18"/>
      <x:c r="G443" s="26"/>
      <x:c r="H443" s="26"/>
      <x:c r="I443" s="26"/>
      <x:c r="J443" s="26"/>
      <x:c r="K443" s="25"/>
      <x:c r="L443" s="25"/>
      <x:c r="M443" s="26"/>
      <x:c r="N443" s="26"/>
      <x:c r="O443" s="26"/>
      <x:c r="P443" s="26"/>
      <x:c r="Q443" s="25"/>
      <x:c r="R443" s="25"/>
      <x:c r="S443" s="18"/>
      <x:c r="T443" s="18"/>
      <x:c r="U443" s="18"/>
      <x:c r="V443" s="28" t="str">
        <x:f>IF(A443="","",IF(AND(ISNUMBER(G443),ISNUMBER(I443),G443&gt;=0,I443&gt;0,G443&lt;=I443),G443/I443,"n.a."))</x:f>
      </x:c>
      <x:c r="W443" s="28" t="str">
        <x:f>IF(A443="","",IF(AND(F443="Yes",ISNUMBER(B443),ISNUMBER(C443),ISNUMBER(D443),ISNUMBER(E443),C443&gt;=B443,E443&gt;=D443,C443-B443=E443-D443,ISNUMBER(G443),ISNUMBER(H443),G443&gt;=0,H443&gt;0),(G443-H443)/H443,"n.a."))</x:f>
      </x:c>
      <x:c r="X443" s="28" t="str">
        <x:f>IF(A443="","",IF(AND(F443="Yes",ISNUMBER(B443),ISNUMBER(C443),ISNUMBER(D443),ISNUMBER(E443),C443&gt;=B443,E443&gt;=D443,C443-B443=E443-D443,ISNUMBER(M443),ISNUMBER(N443),M443&gt;=0,N443&gt;0),(M443-N443)/N443,"n.a."))</x:f>
      </x:c>
      <x:c r="Y443" s="28" t="str">
        <x:f>IF(A443="","",IF(AND(ISNUMBER(O443),ISNUMBER(M443),O443&gt;=0,M443&gt;0,T443&lt;&gt;""),O443/M443,"n.a."))</x:f>
      </x:c>
      <x:c r="Z443" s="23" t="str">
        <x:f>IF(A443="","",IF(COUNTIFS($A$6:$A$505,SUBSTITUTE(SUBSTITUTE(SUBSTITUTE(A443,"~","~~"),"*","~*"),"?","~?"))&gt;1,"Duplicate URL: use one row per period pair",IF(COUNTIFS(Audit!$A$6:$A$505,SUBSTITUTE(SUBSTITUTE(SUBSTITUTE(A443,"~","~~"),"*","~*"),"?","~?"))=0,"URL missing from Audit",IF(OR(B443="",C443=""),"Add current date range",IF(OR(NOT(ISNUMBER(B443)),NOT(ISNUMBER(C443)),C443&lt;B443),"Check current dates",IF(OR(AND(ISNUMBER(G443),G443&lt;0),AND(ISNUMBER(H443),H443&lt;0),AND(ISNUMBER(I443),I443&lt;0),AND(ISNUMBER(J443),J443&lt;0),AND(ISNUMBER(M443),M443&lt;0),AND(ISNUMBER(N443),N443&lt;0),AND(ISNUMBER(O443),O443&lt;0),AND(ISNUMBER(P443),P443&lt;0),AND(ISNUMBER(Q443),Q443&lt;0),AND(ISNUMBER(R443),R443&lt;0)),"Check negative values",IF(AND(ISNUMBER(G443),ISNUMBER(I443),G443&gt;I443),"Clicks exceed impressions",IF(AND(OR(ISNUMBER(Q443),ISNUMBER(R443)),S443=""),"Add revenue currency",IF(AND(ISNUMBER(O443),T443=""),"Define conversions and session scope",IF(U443="","Add evidence source",IF(F443&lt;&gt;"Yes","Comparison not confirmed",IF(OR(NOT(ISNUMBER(D443)),NOT(ISNUMBER(E443)),E443&lt;D443,C443-B443&lt;&gt;E443-D443),"Check comparable date ranges",""))))))))))))</x:f>
      </x:c>
    </x:row>
    <x:row r="444" ht="44" customHeight="1">
      <x:c r="A444" s="19"/>
      <x:c r="B444" s="24"/>
      <x:c r="C444" s="21"/>
      <x:c r="D444" s="21"/>
      <x:c r="E444" s="21"/>
      <x:c r="F444" s="18"/>
      <x:c r="G444" s="26"/>
      <x:c r="H444" s="26"/>
      <x:c r="I444" s="26"/>
      <x:c r="J444" s="26"/>
      <x:c r="K444" s="25"/>
      <x:c r="L444" s="25"/>
      <x:c r="M444" s="26"/>
      <x:c r="N444" s="26"/>
      <x:c r="O444" s="26"/>
      <x:c r="P444" s="26"/>
      <x:c r="Q444" s="25"/>
      <x:c r="R444" s="25"/>
      <x:c r="S444" s="18"/>
      <x:c r="T444" s="18"/>
      <x:c r="U444" s="18"/>
      <x:c r="V444" s="28" t="str">
        <x:f>IF(A444="","",IF(AND(ISNUMBER(G444),ISNUMBER(I444),G444&gt;=0,I444&gt;0,G444&lt;=I444),G444/I444,"n.a."))</x:f>
      </x:c>
      <x:c r="W444" s="28" t="str">
        <x:f>IF(A444="","",IF(AND(F444="Yes",ISNUMBER(B444),ISNUMBER(C444),ISNUMBER(D444),ISNUMBER(E444),C444&gt;=B444,E444&gt;=D444,C444-B444=E444-D444,ISNUMBER(G444),ISNUMBER(H444),G444&gt;=0,H444&gt;0),(G444-H444)/H444,"n.a."))</x:f>
      </x:c>
      <x:c r="X444" s="28" t="str">
        <x:f>IF(A444="","",IF(AND(F444="Yes",ISNUMBER(B444),ISNUMBER(C444),ISNUMBER(D444),ISNUMBER(E444),C444&gt;=B444,E444&gt;=D444,C444-B444=E444-D444,ISNUMBER(M444),ISNUMBER(N444),M444&gt;=0,N444&gt;0),(M444-N444)/N444,"n.a."))</x:f>
      </x:c>
      <x:c r="Y444" s="28" t="str">
        <x:f>IF(A444="","",IF(AND(ISNUMBER(O444),ISNUMBER(M444),O444&gt;=0,M444&gt;0,T444&lt;&gt;""),O444/M444,"n.a."))</x:f>
      </x:c>
      <x:c r="Z444" s="23" t="str">
        <x:f>IF(A444="","",IF(COUNTIFS($A$6:$A$505,SUBSTITUTE(SUBSTITUTE(SUBSTITUTE(A444,"~","~~"),"*","~*"),"?","~?"))&gt;1,"Duplicate URL: use one row per period pair",IF(COUNTIFS(Audit!$A$6:$A$505,SUBSTITUTE(SUBSTITUTE(SUBSTITUTE(A444,"~","~~"),"*","~*"),"?","~?"))=0,"URL missing from Audit",IF(OR(B444="",C444=""),"Add current date range",IF(OR(NOT(ISNUMBER(B444)),NOT(ISNUMBER(C444)),C444&lt;B444),"Check current dates",IF(OR(AND(ISNUMBER(G444),G444&lt;0),AND(ISNUMBER(H444),H444&lt;0),AND(ISNUMBER(I444),I444&lt;0),AND(ISNUMBER(J444),J444&lt;0),AND(ISNUMBER(M444),M444&lt;0),AND(ISNUMBER(N444),N444&lt;0),AND(ISNUMBER(O444),O444&lt;0),AND(ISNUMBER(P444),P444&lt;0),AND(ISNUMBER(Q444),Q444&lt;0),AND(ISNUMBER(R444),R444&lt;0)),"Check negative values",IF(AND(ISNUMBER(G444),ISNUMBER(I444),G444&gt;I444),"Clicks exceed impressions",IF(AND(OR(ISNUMBER(Q444),ISNUMBER(R444)),S444=""),"Add revenue currency",IF(AND(ISNUMBER(O444),T444=""),"Define conversions and session scope",IF(U444="","Add evidence source",IF(F444&lt;&gt;"Yes","Comparison not confirmed",IF(OR(NOT(ISNUMBER(D444)),NOT(ISNUMBER(E444)),E444&lt;D444,C444-B444&lt;&gt;E444-D444),"Check comparable date ranges",""))))))))))))</x:f>
      </x:c>
    </x:row>
    <x:row r="445" ht="44" customHeight="1">
      <x:c r="A445" s="19"/>
      <x:c r="B445" s="24"/>
      <x:c r="C445" s="21"/>
      <x:c r="D445" s="21"/>
      <x:c r="E445" s="21"/>
      <x:c r="F445" s="18"/>
      <x:c r="G445" s="26"/>
      <x:c r="H445" s="26"/>
      <x:c r="I445" s="26"/>
      <x:c r="J445" s="26"/>
      <x:c r="K445" s="25"/>
      <x:c r="L445" s="25"/>
      <x:c r="M445" s="26"/>
      <x:c r="N445" s="26"/>
      <x:c r="O445" s="26"/>
      <x:c r="P445" s="26"/>
      <x:c r="Q445" s="25"/>
      <x:c r="R445" s="25"/>
      <x:c r="S445" s="18"/>
      <x:c r="T445" s="18"/>
      <x:c r="U445" s="18"/>
      <x:c r="V445" s="28" t="str">
        <x:f>IF(A445="","",IF(AND(ISNUMBER(G445),ISNUMBER(I445),G445&gt;=0,I445&gt;0,G445&lt;=I445),G445/I445,"n.a."))</x:f>
      </x:c>
      <x:c r="W445" s="28" t="str">
        <x:f>IF(A445="","",IF(AND(F445="Yes",ISNUMBER(B445),ISNUMBER(C445),ISNUMBER(D445),ISNUMBER(E445),C445&gt;=B445,E445&gt;=D445,C445-B445=E445-D445,ISNUMBER(G445),ISNUMBER(H445),G445&gt;=0,H445&gt;0),(G445-H445)/H445,"n.a."))</x:f>
      </x:c>
      <x:c r="X445" s="28" t="str">
        <x:f>IF(A445="","",IF(AND(F445="Yes",ISNUMBER(B445),ISNUMBER(C445),ISNUMBER(D445),ISNUMBER(E445),C445&gt;=B445,E445&gt;=D445,C445-B445=E445-D445,ISNUMBER(M445),ISNUMBER(N445),M445&gt;=0,N445&gt;0),(M445-N445)/N445,"n.a."))</x:f>
      </x:c>
      <x:c r="Y445" s="28" t="str">
        <x:f>IF(A445="","",IF(AND(ISNUMBER(O445),ISNUMBER(M445),O445&gt;=0,M445&gt;0,T445&lt;&gt;""),O445/M445,"n.a."))</x:f>
      </x:c>
      <x:c r="Z445" s="23" t="str">
        <x:f>IF(A445="","",IF(COUNTIFS($A$6:$A$505,SUBSTITUTE(SUBSTITUTE(SUBSTITUTE(A445,"~","~~"),"*","~*"),"?","~?"))&gt;1,"Duplicate URL: use one row per period pair",IF(COUNTIFS(Audit!$A$6:$A$505,SUBSTITUTE(SUBSTITUTE(SUBSTITUTE(A445,"~","~~"),"*","~*"),"?","~?"))=0,"URL missing from Audit",IF(OR(B445="",C445=""),"Add current date range",IF(OR(NOT(ISNUMBER(B445)),NOT(ISNUMBER(C445)),C445&lt;B445),"Check current dates",IF(OR(AND(ISNUMBER(G445),G445&lt;0),AND(ISNUMBER(H445),H445&lt;0),AND(ISNUMBER(I445),I445&lt;0),AND(ISNUMBER(J445),J445&lt;0),AND(ISNUMBER(M445),M445&lt;0),AND(ISNUMBER(N445),N445&lt;0),AND(ISNUMBER(O445),O445&lt;0),AND(ISNUMBER(P445),P445&lt;0),AND(ISNUMBER(Q445),Q445&lt;0),AND(ISNUMBER(R445),R445&lt;0)),"Check negative values",IF(AND(ISNUMBER(G445),ISNUMBER(I445),G445&gt;I445),"Clicks exceed impressions",IF(AND(OR(ISNUMBER(Q445),ISNUMBER(R445)),S445=""),"Add revenue currency",IF(AND(ISNUMBER(O445),T445=""),"Define conversions and session scope",IF(U445="","Add evidence source",IF(F445&lt;&gt;"Yes","Comparison not confirmed",IF(OR(NOT(ISNUMBER(D445)),NOT(ISNUMBER(E445)),E445&lt;D445,C445-B445&lt;&gt;E445-D445),"Check comparable date ranges",""))))))))))))</x:f>
      </x:c>
    </x:row>
    <x:row r="446" ht="44" customHeight="1">
      <x:c r="A446" s="19"/>
      <x:c r="B446" s="24"/>
      <x:c r="C446" s="21"/>
      <x:c r="D446" s="21"/>
      <x:c r="E446" s="21"/>
      <x:c r="F446" s="18"/>
      <x:c r="G446" s="26"/>
      <x:c r="H446" s="26"/>
      <x:c r="I446" s="26"/>
      <x:c r="J446" s="26"/>
      <x:c r="K446" s="25"/>
      <x:c r="L446" s="25"/>
      <x:c r="M446" s="26"/>
      <x:c r="N446" s="26"/>
      <x:c r="O446" s="26"/>
      <x:c r="P446" s="26"/>
      <x:c r="Q446" s="25"/>
      <x:c r="R446" s="25"/>
      <x:c r="S446" s="18"/>
      <x:c r="T446" s="18"/>
      <x:c r="U446" s="18"/>
      <x:c r="V446" s="28" t="str">
        <x:f>IF(A446="","",IF(AND(ISNUMBER(G446),ISNUMBER(I446),G446&gt;=0,I446&gt;0,G446&lt;=I446),G446/I446,"n.a."))</x:f>
      </x:c>
      <x:c r="W446" s="28" t="str">
        <x:f>IF(A446="","",IF(AND(F446="Yes",ISNUMBER(B446),ISNUMBER(C446),ISNUMBER(D446),ISNUMBER(E446),C446&gt;=B446,E446&gt;=D446,C446-B446=E446-D446,ISNUMBER(G446),ISNUMBER(H446),G446&gt;=0,H446&gt;0),(G446-H446)/H446,"n.a."))</x:f>
      </x:c>
      <x:c r="X446" s="28" t="str">
        <x:f>IF(A446="","",IF(AND(F446="Yes",ISNUMBER(B446),ISNUMBER(C446),ISNUMBER(D446),ISNUMBER(E446),C446&gt;=B446,E446&gt;=D446,C446-B446=E446-D446,ISNUMBER(M446),ISNUMBER(N446),M446&gt;=0,N446&gt;0),(M446-N446)/N446,"n.a."))</x:f>
      </x:c>
      <x:c r="Y446" s="28" t="str">
        <x:f>IF(A446="","",IF(AND(ISNUMBER(O446),ISNUMBER(M446),O446&gt;=0,M446&gt;0,T446&lt;&gt;""),O446/M446,"n.a."))</x:f>
      </x:c>
      <x:c r="Z446" s="23" t="str">
        <x:f>IF(A446="","",IF(COUNTIFS($A$6:$A$505,SUBSTITUTE(SUBSTITUTE(SUBSTITUTE(A446,"~","~~"),"*","~*"),"?","~?"))&gt;1,"Duplicate URL: use one row per period pair",IF(COUNTIFS(Audit!$A$6:$A$505,SUBSTITUTE(SUBSTITUTE(SUBSTITUTE(A446,"~","~~"),"*","~*"),"?","~?"))=0,"URL missing from Audit",IF(OR(B446="",C446=""),"Add current date range",IF(OR(NOT(ISNUMBER(B446)),NOT(ISNUMBER(C446)),C446&lt;B446),"Check current dates",IF(OR(AND(ISNUMBER(G446),G446&lt;0),AND(ISNUMBER(H446),H446&lt;0),AND(ISNUMBER(I446),I446&lt;0),AND(ISNUMBER(J446),J446&lt;0),AND(ISNUMBER(M446),M446&lt;0),AND(ISNUMBER(N446),N446&lt;0),AND(ISNUMBER(O446),O446&lt;0),AND(ISNUMBER(P446),P446&lt;0),AND(ISNUMBER(Q446),Q446&lt;0),AND(ISNUMBER(R446),R446&lt;0)),"Check negative values",IF(AND(ISNUMBER(G446),ISNUMBER(I446),G446&gt;I446),"Clicks exceed impressions",IF(AND(OR(ISNUMBER(Q446),ISNUMBER(R446)),S446=""),"Add revenue currency",IF(AND(ISNUMBER(O446),T446=""),"Define conversions and session scope",IF(U446="","Add evidence source",IF(F446&lt;&gt;"Yes","Comparison not confirmed",IF(OR(NOT(ISNUMBER(D446)),NOT(ISNUMBER(E446)),E446&lt;D446,C446-B446&lt;&gt;E446-D446),"Check comparable date ranges",""))))))))))))</x:f>
      </x:c>
    </x:row>
    <x:row r="447" ht="44" customHeight="1">
      <x:c r="A447" s="19"/>
      <x:c r="B447" s="24"/>
      <x:c r="C447" s="21"/>
      <x:c r="D447" s="21"/>
      <x:c r="E447" s="21"/>
      <x:c r="F447" s="18"/>
      <x:c r="G447" s="26"/>
      <x:c r="H447" s="26"/>
      <x:c r="I447" s="26"/>
      <x:c r="J447" s="26"/>
      <x:c r="K447" s="25"/>
      <x:c r="L447" s="25"/>
      <x:c r="M447" s="26"/>
      <x:c r="N447" s="26"/>
      <x:c r="O447" s="26"/>
      <x:c r="P447" s="26"/>
      <x:c r="Q447" s="25"/>
      <x:c r="R447" s="25"/>
      <x:c r="S447" s="18"/>
      <x:c r="T447" s="18"/>
      <x:c r="U447" s="18"/>
      <x:c r="V447" s="28" t="str">
        <x:f>IF(A447="","",IF(AND(ISNUMBER(G447),ISNUMBER(I447),G447&gt;=0,I447&gt;0,G447&lt;=I447),G447/I447,"n.a."))</x:f>
      </x:c>
      <x:c r="W447" s="28" t="str">
        <x:f>IF(A447="","",IF(AND(F447="Yes",ISNUMBER(B447),ISNUMBER(C447),ISNUMBER(D447),ISNUMBER(E447),C447&gt;=B447,E447&gt;=D447,C447-B447=E447-D447,ISNUMBER(G447),ISNUMBER(H447),G447&gt;=0,H447&gt;0),(G447-H447)/H447,"n.a."))</x:f>
      </x:c>
      <x:c r="X447" s="28" t="str">
        <x:f>IF(A447="","",IF(AND(F447="Yes",ISNUMBER(B447),ISNUMBER(C447),ISNUMBER(D447),ISNUMBER(E447),C447&gt;=B447,E447&gt;=D447,C447-B447=E447-D447,ISNUMBER(M447),ISNUMBER(N447),M447&gt;=0,N447&gt;0),(M447-N447)/N447,"n.a."))</x:f>
      </x:c>
      <x:c r="Y447" s="28" t="str">
        <x:f>IF(A447="","",IF(AND(ISNUMBER(O447),ISNUMBER(M447),O447&gt;=0,M447&gt;0,T447&lt;&gt;""),O447/M447,"n.a."))</x:f>
      </x:c>
      <x:c r="Z447" s="23" t="str">
        <x:f>IF(A447="","",IF(COUNTIFS($A$6:$A$505,SUBSTITUTE(SUBSTITUTE(SUBSTITUTE(A447,"~","~~"),"*","~*"),"?","~?"))&gt;1,"Duplicate URL: use one row per period pair",IF(COUNTIFS(Audit!$A$6:$A$505,SUBSTITUTE(SUBSTITUTE(SUBSTITUTE(A447,"~","~~"),"*","~*"),"?","~?"))=0,"URL missing from Audit",IF(OR(B447="",C447=""),"Add current date range",IF(OR(NOT(ISNUMBER(B447)),NOT(ISNUMBER(C447)),C447&lt;B447),"Check current dates",IF(OR(AND(ISNUMBER(G447),G447&lt;0),AND(ISNUMBER(H447),H447&lt;0),AND(ISNUMBER(I447),I447&lt;0),AND(ISNUMBER(J447),J447&lt;0),AND(ISNUMBER(M447),M447&lt;0),AND(ISNUMBER(N447),N447&lt;0),AND(ISNUMBER(O447),O447&lt;0),AND(ISNUMBER(P447),P447&lt;0),AND(ISNUMBER(Q447),Q447&lt;0),AND(ISNUMBER(R447),R447&lt;0)),"Check negative values",IF(AND(ISNUMBER(G447),ISNUMBER(I447),G447&gt;I447),"Clicks exceed impressions",IF(AND(OR(ISNUMBER(Q447),ISNUMBER(R447)),S447=""),"Add revenue currency",IF(AND(ISNUMBER(O447),T447=""),"Define conversions and session scope",IF(U447="","Add evidence source",IF(F447&lt;&gt;"Yes","Comparison not confirmed",IF(OR(NOT(ISNUMBER(D447)),NOT(ISNUMBER(E447)),E447&lt;D447,C447-B447&lt;&gt;E447-D447),"Check comparable date ranges",""))))))))))))</x:f>
      </x:c>
    </x:row>
    <x:row r="448" ht="44" customHeight="1">
      <x:c r="A448" s="19"/>
      <x:c r="B448" s="24"/>
      <x:c r="C448" s="21"/>
      <x:c r="D448" s="21"/>
      <x:c r="E448" s="21"/>
      <x:c r="F448" s="18"/>
      <x:c r="G448" s="26"/>
      <x:c r="H448" s="26"/>
      <x:c r="I448" s="26"/>
      <x:c r="J448" s="26"/>
      <x:c r="K448" s="25"/>
      <x:c r="L448" s="25"/>
      <x:c r="M448" s="26"/>
      <x:c r="N448" s="26"/>
      <x:c r="O448" s="26"/>
      <x:c r="P448" s="26"/>
      <x:c r="Q448" s="25"/>
      <x:c r="R448" s="25"/>
      <x:c r="S448" s="18"/>
      <x:c r="T448" s="18"/>
      <x:c r="U448" s="18"/>
      <x:c r="V448" s="28" t="str">
        <x:f>IF(A448="","",IF(AND(ISNUMBER(G448),ISNUMBER(I448),G448&gt;=0,I448&gt;0,G448&lt;=I448),G448/I448,"n.a."))</x:f>
      </x:c>
      <x:c r="W448" s="28" t="str">
        <x:f>IF(A448="","",IF(AND(F448="Yes",ISNUMBER(B448),ISNUMBER(C448),ISNUMBER(D448),ISNUMBER(E448),C448&gt;=B448,E448&gt;=D448,C448-B448=E448-D448,ISNUMBER(G448),ISNUMBER(H448),G448&gt;=0,H448&gt;0),(G448-H448)/H448,"n.a."))</x:f>
      </x:c>
      <x:c r="X448" s="28" t="str">
        <x:f>IF(A448="","",IF(AND(F448="Yes",ISNUMBER(B448),ISNUMBER(C448),ISNUMBER(D448),ISNUMBER(E448),C448&gt;=B448,E448&gt;=D448,C448-B448=E448-D448,ISNUMBER(M448),ISNUMBER(N448),M448&gt;=0,N448&gt;0),(M448-N448)/N448,"n.a."))</x:f>
      </x:c>
      <x:c r="Y448" s="28" t="str">
        <x:f>IF(A448="","",IF(AND(ISNUMBER(O448),ISNUMBER(M448),O448&gt;=0,M448&gt;0,T448&lt;&gt;""),O448/M448,"n.a."))</x:f>
      </x:c>
      <x:c r="Z448" s="23" t="str">
        <x:f>IF(A448="","",IF(COUNTIFS($A$6:$A$505,SUBSTITUTE(SUBSTITUTE(SUBSTITUTE(A448,"~","~~"),"*","~*"),"?","~?"))&gt;1,"Duplicate URL: use one row per period pair",IF(COUNTIFS(Audit!$A$6:$A$505,SUBSTITUTE(SUBSTITUTE(SUBSTITUTE(A448,"~","~~"),"*","~*"),"?","~?"))=0,"URL missing from Audit",IF(OR(B448="",C448=""),"Add current date range",IF(OR(NOT(ISNUMBER(B448)),NOT(ISNUMBER(C448)),C448&lt;B448),"Check current dates",IF(OR(AND(ISNUMBER(G448),G448&lt;0),AND(ISNUMBER(H448),H448&lt;0),AND(ISNUMBER(I448),I448&lt;0),AND(ISNUMBER(J448),J448&lt;0),AND(ISNUMBER(M448),M448&lt;0),AND(ISNUMBER(N448),N448&lt;0),AND(ISNUMBER(O448),O448&lt;0),AND(ISNUMBER(P448),P448&lt;0),AND(ISNUMBER(Q448),Q448&lt;0),AND(ISNUMBER(R448),R448&lt;0)),"Check negative values",IF(AND(ISNUMBER(G448),ISNUMBER(I448),G448&gt;I448),"Clicks exceed impressions",IF(AND(OR(ISNUMBER(Q448),ISNUMBER(R448)),S448=""),"Add revenue currency",IF(AND(ISNUMBER(O448),T448=""),"Define conversions and session scope",IF(U448="","Add evidence source",IF(F448&lt;&gt;"Yes","Comparison not confirmed",IF(OR(NOT(ISNUMBER(D448)),NOT(ISNUMBER(E448)),E448&lt;D448,C448-B448&lt;&gt;E448-D448),"Check comparable date ranges",""))))))))))))</x:f>
      </x:c>
    </x:row>
    <x:row r="449" ht="44" customHeight="1">
      <x:c r="A449" s="19"/>
      <x:c r="B449" s="24"/>
      <x:c r="C449" s="21"/>
      <x:c r="D449" s="21"/>
      <x:c r="E449" s="21"/>
      <x:c r="F449" s="18"/>
      <x:c r="G449" s="26"/>
      <x:c r="H449" s="26"/>
      <x:c r="I449" s="26"/>
      <x:c r="J449" s="26"/>
      <x:c r="K449" s="25"/>
      <x:c r="L449" s="25"/>
      <x:c r="M449" s="26"/>
      <x:c r="N449" s="26"/>
      <x:c r="O449" s="26"/>
      <x:c r="P449" s="26"/>
      <x:c r="Q449" s="25"/>
      <x:c r="R449" s="25"/>
      <x:c r="S449" s="18"/>
      <x:c r="T449" s="18"/>
      <x:c r="U449" s="18"/>
      <x:c r="V449" s="28" t="str">
        <x:f>IF(A449="","",IF(AND(ISNUMBER(G449),ISNUMBER(I449),G449&gt;=0,I449&gt;0,G449&lt;=I449),G449/I449,"n.a."))</x:f>
      </x:c>
      <x:c r="W449" s="28" t="str">
        <x:f>IF(A449="","",IF(AND(F449="Yes",ISNUMBER(B449),ISNUMBER(C449),ISNUMBER(D449),ISNUMBER(E449),C449&gt;=B449,E449&gt;=D449,C449-B449=E449-D449,ISNUMBER(G449),ISNUMBER(H449),G449&gt;=0,H449&gt;0),(G449-H449)/H449,"n.a."))</x:f>
      </x:c>
      <x:c r="X449" s="28" t="str">
        <x:f>IF(A449="","",IF(AND(F449="Yes",ISNUMBER(B449),ISNUMBER(C449),ISNUMBER(D449),ISNUMBER(E449),C449&gt;=B449,E449&gt;=D449,C449-B449=E449-D449,ISNUMBER(M449),ISNUMBER(N449),M449&gt;=0,N449&gt;0),(M449-N449)/N449,"n.a."))</x:f>
      </x:c>
      <x:c r="Y449" s="28" t="str">
        <x:f>IF(A449="","",IF(AND(ISNUMBER(O449),ISNUMBER(M449),O449&gt;=0,M449&gt;0,T449&lt;&gt;""),O449/M449,"n.a."))</x:f>
      </x:c>
      <x:c r="Z449" s="23" t="str">
        <x:f>IF(A449="","",IF(COUNTIFS($A$6:$A$505,SUBSTITUTE(SUBSTITUTE(SUBSTITUTE(A449,"~","~~"),"*","~*"),"?","~?"))&gt;1,"Duplicate URL: use one row per period pair",IF(COUNTIFS(Audit!$A$6:$A$505,SUBSTITUTE(SUBSTITUTE(SUBSTITUTE(A449,"~","~~"),"*","~*"),"?","~?"))=0,"URL missing from Audit",IF(OR(B449="",C449=""),"Add current date range",IF(OR(NOT(ISNUMBER(B449)),NOT(ISNUMBER(C449)),C449&lt;B449),"Check current dates",IF(OR(AND(ISNUMBER(G449),G449&lt;0),AND(ISNUMBER(H449),H449&lt;0),AND(ISNUMBER(I449),I449&lt;0),AND(ISNUMBER(J449),J449&lt;0),AND(ISNUMBER(M449),M449&lt;0),AND(ISNUMBER(N449),N449&lt;0),AND(ISNUMBER(O449),O449&lt;0),AND(ISNUMBER(P449),P449&lt;0),AND(ISNUMBER(Q449),Q449&lt;0),AND(ISNUMBER(R449),R449&lt;0)),"Check negative values",IF(AND(ISNUMBER(G449),ISNUMBER(I449),G449&gt;I449),"Clicks exceed impressions",IF(AND(OR(ISNUMBER(Q449),ISNUMBER(R449)),S449=""),"Add revenue currency",IF(AND(ISNUMBER(O449),T449=""),"Define conversions and session scope",IF(U449="","Add evidence source",IF(F449&lt;&gt;"Yes","Comparison not confirmed",IF(OR(NOT(ISNUMBER(D449)),NOT(ISNUMBER(E449)),E449&lt;D449,C449-B449&lt;&gt;E449-D449),"Check comparable date ranges",""))))))))))))</x:f>
      </x:c>
    </x:row>
    <x:row r="450" ht="44" customHeight="1">
      <x:c r="A450" s="19"/>
      <x:c r="B450" s="24"/>
      <x:c r="C450" s="21"/>
      <x:c r="D450" s="21"/>
      <x:c r="E450" s="21"/>
      <x:c r="F450" s="18"/>
      <x:c r="G450" s="26"/>
      <x:c r="H450" s="26"/>
      <x:c r="I450" s="26"/>
      <x:c r="J450" s="26"/>
      <x:c r="K450" s="25"/>
      <x:c r="L450" s="25"/>
      <x:c r="M450" s="26"/>
      <x:c r="N450" s="26"/>
      <x:c r="O450" s="26"/>
      <x:c r="P450" s="26"/>
      <x:c r="Q450" s="25"/>
      <x:c r="R450" s="25"/>
      <x:c r="S450" s="18"/>
      <x:c r="T450" s="18"/>
      <x:c r="U450" s="18"/>
      <x:c r="V450" s="28" t="str">
        <x:f>IF(A450="","",IF(AND(ISNUMBER(G450),ISNUMBER(I450),G450&gt;=0,I450&gt;0,G450&lt;=I450),G450/I450,"n.a."))</x:f>
      </x:c>
      <x:c r="W450" s="28" t="str">
        <x:f>IF(A450="","",IF(AND(F450="Yes",ISNUMBER(B450),ISNUMBER(C450),ISNUMBER(D450),ISNUMBER(E450),C450&gt;=B450,E450&gt;=D450,C450-B450=E450-D450,ISNUMBER(G450),ISNUMBER(H450),G450&gt;=0,H450&gt;0),(G450-H450)/H450,"n.a."))</x:f>
      </x:c>
      <x:c r="X450" s="28" t="str">
        <x:f>IF(A450="","",IF(AND(F450="Yes",ISNUMBER(B450),ISNUMBER(C450),ISNUMBER(D450),ISNUMBER(E450),C450&gt;=B450,E450&gt;=D450,C450-B450=E450-D450,ISNUMBER(M450),ISNUMBER(N450),M450&gt;=0,N450&gt;0),(M450-N450)/N450,"n.a."))</x:f>
      </x:c>
      <x:c r="Y450" s="28" t="str">
        <x:f>IF(A450="","",IF(AND(ISNUMBER(O450),ISNUMBER(M450),O450&gt;=0,M450&gt;0,T450&lt;&gt;""),O450/M450,"n.a."))</x:f>
      </x:c>
      <x:c r="Z450" s="23" t="str">
        <x:f>IF(A450="","",IF(COUNTIFS($A$6:$A$505,SUBSTITUTE(SUBSTITUTE(SUBSTITUTE(A450,"~","~~"),"*","~*"),"?","~?"))&gt;1,"Duplicate URL: use one row per period pair",IF(COUNTIFS(Audit!$A$6:$A$505,SUBSTITUTE(SUBSTITUTE(SUBSTITUTE(A450,"~","~~"),"*","~*"),"?","~?"))=0,"URL missing from Audit",IF(OR(B450="",C450=""),"Add current date range",IF(OR(NOT(ISNUMBER(B450)),NOT(ISNUMBER(C450)),C450&lt;B450),"Check current dates",IF(OR(AND(ISNUMBER(G450),G450&lt;0),AND(ISNUMBER(H450),H450&lt;0),AND(ISNUMBER(I450),I450&lt;0),AND(ISNUMBER(J450),J450&lt;0),AND(ISNUMBER(M450),M450&lt;0),AND(ISNUMBER(N450),N450&lt;0),AND(ISNUMBER(O450),O450&lt;0),AND(ISNUMBER(P450),P450&lt;0),AND(ISNUMBER(Q450),Q450&lt;0),AND(ISNUMBER(R450),R450&lt;0)),"Check negative values",IF(AND(ISNUMBER(G450),ISNUMBER(I450),G450&gt;I450),"Clicks exceed impressions",IF(AND(OR(ISNUMBER(Q450),ISNUMBER(R450)),S450=""),"Add revenue currency",IF(AND(ISNUMBER(O450),T450=""),"Define conversions and session scope",IF(U450="","Add evidence source",IF(F450&lt;&gt;"Yes","Comparison not confirmed",IF(OR(NOT(ISNUMBER(D450)),NOT(ISNUMBER(E450)),E450&lt;D450,C450-B450&lt;&gt;E450-D450),"Check comparable date ranges",""))))))))))))</x:f>
      </x:c>
    </x:row>
    <x:row r="451" ht="44" customHeight="1">
      <x:c r="A451" s="19"/>
      <x:c r="B451" s="24"/>
      <x:c r="C451" s="21"/>
      <x:c r="D451" s="21"/>
      <x:c r="E451" s="21"/>
      <x:c r="F451" s="18"/>
      <x:c r="G451" s="26"/>
      <x:c r="H451" s="26"/>
      <x:c r="I451" s="26"/>
      <x:c r="J451" s="26"/>
      <x:c r="K451" s="25"/>
      <x:c r="L451" s="25"/>
      <x:c r="M451" s="26"/>
      <x:c r="N451" s="26"/>
      <x:c r="O451" s="26"/>
      <x:c r="P451" s="26"/>
      <x:c r="Q451" s="25"/>
      <x:c r="R451" s="25"/>
      <x:c r="S451" s="18"/>
      <x:c r="T451" s="18"/>
      <x:c r="U451" s="18"/>
      <x:c r="V451" s="28" t="str">
        <x:f>IF(A451="","",IF(AND(ISNUMBER(G451),ISNUMBER(I451),G451&gt;=0,I451&gt;0,G451&lt;=I451),G451/I451,"n.a."))</x:f>
      </x:c>
      <x:c r="W451" s="28" t="str">
        <x:f>IF(A451="","",IF(AND(F451="Yes",ISNUMBER(B451),ISNUMBER(C451),ISNUMBER(D451),ISNUMBER(E451),C451&gt;=B451,E451&gt;=D451,C451-B451=E451-D451,ISNUMBER(G451),ISNUMBER(H451),G451&gt;=0,H451&gt;0),(G451-H451)/H451,"n.a."))</x:f>
      </x:c>
      <x:c r="X451" s="28" t="str">
        <x:f>IF(A451="","",IF(AND(F451="Yes",ISNUMBER(B451),ISNUMBER(C451),ISNUMBER(D451),ISNUMBER(E451),C451&gt;=B451,E451&gt;=D451,C451-B451=E451-D451,ISNUMBER(M451),ISNUMBER(N451),M451&gt;=0,N451&gt;0),(M451-N451)/N451,"n.a."))</x:f>
      </x:c>
      <x:c r="Y451" s="28" t="str">
        <x:f>IF(A451="","",IF(AND(ISNUMBER(O451),ISNUMBER(M451),O451&gt;=0,M451&gt;0,T451&lt;&gt;""),O451/M451,"n.a."))</x:f>
      </x:c>
      <x:c r="Z451" s="23" t="str">
        <x:f>IF(A451="","",IF(COUNTIFS($A$6:$A$505,SUBSTITUTE(SUBSTITUTE(SUBSTITUTE(A451,"~","~~"),"*","~*"),"?","~?"))&gt;1,"Duplicate URL: use one row per period pair",IF(COUNTIFS(Audit!$A$6:$A$505,SUBSTITUTE(SUBSTITUTE(SUBSTITUTE(A451,"~","~~"),"*","~*"),"?","~?"))=0,"URL missing from Audit",IF(OR(B451="",C451=""),"Add current date range",IF(OR(NOT(ISNUMBER(B451)),NOT(ISNUMBER(C451)),C451&lt;B451),"Check current dates",IF(OR(AND(ISNUMBER(G451),G451&lt;0),AND(ISNUMBER(H451),H451&lt;0),AND(ISNUMBER(I451),I451&lt;0),AND(ISNUMBER(J451),J451&lt;0),AND(ISNUMBER(M451),M451&lt;0),AND(ISNUMBER(N451),N451&lt;0),AND(ISNUMBER(O451),O451&lt;0),AND(ISNUMBER(P451),P451&lt;0),AND(ISNUMBER(Q451),Q451&lt;0),AND(ISNUMBER(R451),R451&lt;0)),"Check negative values",IF(AND(ISNUMBER(G451),ISNUMBER(I451),G451&gt;I451),"Clicks exceed impressions",IF(AND(OR(ISNUMBER(Q451),ISNUMBER(R451)),S451=""),"Add revenue currency",IF(AND(ISNUMBER(O451),T451=""),"Define conversions and session scope",IF(U451="","Add evidence source",IF(F451&lt;&gt;"Yes","Comparison not confirmed",IF(OR(NOT(ISNUMBER(D451)),NOT(ISNUMBER(E451)),E451&lt;D451,C451-B451&lt;&gt;E451-D451),"Check comparable date ranges",""))))))))))))</x:f>
      </x:c>
    </x:row>
    <x:row r="452" ht="44" customHeight="1">
      <x:c r="A452" s="19"/>
      <x:c r="B452" s="24"/>
      <x:c r="C452" s="21"/>
      <x:c r="D452" s="21"/>
      <x:c r="E452" s="21"/>
      <x:c r="F452" s="18"/>
      <x:c r="G452" s="26"/>
      <x:c r="H452" s="26"/>
      <x:c r="I452" s="26"/>
      <x:c r="J452" s="26"/>
      <x:c r="K452" s="25"/>
      <x:c r="L452" s="25"/>
      <x:c r="M452" s="26"/>
      <x:c r="N452" s="26"/>
      <x:c r="O452" s="26"/>
      <x:c r="P452" s="26"/>
      <x:c r="Q452" s="25"/>
      <x:c r="R452" s="25"/>
      <x:c r="S452" s="18"/>
      <x:c r="T452" s="18"/>
      <x:c r="U452" s="18"/>
      <x:c r="V452" s="28" t="str">
        <x:f>IF(A452="","",IF(AND(ISNUMBER(G452),ISNUMBER(I452),G452&gt;=0,I452&gt;0,G452&lt;=I452),G452/I452,"n.a."))</x:f>
      </x:c>
      <x:c r="W452" s="28" t="str">
        <x:f>IF(A452="","",IF(AND(F452="Yes",ISNUMBER(B452),ISNUMBER(C452),ISNUMBER(D452),ISNUMBER(E452),C452&gt;=B452,E452&gt;=D452,C452-B452=E452-D452,ISNUMBER(G452),ISNUMBER(H452),G452&gt;=0,H452&gt;0),(G452-H452)/H452,"n.a."))</x:f>
      </x:c>
      <x:c r="X452" s="28" t="str">
        <x:f>IF(A452="","",IF(AND(F452="Yes",ISNUMBER(B452),ISNUMBER(C452),ISNUMBER(D452),ISNUMBER(E452),C452&gt;=B452,E452&gt;=D452,C452-B452=E452-D452,ISNUMBER(M452),ISNUMBER(N452),M452&gt;=0,N452&gt;0),(M452-N452)/N452,"n.a."))</x:f>
      </x:c>
      <x:c r="Y452" s="28" t="str">
        <x:f>IF(A452="","",IF(AND(ISNUMBER(O452),ISNUMBER(M452),O452&gt;=0,M452&gt;0,T452&lt;&gt;""),O452/M452,"n.a."))</x:f>
      </x:c>
      <x:c r="Z452" s="23" t="str">
        <x:f>IF(A452="","",IF(COUNTIFS($A$6:$A$505,SUBSTITUTE(SUBSTITUTE(SUBSTITUTE(A452,"~","~~"),"*","~*"),"?","~?"))&gt;1,"Duplicate URL: use one row per period pair",IF(COUNTIFS(Audit!$A$6:$A$505,SUBSTITUTE(SUBSTITUTE(SUBSTITUTE(A452,"~","~~"),"*","~*"),"?","~?"))=0,"URL missing from Audit",IF(OR(B452="",C452=""),"Add current date range",IF(OR(NOT(ISNUMBER(B452)),NOT(ISNUMBER(C452)),C452&lt;B452),"Check current dates",IF(OR(AND(ISNUMBER(G452),G452&lt;0),AND(ISNUMBER(H452),H452&lt;0),AND(ISNUMBER(I452),I452&lt;0),AND(ISNUMBER(J452),J452&lt;0),AND(ISNUMBER(M452),M452&lt;0),AND(ISNUMBER(N452),N452&lt;0),AND(ISNUMBER(O452),O452&lt;0),AND(ISNUMBER(P452),P452&lt;0),AND(ISNUMBER(Q452),Q452&lt;0),AND(ISNUMBER(R452),R452&lt;0)),"Check negative values",IF(AND(ISNUMBER(G452),ISNUMBER(I452),G452&gt;I452),"Clicks exceed impressions",IF(AND(OR(ISNUMBER(Q452),ISNUMBER(R452)),S452=""),"Add revenue currency",IF(AND(ISNUMBER(O452),T452=""),"Define conversions and session scope",IF(U452="","Add evidence source",IF(F452&lt;&gt;"Yes","Comparison not confirmed",IF(OR(NOT(ISNUMBER(D452)),NOT(ISNUMBER(E452)),E452&lt;D452,C452-B452&lt;&gt;E452-D452),"Check comparable date ranges",""))))))))))))</x:f>
      </x:c>
    </x:row>
    <x:row r="453" ht="44" customHeight="1">
      <x:c r="A453" s="19"/>
      <x:c r="B453" s="24"/>
      <x:c r="C453" s="21"/>
      <x:c r="D453" s="21"/>
      <x:c r="E453" s="21"/>
      <x:c r="F453" s="18"/>
      <x:c r="G453" s="26"/>
      <x:c r="H453" s="26"/>
      <x:c r="I453" s="26"/>
      <x:c r="J453" s="26"/>
      <x:c r="K453" s="25"/>
      <x:c r="L453" s="25"/>
      <x:c r="M453" s="26"/>
      <x:c r="N453" s="26"/>
      <x:c r="O453" s="26"/>
      <x:c r="P453" s="26"/>
      <x:c r="Q453" s="25"/>
      <x:c r="R453" s="25"/>
      <x:c r="S453" s="18"/>
      <x:c r="T453" s="18"/>
      <x:c r="U453" s="18"/>
      <x:c r="V453" s="28" t="str">
        <x:f>IF(A453="","",IF(AND(ISNUMBER(G453),ISNUMBER(I453),G453&gt;=0,I453&gt;0,G453&lt;=I453),G453/I453,"n.a."))</x:f>
      </x:c>
      <x:c r="W453" s="28" t="str">
        <x:f>IF(A453="","",IF(AND(F453="Yes",ISNUMBER(B453),ISNUMBER(C453),ISNUMBER(D453),ISNUMBER(E453),C453&gt;=B453,E453&gt;=D453,C453-B453=E453-D453,ISNUMBER(G453),ISNUMBER(H453),G453&gt;=0,H453&gt;0),(G453-H453)/H453,"n.a."))</x:f>
      </x:c>
      <x:c r="X453" s="28" t="str">
        <x:f>IF(A453="","",IF(AND(F453="Yes",ISNUMBER(B453),ISNUMBER(C453),ISNUMBER(D453),ISNUMBER(E453),C453&gt;=B453,E453&gt;=D453,C453-B453=E453-D453,ISNUMBER(M453),ISNUMBER(N453),M453&gt;=0,N453&gt;0),(M453-N453)/N453,"n.a."))</x:f>
      </x:c>
      <x:c r="Y453" s="28" t="str">
        <x:f>IF(A453="","",IF(AND(ISNUMBER(O453),ISNUMBER(M453),O453&gt;=0,M453&gt;0,T453&lt;&gt;""),O453/M453,"n.a."))</x:f>
      </x:c>
      <x:c r="Z453" s="23" t="str">
        <x:f>IF(A453="","",IF(COUNTIFS($A$6:$A$505,SUBSTITUTE(SUBSTITUTE(SUBSTITUTE(A453,"~","~~"),"*","~*"),"?","~?"))&gt;1,"Duplicate URL: use one row per period pair",IF(COUNTIFS(Audit!$A$6:$A$505,SUBSTITUTE(SUBSTITUTE(SUBSTITUTE(A453,"~","~~"),"*","~*"),"?","~?"))=0,"URL missing from Audit",IF(OR(B453="",C453=""),"Add current date range",IF(OR(NOT(ISNUMBER(B453)),NOT(ISNUMBER(C453)),C453&lt;B453),"Check current dates",IF(OR(AND(ISNUMBER(G453),G453&lt;0),AND(ISNUMBER(H453),H453&lt;0),AND(ISNUMBER(I453),I453&lt;0),AND(ISNUMBER(J453),J453&lt;0),AND(ISNUMBER(M453),M453&lt;0),AND(ISNUMBER(N453),N453&lt;0),AND(ISNUMBER(O453),O453&lt;0),AND(ISNUMBER(P453),P453&lt;0),AND(ISNUMBER(Q453),Q453&lt;0),AND(ISNUMBER(R453),R453&lt;0)),"Check negative values",IF(AND(ISNUMBER(G453),ISNUMBER(I453),G453&gt;I453),"Clicks exceed impressions",IF(AND(OR(ISNUMBER(Q453),ISNUMBER(R453)),S453=""),"Add revenue currency",IF(AND(ISNUMBER(O453),T453=""),"Define conversions and session scope",IF(U453="","Add evidence source",IF(F453&lt;&gt;"Yes","Comparison not confirmed",IF(OR(NOT(ISNUMBER(D453)),NOT(ISNUMBER(E453)),E453&lt;D453,C453-B453&lt;&gt;E453-D453),"Check comparable date ranges",""))))))))))))</x:f>
      </x:c>
    </x:row>
    <x:row r="454" ht="44" customHeight="1">
      <x:c r="A454" s="19"/>
      <x:c r="B454" s="24"/>
      <x:c r="C454" s="21"/>
      <x:c r="D454" s="21"/>
      <x:c r="E454" s="21"/>
      <x:c r="F454" s="18"/>
      <x:c r="G454" s="26"/>
      <x:c r="H454" s="26"/>
      <x:c r="I454" s="26"/>
      <x:c r="J454" s="26"/>
      <x:c r="K454" s="25"/>
      <x:c r="L454" s="25"/>
      <x:c r="M454" s="26"/>
      <x:c r="N454" s="26"/>
      <x:c r="O454" s="26"/>
      <x:c r="P454" s="26"/>
      <x:c r="Q454" s="25"/>
      <x:c r="R454" s="25"/>
      <x:c r="S454" s="18"/>
      <x:c r="T454" s="18"/>
      <x:c r="U454" s="18"/>
      <x:c r="V454" s="28" t="str">
        <x:f>IF(A454="","",IF(AND(ISNUMBER(G454),ISNUMBER(I454),G454&gt;=0,I454&gt;0,G454&lt;=I454),G454/I454,"n.a."))</x:f>
      </x:c>
      <x:c r="W454" s="28" t="str">
        <x:f>IF(A454="","",IF(AND(F454="Yes",ISNUMBER(B454),ISNUMBER(C454),ISNUMBER(D454),ISNUMBER(E454),C454&gt;=B454,E454&gt;=D454,C454-B454=E454-D454,ISNUMBER(G454),ISNUMBER(H454),G454&gt;=0,H454&gt;0),(G454-H454)/H454,"n.a."))</x:f>
      </x:c>
      <x:c r="X454" s="28" t="str">
        <x:f>IF(A454="","",IF(AND(F454="Yes",ISNUMBER(B454),ISNUMBER(C454),ISNUMBER(D454),ISNUMBER(E454),C454&gt;=B454,E454&gt;=D454,C454-B454=E454-D454,ISNUMBER(M454),ISNUMBER(N454),M454&gt;=0,N454&gt;0),(M454-N454)/N454,"n.a."))</x:f>
      </x:c>
      <x:c r="Y454" s="28" t="str">
        <x:f>IF(A454="","",IF(AND(ISNUMBER(O454),ISNUMBER(M454),O454&gt;=0,M454&gt;0,T454&lt;&gt;""),O454/M454,"n.a."))</x:f>
      </x:c>
      <x:c r="Z454" s="23" t="str">
        <x:f>IF(A454="","",IF(COUNTIFS($A$6:$A$505,SUBSTITUTE(SUBSTITUTE(SUBSTITUTE(A454,"~","~~"),"*","~*"),"?","~?"))&gt;1,"Duplicate URL: use one row per period pair",IF(COUNTIFS(Audit!$A$6:$A$505,SUBSTITUTE(SUBSTITUTE(SUBSTITUTE(A454,"~","~~"),"*","~*"),"?","~?"))=0,"URL missing from Audit",IF(OR(B454="",C454=""),"Add current date range",IF(OR(NOT(ISNUMBER(B454)),NOT(ISNUMBER(C454)),C454&lt;B454),"Check current dates",IF(OR(AND(ISNUMBER(G454),G454&lt;0),AND(ISNUMBER(H454),H454&lt;0),AND(ISNUMBER(I454),I454&lt;0),AND(ISNUMBER(J454),J454&lt;0),AND(ISNUMBER(M454),M454&lt;0),AND(ISNUMBER(N454),N454&lt;0),AND(ISNUMBER(O454),O454&lt;0),AND(ISNUMBER(P454),P454&lt;0),AND(ISNUMBER(Q454),Q454&lt;0),AND(ISNUMBER(R454),R454&lt;0)),"Check negative values",IF(AND(ISNUMBER(G454),ISNUMBER(I454),G454&gt;I454),"Clicks exceed impressions",IF(AND(OR(ISNUMBER(Q454),ISNUMBER(R454)),S454=""),"Add revenue currency",IF(AND(ISNUMBER(O454),T454=""),"Define conversions and session scope",IF(U454="","Add evidence source",IF(F454&lt;&gt;"Yes","Comparison not confirmed",IF(OR(NOT(ISNUMBER(D454)),NOT(ISNUMBER(E454)),E454&lt;D454,C454-B454&lt;&gt;E454-D454),"Check comparable date ranges",""))))))))))))</x:f>
      </x:c>
    </x:row>
    <x:row r="455" ht="44" customHeight="1">
      <x:c r="A455" s="19"/>
      <x:c r="B455" s="24"/>
      <x:c r="C455" s="21"/>
      <x:c r="D455" s="21"/>
      <x:c r="E455" s="21"/>
      <x:c r="F455" s="18"/>
      <x:c r="G455" s="26"/>
      <x:c r="H455" s="26"/>
      <x:c r="I455" s="26"/>
      <x:c r="J455" s="26"/>
      <x:c r="K455" s="25"/>
      <x:c r="L455" s="25"/>
      <x:c r="M455" s="26"/>
      <x:c r="N455" s="26"/>
      <x:c r="O455" s="26"/>
      <x:c r="P455" s="26"/>
      <x:c r="Q455" s="25"/>
      <x:c r="R455" s="25"/>
      <x:c r="S455" s="18"/>
      <x:c r="T455" s="18"/>
      <x:c r="U455" s="18"/>
      <x:c r="V455" s="28" t="str">
        <x:f>IF(A455="","",IF(AND(ISNUMBER(G455),ISNUMBER(I455),G455&gt;=0,I455&gt;0,G455&lt;=I455),G455/I455,"n.a."))</x:f>
      </x:c>
      <x:c r="W455" s="28" t="str">
        <x:f>IF(A455="","",IF(AND(F455="Yes",ISNUMBER(B455),ISNUMBER(C455),ISNUMBER(D455),ISNUMBER(E455),C455&gt;=B455,E455&gt;=D455,C455-B455=E455-D455,ISNUMBER(G455),ISNUMBER(H455),G455&gt;=0,H455&gt;0),(G455-H455)/H455,"n.a."))</x:f>
      </x:c>
      <x:c r="X455" s="28" t="str">
        <x:f>IF(A455="","",IF(AND(F455="Yes",ISNUMBER(B455),ISNUMBER(C455),ISNUMBER(D455),ISNUMBER(E455),C455&gt;=B455,E455&gt;=D455,C455-B455=E455-D455,ISNUMBER(M455),ISNUMBER(N455),M455&gt;=0,N455&gt;0),(M455-N455)/N455,"n.a."))</x:f>
      </x:c>
      <x:c r="Y455" s="28" t="str">
        <x:f>IF(A455="","",IF(AND(ISNUMBER(O455),ISNUMBER(M455),O455&gt;=0,M455&gt;0,T455&lt;&gt;""),O455/M455,"n.a."))</x:f>
      </x:c>
      <x:c r="Z455" s="23" t="str">
        <x:f>IF(A455="","",IF(COUNTIFS($A$6:$A$505,SUBSTITUTE(SUBSTITUTE(SUBSTITUTE(A455,"~","~~"),"*","~*"),"?","~?"))&gt;1,"Duplicate URL: use one row per period pair",IF(COUNTIFS(Audit!$A$6:$A$505,SUBSTITUTE(SUBSTITUTE(SUBSTITUTE(A455,"~","~~"),"*","~*"),"?","~?"))=0,"URL missing from Audit",IF(OR(B455="",C455=""),"Add current date range",IF(OR(NOT(ISNUMBER(B455)),NOT(ISNUMBER(C455)),C455&lt;B455),"Check current dates",IF(OR(AND(ISNUMBER(G455),G455&lt;0),AND(ISNUMBER(H455),H455&lt;0),AND(ISNUMBER(I455),I455&lt;0),AND(ISNUMBER(J455),J455&lt;0),AND(ISNUMBER(M455),M455&lt;0),AND(ISNUMBER(N455),N455&lt;0),AND(ISNUMBER(O455),O455&lt;0),AND(ISNUMBER(P455),P455&lt;0),AND(ISNUMBER(Q455),Q455&lt;0),AND(ISNUMBER(R455),R455&lt;0)),"Check negative values",IF(AND(ISNUMBER(G455),ISNUMBER(I455),G455&gt;I455),"Clicks exceed impressions",IF(AND(OR(ISNUMBER(Q455),ISNUMBER(R455)),S455=""),"Add revenue currency",IF(AND(ISNUMBER(O455),T455=""),"Define conversions and session scope",IF(U455="","Add evidence source",IF(F455&lt;&gt;"Yes","Comparison not confirmed",IF(OR(NOT(ISNUMBER(D455)),NOT(ISNUMBER(E455)),E455&lt;D455,C455-B455&lt;&gt;E455-D455),"Check comparable date ranges",""))))))))))))</x:f>
      </x:c>
    </x:row>
    <x:row r="456" ht="44" customHeight="1">
      <x:c r="A456" s="19"/>
      <x:c r="B456" s="24"/>
      <x:c r="C456" s="21"/>
      <x:c r="D456" s="21"/>
      <x:c r="E456" s="21"/>
      <x:c r="F456" s="18"/>
      <x:c r="G456" s="26"/>
      <x:c r="H456" s="26"/>
      <x:c r="I456" s="26"/>
      <x:c r="J456" s="26"/>
      <x:c r="K456" s="25"/>
      <x:c r="L456" s="25"/>
      <x:c r="M456" s="26"/>
      <x:c r="N456" s="26"/>
      <x:c r="O456" s="26"/>
      <x:c r="P456" s="26"/>
      <x:c r="Q456" s="25"/>
      <x:c r="R456" s="25"/>
      <x:c r="S456" s="18"/>
      <x:c r="T456" s="18"/>
      <x:c r="U456" s="18"/>
      <x:c r="V456" s="28" t="str">
        <x:f>IF(A456="","",IF(AND(ISNUMBER(G456),ISNUMBER(I456),G456&gt;=0,I456&gt;0,G456&lt;=I456),G456/I456,"n.a."))</x:f>
      </x:c>
      <x:c r="W456" s="28" t="str">
        <x:f>IF(A456="","",IF(AND(F456="Yes",ISNUMBER(B456),ISNUMBER(C456),ISNUMBER(D456),ISNUMBER(E456),C456&gt;=B456,E456&gt;=D456,C456-B456=E456-D456,ISNUMBER(G456),ISNUMBER(H456),G456&gt;=0,H456&gt;0),(G456-H456)/H456,"n.a."))</x:f>
      </x:c>
      <x:c r="X456" s="28" t="str">
        <x:f>IF(A456="","",IF(AND(F456="Yes",ISNUMBER(B456),ISNUMBER(C456),ISNUMBER(D456),ISNUMBER(E456),C456&gt;=B456,E456&gt;=D456,C456-B456=E456-D456,ISNUMBER(M456),ISNUMBER(N456),M456&gt;=0,N456&gt;0),(M456-N456)/N456,"n.a."))</x:f>
      </x:c>
      <x:c r="Y456" s="28" t="str">
        <x:f>IF(A456="","",IF(AND(ISNUMBER(O456),ISNUMBER(M456),O456&gt;=0,M456&gt;0,T456&lt;&gt;""),O456/M456,"n.a."))</x:f>
      </x:c>
      <x:c r="Z456" s="23" t="str">
        <x:f>IF(A456="","",IF(COUNTIFS($A$6:$A$505,SUBSTITUTE(SUBSTITUTE(SUBSTITUTE(A456,"~","~~"),"*","~*"),"?","~?"))&gt;1,"Duplicate URL: use one row per period pair",IF(COUNTIFS(Audit!$A$6:$A$505,SUBSTITUTE(SUBSTITUTE(SUBSTITUTE(A456,"~","~~"),"*","~*"),"?","~?"))=0,"URL missing from Audit",IF(OR(B456="",C456=""),"Add current date range",IF(OR(NOT(ISNUMBER(B456)),NOT(ISNUMBER(C456)),C456&lt;B456),"Check current dates",IF(OR(AND(ISNUMBER(G456),G456&lt;0),AND(ISNUMBER(H456),H456&lt;0),AND(ISNUMBER(I456),I456&lt;0),AND(ISNUMBER(J456),J456&lt;0),AND(ISNUMBER(M456),M456&lt;0),AND(ISNUMBER(N456),N456&lt;0),AND(ISNUMBER(O456),O456&lt;0),AND(ISNUMBER(P456),P456&lt;0),AND(ISNUMBER(Q456),Q456&lt;0),AND(ISNUMBER(R456),R456&lt;0)),"Check negative values",IF(AND(ISNUMBER(G456),ISNUMBER(I456),G456&gt;I456),"Clicks exceed impressions",IF(AND(OR(ISNUMBER(Q456),ISNUMBER(R456)),S456=""),"Add revenue currency",IF(AND(ISNUMBER(O456),T456=""),"Define conversions and session scope",IF(U456="","Add evidence source",IF(F456&lt;&gt;"Yes","Comparison not confirmed",IF(OR(NOT(ISNUMBER(D456)),NOT(ISNUMBER(E456)),E456&lt;D456,C456-B456&lt;&gt;E456-D456),"Check comparable date ranges",""))))))))))))</x:f>
      </x:c>
    </x:row>
    <x:row r="457" ht="44" customHeight="1">
      <x:c r="A457" s="19"/>
      <x:c r="B457" s="24"/>
      <x:c r="C457" s="21"/>
      <x:c r="D457" s="21"/>
      <x:c r="E457" s="21"/>
      <x:c r="F457" s="18"/>
      <x:c r="G457" s="26"/>
      <x:c r="H457" s="26"/>
      <x:c r="I457" s="26"/>
      <x:c r="J457" s="26"/>
      <x:c r="K457" s="25"/>
      <x:c r="L457" s="25"/>
      <x:c r="M457" s="26"/>
      <x:c r="N457" s="26"/>
      <x:c r="O457" s="26"/>
      <x:c r="P457" s="26"/>
      <x:c r="Q457" s="25"/>
      <x:c r="R457" s="25"/>
      <x:c r="S457" s="18"/>
      <x:c r="T457" s="18"/>
      <x:c r="U457" s="18"/>
      <x:c r="V457" s="28" t="str">
        <x:f>IF(A457="","",IF(AND(ISNUMBER(G457),ISNUMBER(I457),G457&gt;=0,I457&gt;0,G457&lt;=I457),G457/I457,"n.a."))</x:f>
      </x:c>
      <x:c r="W457" s="28" t="str">
        <x:f>IF(A457="","",IF(AND(F457="Yes",ISNUMBER(B457),ISNUMBER(C457),ISNUMBER(D457),ISNUMBER(E457),C457&gt;=B457,E457&gt;=D457,C457-B457=E457-D457,ISNUMBER(G457),ISNUMBER(H457),G457&gt;=0,H457&gt;0),(G457-H457)/H457,"n.a."))</x:f>
      </x:c>
      <x:c r="X457" s="28" t="str">
        <x:f>IF(A457="","",IF(AND(F457="Yes",ISNUMBER(B457),ISNUMBER(C457),ISNUMBER(D457),ISNUMBER(E457),C457&gt;=B457,E457&gt;=D457,C457-B457=E457-D457,ISNUMBER(M457),ISNUMBER(N457),M457&gt;=0,N457&gt;0),(M457-N457)/N457,"n.a."))</x:f>
      </x:c>
      <x:c r="Y457" s="28" t="str">
        <x:f>IF(A457="","",IF(AND(ISNUMBER(O457),ISNUMBER(M457),O457&gt;=0,M457&gt;0,T457&lt;&gt;""),O457/M457,"n.a."))</x:f>
      </x:c>
      <x:c r="Z457" s="23" t="str">
        <x:f>IF(A457="","",IF(COUNTIFS($A$6:$A$505,SUBSTITUTE(SUBSTITUTE(SUBSTITUTE(A457,"~","~~"),"*","~*"),"?","~?"))&gt;1,"Duplicate URL: use one row per period pair",IF(COUNTIFS(Audit!$A$6:$A$505,SUBSTITUTE(SUBSTITUTE(SUBSTITUTE(A457,"~","~~"),"*","~*"),"?","~?"))=0,"URL missing from Audit",IF(OR(B457="",C457=""),"Add current date range",IF(OR(NOT(ISNUMBER(B457)),NOT(ISNUMBER(C457)),C457&lt;B457),"Check current dates",IF(OR(AND(ISNUMBER(G457),G457&lt;0),AND(ISNUMBER(H457),H457&lt;0),AND(ISNUMBER(I457),I457&lt;0),AND(ISNUMBER(J457),J457&lt;0),AND(ISNUMBER(M457),M457&lt;0),AND(ISNUMBER(N457),N457&lt;0),AND(ISNUMBER(O457),O457&lt;0),AND(ISNUMBER(P457),P457&lt;0),AND(ISNUMBER(Q457),Q457&lt;0),AND(ISNUMBER(R457),R457&lt;0)),"Check negative values",IF(AND(ISNUMBER(G457),ISNUMBER(I457),G457&gt;I457),"Clicks exceed impressions",IF(AND(OR(ISNUMBER(Q457),ISNUMBER(R457)),S457=""),"Add revenue currency",IF(AND(ISNUMBER(O457),T457=""),"Define conversions and session scope",IF(U457="","Add evidence source",IF(F457&lt;&gt;"Yes","Comparison not confirmed",IF(OR(NOT(ISNUMBER(D457)),NOT(ISNUMBER(E457)),E457&lt;D457,C457-B457&lt;&gt;E457-D457),"Check comparable date ranges",""))))))))))))</x:f>
      </x:c>
    </x:row>
    <x:row r="458" ht="44" customHeight="1">
      <x:c r="A458" s="19"/>
      <x:c r="B458" s="24"/>
      <x:c r="C458" s="21"/>
      <x:c r="D458" s="21"/>
      <x:c r="E458" s="21"/>
      <x:c r="F458" s="18"/>
      <x:c r="G458" s="26"/>
      <x:c r="H458" s="26"/>
      <x:c r="I458" s="26"/>
      <x:c r="J458" s="26"/>
      <x:c r="K458" s="25"/>
      <x:c r="L458" s="25"/>
      <x:c r="M458" s="26"/>
      <x:c r="N458" s="26"/>
      <x:c r="O458" s="26"/>
      <x:c r="P458" s="26"/>
      <x:c r="Q458" s="25"/>
      <x:c r="R458" s="25"/>
      <x:c r="S458" s="18"/>
      <x:c r="T458" s="18"/>
      <x:c r="U458" s="18"/>
      <x:c r="V458" s="28" t="str">
        <x:f>IF(A458="","",IF(AND(ISNUMBER(G458),ISNUMBER(I458),G458&gt;=0,I458&gt;0,G458&lt;=I458),G458/I458,"n.a."))</x:f>
      </x:c>
      <x:c r="W458" s="28" t="str">
        <x:f>IF(A458="","",IF(AND(F458="Yes",ISNUMBER(B458),ISNUMBER(C458),ISNUMBER(D458),ISNUMBER(E458),C458&gt;=B458,E458&gt;=D458,C458-B458=E458-D458,ISNUMBER(G458),ISNUMBER(H458),G458&gt;=0,H458&gt;0),(G458-H458)/H458,"n.a."))</x:f>
      </x:c>
      <x:c r="X458" s="28" t="str">
        <x:f>IF(A458="","",IF(AND(F458="Yes",ISNUMBER(B458),ISNUMBER(C458),ISNUMBER(D458),ISNUMBER(E458),C458&gt;=B458,E458&gt;=D458,C458-B458=E458-D458,ISNUMBER(M458),ISNUMBER(N458),M458&gt;=0,N458&gt;0),(M458-N458)/N458,"n.a."))</x:f>
      </x:c>
      <x:c r="Y458" s="28" t="str">
        <x:f>IF(A458="","",IF(AND(ISNUMBER(O458),ISNUMBER(M458),O458&gt;=0,M458&gt;0,T458&lt;&gt;""),O458/M458,"n.a."))</x:f>
      </x:c>
      <x:c r="Z458" s="23" t="str">
        <x:f>IF(A458="","",IF(COUNTIFS($A$6:$A$505,SUBSTITUTE(SUBSTITUTE(SUBSTITUTE(A458,"~","~~"),"*","~*"),"?","~?"))&gt;1,"Duplicate URL: use one row per period pair",IF(COUNTIFS(Audit!$A$6:$A$505,SUBSTITUTE(SUBSTITUTE(SUBSTITUTE(A458,"~","~~"),"*","~*"),"?","~?"))=0,"URL missing from Audit",IF(OR(B458="",C458=""),"Add current date range",IF(OR(NOT(ISNUMBER(B458)),NOT(ISNUMBER(C458)),C458&lt;B458),"Check current dates",IF(OR(AND(ISNUMBER(G458),G458&lt;0),AND(ISNUMBER(H458),H458&lt;0),AND(ISNUMBER(I458),I458&lt;0),AND(ISNUMBER(J458),J458&lt;0),AND(ISNUMBER(M458),M458&lt;0),AND(ISNUMBER(N458),N458&lt;0),AND(ISNUMBER(O458),O458&lt;0),AND(ISNUMBER(P458),P458&lt;0),AND(ISNUMBER(Q458),Q458&lt;0),AND(ISNUMBER(R458),R458&lt;0)),"Check negative values",IF(AND(ISNUMBER(G458),ISNUMBER(I458),G458&gt;I458),"Clicks exceed impressions",IF(AND(OR(ISNUMBER(Q458),ISNUMBER(R458)),S458=""),"Add revenue currency",IF(AND(ISNUMBER(O458),T458=""),"Define conversions and session scope",IF(U458="","Add evidence source",IF(F458&lt;&gt;"Yes","Comparison not confirmed",IF(OR(NOT(ISNUMBER(D458)),NOT(ISNUMBER(E458)),E458&lt;D458,C458-B458&lt;&gt;E458-D458),"Check comparable date ranges",""))))))))))))</x:f>
      </x:c>
    </x:row>
    <x:row r="459" ht="44" customHeight="1">
      <x:c r="A459" s="19"/>
      <x:c r="B459" s="24"/>
      <x:c r="C459" s="21"/>
      <x:c r="D459" s="21"/>
      <x:c r="E459" s="21"/>
      <x:c r="F459" s="18"/>
      <x:c r="G459" s="26"/>
      <x:c r="H459" s="26"/>
      <x:c r="I459" s="26"/>
      <x:c r="J459" s="26"/>
      <x:c r="K459" s="25"/>
      <x:c r="L459" s="25"/>
      <x:c r="M459" s="26"/>
      <x:c r="N459" s="26"/>
      <x:c r="O459" s="26"/>
      <x:c r="P459" s="26"/>
      <x:c r="Q459" s="25"/>
      <x:c r="R459" s="25"/>
      <x:c r="S459" s="18"/>
      <x:c r="T459" s="18"/>
      <x:c r="U459" s="18"/>
      <x:c r="V459" s="28" t="str">
        <x:f>IF(A459="","",IF(AND(ISNUMBER(G459),ISNUMBER(I459),G459&gt;=0,I459&gt;0,G459&lt;=I459),G459/I459,"n.a."))</x:f>
      </x:c>
      <x:c r="W459" s="28" t="str">
        <x:f>IF(A459="","",IF(AND(F459="Yes",ISNUMBER(B459),ISNUMBER(C459),ISNUMBER(D459),ISNUMBER(E459),C459&gt;=B459,E459&gt;=D459,C459-B459=E459-D459,ISNUMBER(G459),ISNUMBER(H459),G459&gt;=0,H459&gt;0),(G459-H459)/H459,"n.a."))</x:f>
      </x:c>
      <x:c r="X459" s="28" t="str">
        <x:f>IF(A459="","",IF(AND(F459="Yes",ISNUMBER(B459),ISNUMBER(C459),ISNUMBER(D459),ISNUMBER(E459),C459&gt;=B459,E459&gt;=D459,C459-B459=E459-D459,ISNUMBER(M459),ISNUMBER(N459),M459&gt;=0,N459&gt;0),(M459-N459)/N459,"n.a."))</x:f>
      </x:c>
      <x:c r="Y459" s="28" t="str">
        <x:f>IF(A459="","",IF(AND(ISNUMBER(O459),ISNUMBER(M459),O459&gt;=0,M459&gt;0,T459&lt;&gt;""),O459/M459,"n.a."))</x:f>
      </x:c>
      <x:c r="Z459" s="23" t="str">
        <x:f>IF(A459="","",IF(COUNTIFS($A$6:$A$505,SUBSTITUTE(SUBSTITUTE(SUBSTITUTE(A459,"~","~~"),"*","~*"),"?","~?"))&gt;1,"Duplicate URL: use one row per period pair",IF(COUNTIFS(Audit!$A$6:$A$505,SUBSTITUTE(SUBSTITUTE(SUBSTITUTE(A459,"~","~~"),"*","~*"),"?","~?"))=0,"URL missing from Audit",IF(OR(B459="",C459=""),"Add current date range",IF(OR(NOT(ISNUMBER(B459)),NOT(ISNUMBER(C459)),C459&lt;B459),"Check current dates",IF(OR(AND(ISNUMBER(G459),G459&lt;0),AND(ISNUMBER(H459),H459&lt;0),AND(ISNUMBER(I459),I459&lt;0),AND(ISNUMBER(J459),J459&lt;0),AND(ISNUMBER(M459),M459&lt;0),AND(ISNUMBER(N459),N459&lt;0),AND(ISNUMBER(O459),O459&lt;0),AND(ISNUMBER(P459),P459&lt;0),AND(ISNUMBER(Q459),Q459&lt;0),AND(ISNUMBER(R459),R459&lt;0)),"Check negative values",IF(AND(ISNUMBER(G459),ISNUMBER(I459),G459&gt;I459),"Clicks exceed impressions",IF(AND(OR(ISNUMBER(Q459),ISNUMBER(R459)),S459=""),"Add revenue currency",IF(AND(ISNUMBER(O459),T459=""),"Define conversions and session scope",IF(U459="","Add evidence source",IF(F459&lt;&gt;"Yes","Comparison not confirmed",IF(OR(NOT(ISNUMBER(D459)),NOT(ISNUMBER(E459)),E459&lt;D459,C459-B459&lt;&gt;E459-D459),"Check comparable date ranges",""))))))))))))</x:f>
      </x:c>
    </x:row>
    <x:row r="460" ht="44" customHeight="1">
      <x:c r="A460" s="19"/>
      <x:c r="B460" s="24"/>
      <x:c r="C460" s="21"/>
      <x:c r="D460" s="21"/>
      <x:c r="E460" s="21"/>
      <x:c r="F460" s="18"/>
      <x:c r="G460" s="26"/>
      <x:c r="H460" s="26"/>
      <x:c r="I460" s="26"/>
      <x:c r="J460" s="26"/>
      <x:c r="K460" s="25"/>
      <x:c r="L460" s="25"/>
      <x:c r="M460" s="26"/>
      <x:c r="N460" s="26"/>
      <x:c r="O460" s="26"/>
      <x:c r="P460" s="26"/>
      <x:c r="Q460" s="25"/>
      <x:c r="R460" s="25"/>
      <x:c r="S460" s="18"/>
      <x:c r="T460" s="18"/>
      <x:c r="U460" s="18"/>
      <x:c r="V460" s="28" t="str">
        <x:f>IF(A460="","",IF(AND(ISNUMBER(G460),ISNUMBER(I460),G460&gt;=0,I460&gt;0,G460&lt;=I460),G460/I460,"n.a."))</x:f>
      </x:c>
      <x:c r="W460" s="28" t="str">
        <x:f>IF(A460="","",IF(AND(F460="Yes",ISNUMBER(B460),ISNUMBER(C460),ISNUMBER(D460),ISNUMBER(E460),C460&gt;=B460,E460&gt;=D460,C460-B460=E460-D460,ISNUMBER(G460),ISNUMBER(H460),G460&gt;=0,H460&gt;0),(G460-H460)/H460,"n.a."))</x:f>
      </x:c>
      <x:c r="X460" s="28" t="str">
        <x:f>IF(A460="","",IF(AND(F460="Yes",ISNUMBER(B460),ISNUMBER(C460),ISNUMBER(D460),ISNUMBER(E460),C460&gt;=B460,E460&gt;=D460,C460-B460=E460-D460,ISNUMBER(M460),ISNUMBER(N460),M460&gt;=0,N460&gt;0),(M460-N460)/N460,"n.a."))</x:f>
      </x:c>
      <x:c r="Y460" s="28" t="str">
        <x:f>IF(A460="","",IF(AND(ISNUMBER(O460),ISNUMBER(M460),O460&gt;=0,M460&gt;0,T460&lt;&gt;""),O460/M460,"n.a."))</x:f>
      </x:c>
      <x:c r="Z460" s="23" t="str">
        <x:f>IF(A460="","",IF(COUNTIFS($A$6:$A$505,SUBSTITUTE(SUBSTITUTE(SUBSTITUTE(A460,"~","~~"),"*","~*"),"?","~?"))&gt;1,"Duplicate URL: use one row per period pair",IF(COUNTIFS(Audit!$A$6:$A$505,SUBSTITUTE(SUBSTITUTE(SUBSTITUTE(A460,"~","~~"),"*","~*"),"?","~?"))=0,"URL missing from Audit",IF(OR(B460="",C460=""),"Add current date range",IF(OR(NOT(ISNUMBER(B460)),NOT(ISNUMBER(C460)),C460&lt;B460),"Check current dates",IF(OR(AND(ISNUMBER(G460),G460&lt;0),AND(ISNUMBER(H460),H460&lt;0),AND(ISNUMBER(I460),I460&lt;0),AND(ISNUMBER(J460),J460&lt;0),AND(ISNUMBER(M460),M460&lt;0),AND(ISNUMBER(N460),N460&lt;0),AND(ISNUMBER(O460),O460&lt;0),AND(ISNUMBER(P460),P460&lt;0),AND(ISNUMBER(Q460),Q460&lt;0),AND(ISNUMBER(R460),R460&lt;0)),"Check negative values",IF(AND(ISNUMBER(G460),ISNUMBER(I460),G460&gt;I460),"Clicks exceed impressions",IF(AND(OR(ISNUMBER(Q460),ISNUMBER(R460)),S460=""),"Add revenue currency",IF(AND(ISNUMBER(O460),T460=""),"Define conversions and session scope",IF(U460="","Add evidence source",IF(F460&lt;&gt;"Yes","Comparison not confirmed",IF(OR(NOT(ISNUMBER(D460)),NOT(ISNUMBER(E460)),E460&lt;D460,C460-B460&lt;&gt;E460-D460),"Check comparable date ranges",""))))))))))))</x:f>
      </x:c>
    </x:row>
    <x:row r="461" ht="44" customHeight="1">
      <x:c r="A461" s="19"/>
      <x:c r="B461" s="24"/>
      <x:c r="C461" s="21"/>
      <x:c r="D461" s="21"/>
      <x:c r="E461" s="21"/>
      <x:c r="F461" s="18"/>
      <x:c r="G461" s="26"/>
      <x:c r="H461" s="26"/>
      <x:c r="I461" s="26"/>
      <x:c r="J461" s="26"/>
      <x:c r="K461" s="25"/>
      <x:c r="L461" s="25"/>
      <x:c r="M461" s="26"/>
      <x:c r="N461" s="26"/>
      <x:c r="O461" s="26"/>
      <x:c r="P461" s="26"/>
      <x:c r="Q461" s="25"/>
      <x:c r="R461" s="25"/>
      <x:c r="S461" s="18"/>
      <x:c r="T461" s="18"/>
      <x:c r="U461" s="18"/>
      <x:c r="V461" s="28" t="str">
        <x:f>IF(A461="","",IF(AND(ISNUMBER(G461),ISNUMBER(I461),G461&gt;=0,I461&gt;0,G461&lt;=I461),G461/I461,"n.a."))</x:f>
      </x:c>
      <x:c r="W461" s="28" t="str">
        <x:f>IF(A461="","",IF(AND(F461="Yes",ISNUMBER(B461),ISNUMBER(C461),ISNUMBER(D461),ISNUMBER(E461),C461&gt;=B461,E461&gt;=D461,C461-B461=E461-D461,ISNUMBER(G461),ISNUMBER(H461),G461&gt;=0,H461&gt;0),(G461-H461)/H461,"n.a."))</x:f>
      </x:c>
      <x:c r="X461" s="28" t="str">
        <x:f>IF(A461="","",IF(AND(F461="Yes",ISNUMBER(B461),ISNUMBER(C461),ISNUMBER(D461),ISNUMBER(E461),C461&gt;=B461,E461&gt;=D461,C461-B461=E461-D461,ISNUMBER(M461),ISNUMBER(N461),M461&gt;=0,N461&gt;0),(M461-N461)/N461,"n.a."))</x:f>
      </x:c>
      <x:c r="Y461" s="28" t="str">
        <x:f>IF(A461="","",IF(AND(ISNUMBER(O461),ISNUMBER(M461),O461&gt;=0,M461&gt;0,T461&lt;&gt;""),O461/M461,"n.a."))</x:f>
      </x:c>
      <x:c r="Z461" s="23" t="str">
        <x:f>IF(A461="","",IF(COUNTIFS($A$6:$A$505,SUBSTITUTE(SUBSTITUTE(SUBSTITUTE(A461,"~","~~"),"*","~*"),"?","~?"))&gt;1,"Duplicate URL: use one row per period pair",IF(COUNTIFS(Audit!$A$6:$A$505,SUBSTITUTE(SUBSTITUTE(SUBSTITUTE(A461,"~","~~"),"*","~*"),"?","~?"))=0,"URL missing from Audit",IF(OR(B461="",C461=""),"Add current date range",IF(OR(NOT(ISNUMBER(B461)),NOT(ISNUMBER(C461)),C461&lt;B461),"Check current dates",IF(OR(AND(ISNUMBER(G461),G461&lt;0),AND(ISNUMBER(H461),H461&lt;0),AND(ISNUMBER(I461),I461&lt;0),AND(ISNUMBER(J461),J461&lt;0),AND(ISNUMBER(M461),M461&lt;0),AND(ISNUMBER(N461),N461&lt;0),AND(ISNUMBER(O461),O461&lt;0),AND(ISNUMBER(P461),P461&lt;0),AND(ISNUMBER(Q461),Q461&lt;0),AND(ISNUMBER(R461),R461&lt;0)),"Check negative values",IF(AND(ISNUMBER(G461),ISNUMBER(I461),G461&gt;I461),"Clicks exceed impressions",IF(AND(OR(ISNUMBER(Q461),ISNUMBER(R461)),S461=""),"Add revenue currency",IF(AND(ISNUMBER(O461),T461=""),"Define conversions and session scope",IF(U461="","Add evidence source",IF(F461&lt;&gt;"Yes","Comparison not confirmed",IF(OR(NOT(ISNUMBER(D461)),NOT(ISNUMBER(E461)),E461&lt;D461,C461-B461&lt;&gt;E461-D461),"Check comparable date ranges",""))))))))))))</x:f>
      </x:c>
    </x:row>
    <x:row r="462" ht="44" customHeight="1">
      <x:c r="A462" s="19"/>
      <x:c r="B462" s="24"/>
      <x:c r="C462" s="21"/>
      <x:c r="D462" s="21"/>
      <x:c r="E462" s="21"/>
      <x:c r="F462" s="18"/>
      <x:c r="G462" s="26"/>
      <x:c r="H462" s="26"/>
      <x:c r="I462" s="26"/>
      <x:c r="J462" s="26"/>
      <x:c r="K462" s="25"/>
      <x:c r="L462" s="25"/>
      <x:c r="M462" s="26"/>
      <x:c r="N462" s="26"/>
      <x:c r="O462" s="26"/>
      <x:c r="P462" s="26"/>
      <x:c r="Q462" s="25"/>
      <x:c r="R462" s="25"/>
      <x:c r="S462" s="18"/>
      <x:c r="T462" s="18"/>
      <x:c r="U462" s="18"/>
      <x:c r="V462" s="28" t="str">
        <x:f>IF(A462="","",IF(AND(ISNUMBER(G462),ISNUMBER(I462),G462&gt;=0,I462&gt;0,G462&lt;=I462),G462/I462,"n.a."))</x:f>
      </x:c>
      <x:c r="W462" s="28" t="str">
        <x:f>IF(A462="","",IF(AND(F462="Yes",ISNUMBER(B462),ISNUMBER(C462),ISNUMBER(D462),ISNUMBER(E462),C462&gt;=B462,E462&gt;=D462,C462-B462=E462-D462,ISNUMBER(G462),ISNUMBER(H462),G462&gt;=0,H462&gt;0),(G462-H462)/H462,"n.a."))</x:f>
      </x:c>
      <x:c r="X462" s="28" t="str">
        <x:f>IF(A462="","",IF(AND(F462="Yes",ISNUMBER(B462),ISNUMBER(C462),ISNUMBER(D462),ISNUMBER(E462),C462&gt;=B462,E462&gt;=D462,C462-B462=E462-D462,ISNUMBER(M462),ISNUMBER(N462),M462&gt;=0,N462&gt;0),(M462-N462)/N462,"n.a."))</x:f>
      </x:c>
      <x:c r="Y462" s="28" t="str">
        <x:f>IF(A462="","",IF(AND(ISNUMBER(O462),ISNUMBER(M462),O462&gt;=0,M462&gt;0,T462&lt;&gt;""),O462/M462,"n.a."))</x:f>
      </x:c>
      <x:c r="Z462" s="23" t="str">
        <x:f>IF(A462="","",IF(COUNTIFS($A$6:$A$505,SUBSTITUTE(SUBSTITUTE(SUBSTITUTE(A462,"~","~~"),"*","~*"),"?","~?"))&gt;1,"Duplicate URL: use one row per period pair",IF(COUNTIFS(Audit!$A$6:$A$505,SUBSTITUTE(SUBSTITUTE(SUBSTITUTE(A462,"~","~~"),"*","~*"),"?","~?"))=0,"URL missing from Audit",IF(OR(B462="",C462=""),"Add current date range",IF(OR(NOT(ISNUMBER(B462)),NOT(ISNUMBER(C462)),C462&lt;B462),"Check current dates",IF(OR(AND(ISNUMBER(G462),G462&lt;0),AND(ISNUMBER(H462),H462&lt;0),AND(ISNUMBER(I462),I462&lt;0),AND(ISNUMBER(J462),J462&lt;0),AND(ISNUMBER(M462),M462&lt;0),AND(ISNUMBER(N462),N462&lt;0),AND(ISNUMBER(O462),O462&lt;0),AND(ISNUMBER(P462),P462&lt;0),AND(ISNUMBER(Q462),Q462&lt;0),AND(ISNUMBER(R462),R462&lt;0)),"Check negative values",IF(AND(ISNUMBER(G462),ISNUMBER(I462),G462&gt;I462),"Clicks exceed impressions",IF(AND(OR(ISNUMBER(Q462),ISNUMBER(R462)),S462=""),"Add revenue currency",IF(AND(ISNUMBER(O462),T462=""),"Define conversions and session scope",IF(U462="","Add evidence source",IF(F462&lt;&gt;"Yes","Comparison not confirmed",IF(OR(NOT(ISNUMBER(D462)),NOT(ISNUMBER(E462)),E462&lt;D462,C462-B462&lt;&gt;E462-D462),"Check comparable date ranges",""))))))))))))</x:f>
      </x:c>
    </x:row>
    <x:row r="463" ht="44" customHeight="1">
      <x:c r="A463" s="19"/>
      <x:c r="B463" s="24"/>
      <x:c r="C463" s="21"/>
      <x:c r="D463" s="21"/>
      <x:c r="E463" s="21"/>
      <x:c r="F463" s="18"/>
      <x:c r="G463" s="26"/>
      <x:c r="H463" s="26"/>
      <x:c r="I463" s="26"/>
      <x:c r="J463" s="26"/>
      <x:c r="K463" s="25"/>
      <x:c r="L463" s="25"/>
      <x:c r="M463" s="26"/>
      <x:c r="N463" s="26"/>
      <x:c r="O463" s="26"/>
      <x:c r="P463" s="26"/>
      <x:c r="Q463" s="25"/>
      <x:c r="R463" s="25"/>
      <x:c r="S463" s="18"/>
      <x:c r="T463" s="18"/>
      <x:c r="U463" s="18"/>
      <x:c r="V463" s="28" t="str">
        <x:f>IF(A463="","",IF(AND(ISNUMBER(G463),ISNUMBER(I463),G463&gt;=0,I463&gt;0,G463&lt;=I463),G463/I463,"n.a."))</x:f>
      </x:c>
      <x:c r="W463" s="28" t="str">
        <x:f>IF(A463="","",IF(AND(F463="Yes",ISNUMBER(B463),ISNUMBER(C463),ISNUMBER(D463),ISNUMBER(E463),C463&gt;=B463,E463&gt;=D463,C463-B463=E463-D463,ISNUMBER(G463),ISNUMBER(H463),G463&gt;=0,H463&gt;0),(G463-H463)/H463,"n.a."))</x:f>
      </x:c>
      <x:c r="X463" s="28" t="str">
        <x:f>IF(A463="","",IF(AND(F463="Yes",ISNUMBER(B463),ISNUMBER(C463),ISNUMBER(D463),ISNUMBER(E463),C463&gt;=B463,E463&gt;=D463,C463-B463=E463-D463,ISNUMBER(M463),ISNUMBER(N463),M463&gt;=0,N463&gt;0),(M463-N463)/N463,"n.a."))</x:f>
      </x:c>
      <x:c r="Y463" s="28" t="str">
        <x:f>IF(A463="","",IF(AND(ISNUMBER(O463),ISNUMBER(M463),O463&gt;=0,M463&gt;0,T463&lt;&gt;""),O463/M463,"n.a."))</x:f>
      </x:c>
      <x:c r="Z463" s="23" t="str">
        <x:f>IF(A463="","",IF(COUNTIFS($A$6:$A$505,SUBSTITUTE(SUBSTITUTE(SUBSTITUTE(A463,"~","~~"),"*","~*"),"?","~?"))&gt;1,"Duplicate URL: use one row per period pair",IF(COUNTIFS(Audit!$A$6:$A$505,SUBSTITUTE(SUBSTITUTE(SUBSTITUTE(A463,"~","~~"),"*","~*"),"?","~?"))=0,"URL missing from Audit",IF(OR(B463="",C463=""),"Add current date range",IF(OR(NOT(ISNUMBER(B463)),NOT(ISNUMBER(C463)),C463&lt;B463),"Check current dates",IF(OR(AND(ISNUMBER(G463),G463&lt;0),AND(ISNUMBER(H463),H463&lt;0),AND(ISNUMBER(I463),I463&lt;0),AND(ISNUMBER(J463),J463&lt;0),AND(ISNUMBER(M463),M463&lt;0),AND(ISNUMBER(N463),N463&lt;0),AND(ISNUMBER(O463),O463&lt;0),AND(ISNUMBER(P463),P463&lt;0),AND(ISNUMBER(Q463),Q463&lt;0),AND(ISNUMBER(R463),R463&lt;0)),"Check negative values",IF(AND(ISNUMBER(G463),ISNUMBER(I463),G463&gt;I463),"Clicks exceed impressions",IF(AND(OR(ISNUMBER(Q463),ISNUMBER(R463)),S463=""),"Add revenue currency",IF(AND(ISNUMBER(O463),T463=""),"Define conversions and session scope",IF(U463="","Add evidence source",IF(F463&lt;&gt;"Yes","Comparison not confirmed",IF(OR(NOT(ISNUMBER(D463)),NOT(ISNUMBER(E463)),E463&lt;D463,C463-B463&lt;&gt;E463-D463),"Check comparable date ranges",""))))))))))))</x:f>
      </x:c>
    </x:row>
    <x:row r="464" ht="44" customHeight="1">
      <x:c r="A464" s="19"/>
      <x:c r="B464" s="24"/>
      <x:c r="C464" s="21"/>
      <x:c r="D464" s="21"/>
      <x:c r="E464" s="21"/>
      <x:c r="F464" s="18"/>
      <x:c r="G464" s="26"/>
      <x:c r="H464" s="26"/>
      <x:c r="I464" s="26"/>
      <x:c r="J464" s="26"/>
      <x:c r="K464" s="25"/>
      <x:c r="L464" s="25"/>
      <x:c r="M464" s="26"/>
      <x:c r="N464" s="26"/>
      <x:c r="O464" s="26"/>
      <x:c r="P464" s="26"/>
      <x:c r="Q464" s="25"/>
      <x:c r="R464" s="25"/>
      <x:c r="S464" s="18"/>
      <x:c r="T464" s="18"/>
      <x:c r="U464" s="18"/>
      <x:c r="V464" s="28" t="str">
        <x:f>IF(A464="","",IF(AND(ISNUMBER(G464),ISNUMBER(I464),G464&gt;=0,I464&gt;0,G464&lt;=I464),G464/I464,"n.a."))</x:f>
      </x:c>
      <x:c r="W464" s="28" t="str">
        <x:f>IF(A464="","",IF(AND(F464="Yes",ISNUMBER(B464),ISNUMBER(C464),ISNUMBER(D464),ISNUMBER(E464),C464&gt;=B464,E464&gt;=D464,C464-B464=E464-D464,ISNUMBER(G464),ISNUMBER(H464),G464&gt;=0,H464&gt;0),(G464-H464)/H464,"n.a."))</x:f>
      </x:c>
      <x:c r="X464" s="28" t="str">
        <x:f>IF(A464="","",IF(AND(F464="Yes",ISNUMBER(B464),ISNUMBER(C464),ISNUMBER(D464),ISNUMBER(E464),C464&gt;=B464,E464&gt;=D464,C464-B464=E464-D464,ISNUMBER(M464),ISNUMBER(N464),M464&gt;=0,N464&gt;0),(M464-N464)/N464,"n.a."))</x:f>
      </x:c>
      <x:c r="Y464" s="28" t="str">
        <x:f>IF(A464="","",IF(AND(ISNUMBER(O464),ISNUMBER(M464),O464&gt;=0,M464&gt;0,T464&lt;&gt;""),O464/M464,"n.a."))</x:f>
      </x:c>
      <x:c r="Z464" s="23" t="str">
        <x:f>IF(A464="","",IF(COUNTIFS($A$6:$A$505,SUBSTITUTE(SUBSTITUTE(SUBSTITUTE(A464,"~","~~"),"*","~*"),"?","~?"))&gt;1,"Duplicate URL: use one row per period pair",IF(COUNTIFS(Audit!$A$6:$A$505,SUBSTITUTE(SUBSTITUTE(SUBSTITUTE(A464,"~","~~"),"*","~*"),"?","~?"))=0,"URL missing from Audit",IF(OR(B464="",C464=""),"Add current date range",IF(OR(NOT(ISNUMBER(B464)),NOT(ISNUMBER(C464)),C464&lt;B464),"Check current dates",IF(OR(AND(ISNUMBER(G464),G464&lt;0),AND(ISNUMBER(H464),H464&lt;0),AND(ISNUMBER(I464),I464&lt;0),AND(ISNUMBER(J464),J464&lt;0),AND(ISNUMBER(M464),M464&lt;0),AND(ISNUMBER(N464),N464&lt;0),AND(ISNUMBER(O464),O464&lt;0),AND(ISNUMBER(P464),P464&lt;0),AND(ISNUMBER(Q464),Q464&lt;0),AND(ISNUMBER(R464),R464&lt;0)),"Check negative values",IF(AND(ISNUMBER(G464),ISNUMBER(I464),G464&gt;I464),"Clicks exceed impressions",IF(AND(OR(ISNUMBER(Q464),ISNUMBER(R464)),S464=""),"Add revenue currency",IF(AND(ISNUMBER(O464),T464=""),"Define conversions and session scope",IF(U464="","Add evidence source",IF(F464&lt;&gt;"Yes","Comparison not confirmed",IF(OR(NOT(ISNUMBER(D464)),NOT(ISNUMBER(E464)),E464&lt;D464,C464-B464&lt;&gt;E464-D464),"Check comparable date ranges",""))))))))))))</x:f>
      </x:c>
    </x:row>
    <x:row r="465" ht="44" customHeight="1">
      <x:c r="A465" s="19"/>
      <x:c r="B465" s="24"/>
      <x:c r="C465" s="21"/>
      <x:c r="D465" s="21"/>
      <x:c r="E465" s="21"/>
      <x:c r="F465" s="18"/>
      <x:c r="G465" s="26"/>
      <x:c r="H465" s="26"/>
      <x:c r="I465" s="26"/>
      <x:c r="J465" s="26"/>
      <x:c r="K465" s="25"/>
      <x:c r="L465" s="25"/>
      <x:c r="M465" s="26"/>
      <x:c r="N465" s="26"/>
      <x:c r="O465" s="26"/>
      <x:c r="P465" s="26"/>
      <x:c r="Q465" s="25"/>
      <x:c r="R465" s="25"/>
      <x:c r="S465" s="18"/>
      <x:c r="T465" s="18"/>
      <x:c r="U465" s="18"/>
      <x:c r="V465" s="28" t="str">
        <x:f>IF(A465="","",IF(AND(ISNUMBER(G465),ISNUMBER(I465),G465&gt;=0,I465&gt;0,G465&lt;=I465),G465/I465,"n.a."))</x:f>
      </x:c>
      <x:c r="W465" s="28" t="str">
        <x:f>IF(A465="","",IF(AND(F465="Yes",ISNUMBER(B465),ISNUMBER(C465),ISNUMBER(D465),ISNUMBER(E465),C465&gt;=B465,E465&gt;=D465,C465-B465=E465-D465,ISNUMBER(G465),ISNUMBER(H465),G465&gt;=0,H465&gt;0),(G465-H465)/H465,"n.a."))</x:f>
      </x:c>
      <x:c r="X465" s="28" t="str">
        <x:f>IF(A465="","",IF(AND(F465="Yes",ISNUMBER(B465),ISNUMBER(C465),ISNUMBER(D465),ISNUMBER(E465),C465&gt;=B465,E465&gt;=D465,C465-B465=E465-D465,ISNUMBER(M465),ISNUMBER(N465),M465&gt;=0,N465&gt;0),(M465-N465)/N465,"n.a."))</x:f>
      </x:c>
      <x:c r="Y465" s="28" t="str">
        <x:f>IF(A465="","",IF(AND(ISNUMBER(O465),ISNUMBER(M465),O465&gt;=0,M465&gt;0,T465&lt;&gt;""),O465/M465,"n.a."))</x:f>
      </x:c>
      <x:c r="Z465" s="23" t="str">
        <x:f>IF(A465="","",IF(COUNTIFS($A$6:$A$505,SUBSTITUTE(SUBSTITUTE(SUBSTITUTE(A465,"~","~~"),"*","~*"),"?","~?"))&gt;1,"Duplicate URL: use one row per period pair",IF(COUNTIFS(Audit!$A$6:$A$505,SUBSTITUTE(SUBSTITUTE(SUBSTITUTE(A465,"~","~~"),"*","~*"),"?","~?"))=0,"URL missing from Audit",IF(OR(B465="",C465=""),"Add current date range",IF(OR(NOT(ISNUMBER(B465)),NOT(ISNUMBER(C465)),C465&lt;B465),"Check current dates",IF(OR(AND(ISNUMBER(G465),G465&lt;0),AND(ISNUMBER(H465),H465&lt;0),AND(ISNUMBER(I465),I465&lt;0),AND(ISNUMBER(J465),J465&lt;0),AND(ISNUMBER(M465),M465&lt;0),AND(ISNUMBER(N465),N465&lt;0),AND(ISNUMBER(O465),O465&lt;0),AND(ISNUMBER(P465),P465&lt;0),AND(ISNUMBER(Q465),Q465&lt;0),AND(ISNUMBER(R465),R465&lt;0)),"Check negative values",IF(AND(ISNUMBER(G465),ISNUMBER(I465),G465&gt;I465),"Clicks exceed impressions",IF(AND(OR(ISNUMBER(Q465),ISNUMBER(R465)),S465=""),"Add revenue currency",IF(AND(ISNUMBER(O465),T465=""),"Define conversions and session scope",IF(U465="","Add evidence source",IF(F465&lt;&gt;"Yes","Comparison not confirmed",IF(OR(NOT(ISNUMBER(D465)),NOT(ISNUMBER(E465)),E465&lt;D465,C465-B465&lt;&gt;E465-D465),"Check comparable date ranges",""))))))))))))</x:f>
      </x:c>
    </x:row>
    <x:row r="466" ht="44" customHeight="1">
      <x:c r="A466" s="19"/>
      <x:c r="B466" s="24"/>
      <x:c r="C466" s="21"/>
      <x:c r="D466" s="21"/>
      <x:c r="E466" s="21"/>
      <x:c r="F466" s="18"/>
      <x:c r="G466" s="26"/>
      <x:c r="H466" s="26"/>
      <x:c r="I466" s="26"/>
      <x:c r="J466" s="26"/>
      <x:c r="K466" s="25"/>
      <x:c r="L466" s="25"/>
      <x:c r="M466" s="26"/>
      <x:c r="N466" s="26"/>
      <x:c r="O466" s="26"/>
      <x:c r="P466" s="26"/>
      <x:c r="Q466" s="25"/>
      <x:c r="R466" s="25"/>
      <x:c r="S466" s="18"/>
      <x:c r="T466" s="18"/>
      <x:c r="U466" s="18"/>
      <x:c r="V466" s="28" t="str">
        <x:f>IF(A466="","",IF(AND(ISNUMBER(G466),ISNUMBER(I466),G466&gt;=0,I466&gt;0,G466&lt;=I466),G466/I466,"n.a."))</x:f>
      </x:c>
      <x:c r="W466" s="28" t="str">
        <x:f>IF(A466="","",IF(AND(F466="Yes",ISNUMBER(B466),ISNUMBER(C466),ISNUMBER(D466),ISNUMBER(E466),C466&gt;=B466,E466&gt;=D466,C466-B466=E466-D466,ISNUMBER(G466),ISNUMBER(H466),G466&gt;=0,H466&gt;0),(G466-H466)/H466,"n.a."))</x:f>
      </x:c>
      <x:c r="X466" s="28" t="str">
        <x:f>IF(A466="","",IF(AND(F466="Yes",ISNUMBER(B466),ISNUMBER(C466),ISNUMBER(D466),ISNUMBER(E466),C466&gt;=B466,E466&gt;=D466,C466-B466=E466-D466,ISNUMBER(M466),ISNUMBER(N466),M466&gt;=0,N466&gt;0),(M466-N466)/N466,"n.a."))</x:f>
      </x:c>
      <x:c r="Y466" s="28" t="str">
        <x:f>IF(A466="","",IF(AND(ISNUMBER(O466),ISNUMBER(M466),O466&gt;=0,M466&gt;0,T466&lt;&gt;""),O466/M466,"n.a."))</x:f>
      </x:c>
      <x:c r="Z466" s="23" t="str">
        <x:f>IF(A466="","",IF(COUNTIFS($A$6:$A$505,SUBSTITUTE(SUBSTITUTE(SUBSTITUTE(A466,"~","~~"),"*","~*"),"?","~?"))&gt;1,"Duplicate URL: use one row per period pair",IF(COUNTIFS(Audit!$A$6:$A$505,SUBSTITUTE(SUBSTITUTE(SUBSTITUTE(A466,"~","~~"),"*","~*"),"?","~?"))=0,"URL missing from Audit",IF(OR(B466="",C466=""),"Add current date range",IF(OR(NOT(ISNUMBER(B466)),NOT(ISNUMBER(C466)),C466&lt;B466),"Check current dates",IF(OR(AND(ISNUMBER(G466),G466&lt;0),AND(ISNUMBER(H466),H466&lt;0),AND(ISNUMBER(I466),I466&lt;0),AND(ISNUMBER(J466),J466&lt;0),AND(ISNUMBER(M466),M466&lt;0),AND(ISNUMBER(N466),N466&lt;0),AND(ISNUMBER(O466),O466&lt;0),AND(ISNUMBER(P466),P466&lt;0),AND(ISNUMBER(Q466),Q466&lt;0),AND(ISNUMBER(R466),R466&lt;0)),"Check negative values",IF(AND(ISNUMBER(G466),ISNUMBER(I466),G466&gt;I466),"Clicks exceed impressions",IF(AND(OR(ISNUMBER(Q466),ISNUMBER(R466)),S466=""),"Add revenue currency",IF(AND(ISNUMBER(O466),T466=""),"Define conversions and session scope",IF(U466="","Add evidence source",IF(F466&lt;&gt;"Yes","Comparison not confirmed",IF(OR(NOT(ISNUMBER(D466)),NOT(ISNUMBER(E466)),E466&lt;D466,C466-B466&lt;&gt;E466-D466),"Check comparable date ranges",""))))))))))))</x:f>
      </x:c>
    </x:row>
    <x:row r="467" ht="44" customHeight="1">
      <x:c r="A467" s="19"/>
      <x:c r="B467" s="24"/>
      <x:c r="C467" s="21"/>
      <x:c r="D467" s="21"/>
      <x:c r="E467" s="21"/>
      <x:c r="F467" s="18"/>
      <x:c r="G467" s="26"/>
      <x:c r="H467" s="26"/>
      <x:c r="I467" s="26"/>
      <x:c r="J467" s="26"/>
      <x:c r="K467" s="25"/>
      <x:c r="L467" s="25"/>
      <x:c r="M467" s="26"/>
      <x:c r="N467" s="26"/>
      <x:c r="O467" s="26"/>
      <x:c r="P467" s="26"/>
      <x:c r="Q467" s="25"/>
      <x:c r="R467" s="25"/>
      <x:c r="S467" s="18"/>
      <x:c r="T467" s="18"/>
      <x:c r="U467" s="18"/>
      <x:c r="V467" s="28" t="str">
        <x:f>IF(A467="","",IF(AND(ISNUMBER(G467),ISNUMBER(I467),G467&gt;=0,I467&gt;0,G467&lt;=I467),G467/I467,"n.a."))</x:f>
      </x:c>
      <x:c r="W467" s="28" t="str">
        <x:f>IF(A467="","",IF(AND(F467="Yes",ISNUMBER(B467),ISNUMBER(C467),ISNUMBER(D467),ISNUMBER(E467),C467&gt;=B467,E467&gt;=D467,C467-B467=E467-D467,ISNUMBER(G467),ISNUMBER(H467),G467&gt;=0,H467&gt;0),(G467-H467)/H467,"n.a."))</x:f>
      </x:c>
      <x:c r="X467" s="28" t="str">
        <x:f>IF(A467="","",IF(AND(F467="Yes",ISNUMBER(B467),ISNUMBER(C467),ISNUMBER(D467),ISNUMBER(E467),C467&gt;=B467,E467&gt;=D467,C467-B467=E467-D467,ISNUMBER(M467),ISNUMBER(N467),M467&gt;=0,N467&gt;0),(M467-N467)/N467,"n.a."))</x:f>
      </x:c>
      <x:c r="Y467" s="28" t="str">
        <x:f>IF(A467="","",IF(AND(ISNUMBER(O467),ISNUMBER(M467),O467&gt;=0,M467&gt;0,T467&lt;&gt;""),O467/M467,"n.a."))</x:f>
      </x:c>
      <x:c r="Z467" s="23" t="str">
        <x:f>IF(A467="","",IF(COUNTIFS($A$6:$A$505,SUBSTITUTE(SUBSTITUTE(SUBSTITUTE(A467,"~","~~"),"*","~*"),"?","~?"))&gt;1,"Duplicate URL: use one row per period pair",IF(COUNTIFS(Audit!$A$6:$A$505,SUBSTITUTE(SUBSTITUTE(SUBSTITUTE(A467,"~","~~"),"*","~*"),"?","~?"))=0,"URL missing from Audit",IF(OR(B467="",C467=""),"Add current date range",IF(OR(NOT(ISNUMBER(B467)),NOT(ISNUMBER(C467)),C467&lt;B467),"Check current dates",IF(OR(AND(ISNUMBER(G467),G467&lt;0),AND(ISNUMBER(H467),H467&lt;0),AND(ISNUMBER(I467),I467&lt;0),AND(ISNUMBER(J467),J467&lt;0),AND(ISNUMBER(M467),M467&lt;0),AND(ISNUMBER(N467),N467&lt;0),AND(ISNUMBER(O467),O467&lt;0),AND(ISNUMBER(P467),P467&lt;0),AND(ISNUMBER(Q467),Q467&lt;0),AND(ISNUMBER(R467),R467&lt;0)),"Check negative values",IF(AND(ISNUMBER(G467),ISNUMBER(I467),G467&gt;I467),"Clicks exceed impressions",IF(AND(OR(ISNUMBER(Q467),ISNUMBER(R467)),S467=""),"Add revenue currency",IF(AND(ISNUMBER(O467),T467=""),"Define conversions and session scope",IF(U467="","Add evidence source",IF(F467&lt;&gt;"Yes","Comparison not confirmed",IF(OR(NOT(ISNUMBER(D467)),NOT(ISNUMBER(E467)),E467&lt;D467,C467-B467&lt;&gt;E467-D467),"Check comparable date ranges",""))))))))))))</x:f>
      </x:c>
    </x:row>
    <x:row r="468" ht="44" customHeight="1">
      <x:c r="A468" s="19"/>
      <x:c r="B468" s="24"/>
      <x:c r="C468" s="21"/>
      <x:c r="D468" s="21"/>
      <x:c r="E468" s="21"/>
      <x:c r="F468" s="18"/>
      <x:c r="G468" s="26"/>
      <x:c r="H468" s="26"/>
      <x:c r="I468" s="26"/>
      <x:c r="J468" s="26"/>
      <x:c r="K468" s="25"/>
      <x:c r="L468" s="25"/>
      <x:c r="M468" s="26"/>
      <x:c r="N468" s="26"/>
      <x:c r="O468" s="26"/>
      <x:c r="P468" s="26"/>
      <x:c r="Q468" s="25"/>
      <x:c r="R468" s="25"/>
      <x:c r="S468" s="18"/>
      <x:c r="T468" s="18"/>
      <x:c r="U468" s="18"/>
      <x:c r="V468" s="28" t="str">
        <x:f>IF(A468="","",IF(AND(ISNUMBER(G468),ISNUMBER(I468),G468&gt;=0,I468&gt;0,G468&lt;=I468),G468/I468,"n.a."))</x:f>
      </x:c>
      <x:c r="W468" s="28" t="str">
        <x:f>IF(A468="","",IF(AND(F468="Yes",ISNUMBER(B468),ISNUMBER(C468),ISNUMBER(D468),ISNUMBER(E468),C468&gt;=B468,E468&gt;=D468,C468-B468=E468-D468,ISNUMBER(G468),ISNUMBER(H468),G468&gt;=0,H468&gt;0),(G468-H468)/H468,"n.a."))</x:f>
      </x:c>
      <x:c r="X468" s="28" t="str">
        <x:f>IF(A468="","",IF(AND(F468="Yes",ISNUMBER(B468),ISNUMBER(C468),ISNUMBER(D468),ISNUMBER(E468),C468&gt;=B468,E468&gt;=D468,C468-B468=E468-D468,ISNUMBER(M468),ISNUMBER(N468),M468&gt;=0,N468&gt;0),(M468-N468)/N468,"n.a."))</x:f>
      </x:c>
      <x:c r="Y468" s="28" t="str">
        <x:f>IF(A468="","",IF(AND(ISNUMBER(O468),ISNUMBER(M468),O468&gt;=0,M468&gt;0,T468&lt;&gt;""),O468/M468,"n.a."))</x:f>
      </x:c>
      <x:c r="Z468" s="23" t="str">
        <x:f>IF(A468="","",IF(COUNTIFS($A$6:$A$505,SUBSTITUTE(SUBSTITUTE(SUBSTITUTE(A468,"~","~~"),"*","~*"),"?","~?"))&gt;1,"Duplicate URL: use one row per period pair",IF(COUNTIFS(Audit!$A$6:$A$505,SUBSTITUTE(SUBSTITUTE(SUBSTITUTE(A468,"~","~~"),"*","~*"),"?","~?"))=0,"URL missing from Audit",IF(OR(B468="",C468=""),"Add current date range",IF(OR(NOT(ISNUMBER(B468)),NOT(ISNUMBER(C468)),C468&lt;B468),"Check current dates",IF(OR(AND(ISNUMBER(G468),G468&lt;0),AND(ISNUMBER(H468),H468&lt;0),AND(ISNUMBER(I468),I468&lt;0),AND(ISNUMBER(J468),J468&lt;0),AND(ISNUMBER(M468),M468&lt;0),AND(ISNUMBER(N468),N468&lt;0),AND(ISNUMBER(O468),O468&lt;0),AND(ISNUMBER(P468),P468&lt;0),AND(ISNUMBER(Q468),Q468&lt;0),AND(ISNUMBER(R468),R468&lt;0)),"Check negative values",IF(AND(ISNUMBER(G468),ISNUMBER(I468),G468&gt;I468),"Clicks exceed impressions",IF(AND(OR(ISNUMBER(Q468),ISNUMBER(R468)),S468=""),"Add revenue currency",IF(AND(ISNUMBER(O468),T468=""),"Define conversions and session scope",IF(U468="","Add evidence source",IF(F468&lt;&gt;"Yes","Comparison not confirmed",IF(OR(NOT(ISNUMBER(D468)),NOT(ISNUMBER(E468)),E468&lt;D468,C468-B468&lt;&gt;E468-D468),"Check comparable date ranges",""))))))))))))</x:f>
      </x:c>
    </x:row>
    <x:row r="469" ht="44" customHeight="1">
      <x:c r="A469" s="19"/>
      <x:c r="B469" s="24"/>
      <x:c r="C469" s="21"/>
      <x:c r="D469" s="21"/>
      <x:c r="E469" s="21"/>
      <x:c r="F469" s="18"/>
      <x:c r="G469" s="26"/>
      <x:c r="H469" s="26"/>
      <x:c r="I469" s="26"/>
      <x:c r="J469" s="26"/>
      <x:c r="K469" s="25"/>
      <x:c r="L469" s="25"/>
      <x:c r="M469" s="26"/>
      <x:c r="N469" s="26"/>
      <x:c r="O469" s="26"/>
      <x:c r="P469" s="26"/>
      <x:c r="Q469" s="25"/>
      <x:c r="R469" s="25"/>
      <x:c r="S469" s="18"/>
      <x:c r="T469" s="18"/>
      <x:c r="U469" s="18"/>
      <x:c r="V469" s="28" t="str">
        <x:f>IF(A469="","",IF(AND(ISNUMBER(G469),ISNUMBER(I469),G469&gt;=0,I469&gt;0,G469&lt;=I469),G469/I469,"n.a."))</x:f>
      </x:c>
      <x:c r="W469" s="28" t="str">
        <x:f>IF(A469="","",IF(AND(F469="Yes",ISNUMBER(B469),ISNUMBER(C469),ISNUMBER(D469),ISNUMBER(E469),C469&gt;=B469,E469&gt;=D469,C469-B469=E469-D469,ISNUMBER(G469),ISNUMBER(H469),G469&gt;=0,H469&gt;0),(G469-H469)/H469,"n.a."))</x:f>
      </x:c>
      <x:c r="X469" s="28" t="str">
        <x:f>IF(A469="","",IF(AND(F469="Yes",ISNUMBER(B469),ISNUMBER(C469),ISNUMBER(D469),ISNUMBER(E469),C469&gt;=B469,E469&gt;=D469,C469-B469=E469-D469,ISNUMBER(M469),ISNUMBER(N469),M469&gt;=0,N469&gt;0),(M469-N469)/N469,"n.a."))</x:f>
      </x:c>
      <x:c r="Y469" s="28" t="str">
        <x:f>IF(A469="","",IF(AND(ISNUMBER(O469),ISNUMBER(M469),O469&gt;=0,M469&gt;0,T469&lt;&gt;""),O469/M469,"n.a."))</x:f>
      </x:c>
      <x:c r="Z469" s="23" t="str">
        <x:f>IF(A469="","",IF(COUNTIFS($A$6:$A$505,SUBSTITUTE(SUBSTITUTE(SUBSTITUTE(A469,"~","~~"),"*","~*"),"?","~?"))&gt;1,"Duplicate URL: use one row per period pair",IF(COUNTIFS(Audit!$A$6:$A$505,SUBSTITUTE(SUBSTITUTE(SUBSTITUTE(A469,"~","~~"),"*","~*"),"?","~?"))=0,"URL missing from Audit",IF(OR(B469="",C469=""),"Add current date range",IF(OR(NOT(ISNUMBER(B469)),NOT(ISNUMBER(C469)),C469&lt;B469),"Check current dates",IF(OR(AND(ISNUMBER(G469),G469&lt;0),AND(ISNUMBER(H469),H469&lt;0),AND(ISNUMBER(I469),I469&lt;0),AND(ISNUMBER(J469),J469&lt;0),AND(ISNUMBER(M469),M469&lt;0),AND(ISNUMBER(N469),N469&lt;0),AND(ISNUMBER(O469),O469&lt;0),AND(ISNUMBER(P469),P469&lt;0),AND(ISNUMBER(Q469),Q469&lt;0),AND(ISNUMBER(R469),R469&lt;0)),"Check negative values",IF(AND(ISNUMBER(G469),ISNUMBER(I469),G469&gt;I469),"Clicks exceed impressions",IF(AND(OR(ISNUMBER(Q469),ISNUMBER(R469)),S469=""),"Add revenue currency",IF(AND(ISNUMBER(O469),T469=""),"Define conversions and session scope",IF(U469="","Add evidence source",IF(F469&lt;&gt;"Yes","Comparison not confirmed",IF(OR(NOT(ISNUMBER(D469)),NOT(ISNUMBER(E469)),E469&lt;D469,C469-B469&lt;&gt;E469-D469),"Check comparable date ranges",""))))))))))))</x:f>
      </x:c>
    </x:row>
    <x:row r="470" ht="44" customHeight="1">
      <x:c r="A470" s="19"/>
      <x:c r="B470" s="24"/>
      <x:c r="C470" s="21"/>
      <x:c r="D470" s="21"/>
      <x:c r="E470" s="21"/>
      <x:c r="F470" s="18"/>
      <x:c r="G470" s="26"/>
      <x:c r="H470" s="26"/>
      <x:c r="I470" s="26"/>
      <x:c r="J470" s="26"/>
      <x:c r="K470" s="25"/>
      <x:c r="L470" s="25"/>
      <x:c r="M470" s="26"/>
      <x:c r="N470" s="26"/>
      <x:c r="O470" s="26"/>
      <x:c r="P470" s="26"/>
      <x:c r="Q470" s="25"/>
      <x:c r="R470" s="25"/>
      <x:c r="S470" s="18"/>
      <x:c r="T470" s="18"/>
      <x:c r="U470" s="18"/>
      <x:c r="V470" s="28" t="str">
        <x:f>IF(A470="","",IF(AND(ISNUMBER(G470),ISNUMBER(I470),G470&gt;=0,I470&gt;0,G470&lt;=I470),G470/I470,"n.a."))</x:f>
      </x:c>
      <x:c r="W470" s="28" t="str">
        <x:f>IF(A470="","",IF(AND(F470="Yes",ISNUMBER(B470),ISNUMBER(C470),ISNUMBER(D470),ISNUMBER(E470),C470&gt;=B470,E470&gt;=D470,C470-B470=E470-D470,ISNUMBER(G470),ISNUMBER(H470),G470&gt;=0,H470&gt;0),(G470-H470)/H470,"n.a."))</x:f>
      </x:c>
      <x:c r="X470" s="28" t="str">
        <x:f>IF(A470="","",IF(AND(F470="Yes",ISNUMBER(B470),ISNUMBER(C470),ISNUMBER(D470),ISNUMBER(E470),C470&gt;=B470,E470&gt;=D470,C470-B470=E470-D470,ISNUMBER(M470),ISNUMBER(N470),M470&gt;=0,N470&gt;0),(M470-N470)/N470,"n.a."))</x:f>
      </x:c>
      <x:c r="Y470" s="28" t="str">
        <x:f>IF(A470="","",IF(AND(ISNUMBER(O470),ISNUMBER(M470),O470&gt;=0,M470&gt;0,T470&lt;&gt;""),O470/M470,"n.a."))</x:f>
      </x:c>
      <x:c r="Z470" s="23" t="str">
        <x:f>IF(A470="","",IF(COUNTIFS($A$6:$A$505,SUBSTITUTE(SUBSTITUTE(SUBSTITUTE(A470,"~","~~"),"*","~*"),"?","~?"))&gt;1,"Duplicate URL: use one row per period pair",IF(COUNTIFS(Audit!$A$6:$A$505,SUBSTITUTE(SUBSTITUTE(SUBSTITUTE(A470,"~","~~"),"*","~*"),"?","~?"))=0,"URL missing from Audit",IF(OR(B470="",C470=""),"Add current date range",IF(OR(NOT(ISNUMBER(B470)),NOT(ISNUMBER(C470)),C470&lt;B470),"Check current dates",IF(OR(AND(ISNUMBER(G470),G470&lt;0),AND(ISNUMBER(H470),H470&lt;0),AND(ISNUMBER(I470),I470&lt;0),AND(ISNUMBER(J470),J470&lt;0),AND(ISNUMBER(M470),M470&lt;0),AND(ISNUMBER(N470),N470&lt;0),AND(ISNUMBER(O470),O470&lt;0),AND(ISNUMBER(P470),P470&lt;0),AND(ISNUMBER(Q470),Q470&lt;0),AND(ISNUMBER(R470),R470&lt;0)),"Check negative values",IF(AND(ISNUMBER(G470),ISNUMBER(I470),G470&gt;I470),"Clicks exceed impressions",IF(AND(OR(ISNUMBER(Q470),ISNUMBER(R470)),S470=""),"Add revenue currency",IF(AND(ISNUMBER(O470),T470=""),"Define conversions and session scope",IF(U470="","Add evidence source",IF(F470&lt;&gt;"Yes","Comparison not confirmed",IF(OR(NOT(ISNUMBER(D470)),NOT(ISNUMBER(E470)),E470&lt;D470,C470-B470&lt;&gt;E470-D470),"Check comparable date ranges",""))))))))))))</x:f>
      </x:c>
    </x:row>
    <x:row r="471" ht="44" customHeight="1">
      <x:c r="A471" s="19"/>
      <x:c r="B471" s="24"/>
      <x:c r="C471" s="21"/>
      <x:c r="D471" s="21"/>
      <x:c r="E471" s="21"/>
      <x:c r="F471" s="18"/>
      <x:c r="G471" s="26"/>
      <x:c r="H471" s="26"/>
      <x:c r="I471" s="26"/>
      <x:c r="J471" s="26"/>
      <x:c r="K471" s="25"/>
      <x:c r="L471" s="25"/>
      <x:c r="M471" s="26"/>
      <x:c r="N471" s="26"/>
      <x:c r="O471" s="26"/>
      <x:c r="P471" s="26"/>
      <x:c r="Q471" s="25"/>
      <x:c r="R471" s="25"/>
      <x:c r="S471" s="18"/>
      <x:c r="T471" s="18"/>
      <x:c r="U471" s="18"/>
      <x:c r="V471" s="28" t="str">
        <x:f>IF(A471="","",IF(AND(ISNUMBER(G471),ISNUMBER(I471),G471&gt;=0,I471&gt;0,G471&lt;=I471),G471/I471,"n.a."))</x:f>
      </x:c>
      <x:c r="W471" s="28" t="str">
        <x:f>IF(A471="","",IF(AND(F471="Yes",ISNUMBER(B471),ISNUMBER(C471),ISNUMBER(D471),ISNUMBER(E471),C471&gt;=B471,E471&gt;=D471,C471-B471=E471-D471,ISNUMBER(G471),ISNUMBER(H471),G471&gt;=0,H471&gt;0),(G471-H471)/H471,"n.a."))</x:f>
      </x:c>
      <x:c r="X471" s="28" t="str">
        <x:f>IF(A471="","",IF(AND(F471="Yes",ISNUMBER(B471),ISNUMBER(C471),ISNUMBER(D471),ISNUMBER(E471),C471&gt;=B471,E471&gt;=D471,C471-B471=E471-D471,ISNUMBER(M471),ISNUMBER(N471),M471&gt;=0,N471&gt;0),(M471-N471)/N471,"n.a."))</x:f>
      </x:c>
      <x:c r="Y471" s="28" t="str">
        <x:f>IF(A471="","",IF(AND(ISNUMBER(O471),ISNUMBER(M471),O471&gt;=0,M471&gt;0,T471&lt;&gt;""),O471/M471,"n.a."))</x:f>
      </x:c>
      <x:c r="Z471" s="23" t="str">
        <x:f>IF(A471="","",IF(COUNTIFS($A$6:$A$505,SUBSTITUTE(SUBSTITUTE(SUBSTITUTE(A471,"~","~~"),"*","~*"),"?","~?"))&gt;1,"Duplicate URL: use one row per period pair",IF(COUNTIFS(Audit!$A$6:$A$505,SUBSTITUTE(SUBSTITUTE(SUBSTITUTE(A471,"~","~~"),"*","~*"),"?","~?"))=0,"URL missing from Audit",IF(OR(B471="",C471=""),"Add current date range",IF(OR(NOT(ISNUMBER(B471)),NOT(ISNUMBER(C471)),C471&lt;B471),"Check current dates",IF(OR(AND(ISNUMBER(G471),G471&lt;0),AND(ISNUMBER(H471),H471&lt;0),AND(ISNUMBER(I471),I471&lt;0),AND(ISNUMBER(J471),J471&lt;0),AND(ISNUMBER(M471),M471&lt;0),AND(ISNUMBER(N471),N471&lt;0),AND(ISNUMBER(O471),O471&lt;0),AND(ISNUMBER(P471),P471&lt;0),AND(ISNUMBER(Q471),Q471&lt;0),AND(ISNUMBER(R471),R471&lt;0)),"Check negative values",IF(AND(ISNUMBER(G471),ISNUMBER(I471),G471&gt;I471),"Clicks exceed impressions",IF(AND(OR(ISNUMBER(Q471),ISNUMBER(R471)),S471=""),"Add revenue currency",IF(AND(ISNUMBER(O471),T471=""),"Define conversions and session scope",IF(U471="","Add evidence source",IF(F471&lt;&gt;"Yes","Comparison not confirmed",IF(OR(NOT(ISNUMBER(D471)),NOT(ISNUMBER(E471)),E471&lt;D471,C471-B471&lt;&gt;E471-D471),"Check comparable date ranges",""))))))))))))</x:f>
      </x:c>
    </x:row>
    <x:row r="472" ht="44" customHeight="1">
      <x:c r="A472" s="19"/>
      <x:c r="B472" s="24"/>
      <x:c r="C472" s="21"/>
      <x:c r="D472" s="21"/>
      <x:c r="E472" s="21"/>
      <x:c r="F472" s="18"/>
      <x:c r="G472" s="26"/>
      <x:c r="H472" s="26"/>
      <x:c r="I472" s="26"/>
      <x:c r="J472" s="26"/>
      <x:c r="K472" s="25"/>
      <x:c r="L472" s="25"/>
      <x:c r="M472" s="26"/>
      <x:c r="N472" s="26"/>
      <x:c r="O472" s="26"/>
      <x:c r="P472" s="26"/>
      <x:c r="Q472" s="25"/>
      <x:c r="R472" s="25"/>
      <x:c r="S472" s="18"/>
      <x:c r="T472" s="18"/>
      <x:c r="U472" s="18"/>
      <x:c r="V472" s="28" t="str">
        <x:f>IF(A472="","",IF(AND(ISNUMBER(G472),ISNUMBER(I472),G472&gt;=0,I472&gt;0,G472&lt;=I472),G472/I472,"n.a."))</x:f>
      </x:c>
      <x:c r="W472" s="28" t="str">
        <x:f>IF(A472="","",IF(AND(F472="Yes",ISNUMBER(B472),ISNUMBER(C472),ISNUMBER(D472),ISNUMBER(E472),C472&gt;=B472,E472&gt;=D472,C472-B472=E472-D472,ISNUMBER(G472),ISNUMBER(H472),G472&gt;=0,H472&gt;0),(G472-H472)/H472,"n.a."))</x:f>
      </x:c>
      <x:c r="X472" s="28" t="str">
        <x:f>IF(A472="","",IF(AND(F472="Yes",ISNUMBER(B472),ISNUMBER(C472),ISNUMBER(D472),ISNUMBER(E472),C472&gt;=B472,E472&gt;=D472,C472-B472=E472-D472,ISNUMBER(M472),ISNUMBER(N472),M472&gt;=0,N472&gt;0),(M472-N472)/N472,"n.a."))</x:f>
      </x:c>
      <x:c r="Y472" s="28" t="str">
        <x:f>IF(A472="","",IF(AND(ISNUMBER(O472),ISNUMBER(M472),O472&gt;=0,M472&gt;0,T472&lt;&gt;""),O472/M472,"n.a."))</x:f>
      </x:c>
      <x:c r="Z472" s="23" t="str">
        <x:f>IF(A472="","",IF(COUNTIFS($A$6:$A$505,SUBSTITUTE(SUBSTITUTE(SUBSTITUTE(A472,"~","~~"),"*","~*"),"?","~?"))&gt;1,"Duplicate URL: use one row per period pair",IF(COUNTIFS(Audit!$A$6:$A$505,SUBSTITUTE(SUBSTITUTE(SUBSTITUTE(A472,"~","~~"),"*","~*"),"?","~?"))=0,"URL missing from Audit",IF(OR(B472="",C472=""),"Add current date range",IF(OR(NOT(ISNUMBER(B472)),NOT(ISNUMBER(C472)),C472&lt;B472),"Check current dates",IF(OR(AND(ISNUMBER(G472),G472&lt;0),AND(ISNUMBER(H472),H472&lt;0),AND(ISNUMBER(I472),I472&lt;0),AND(ISNUMBER(J472),J472&lt;0),AND(ISNUMBER(M472),M472&lt;0),AND(ISNUMBER(N472),N472&lt;0),AND(ISNUMBER(O472),O472&lt;0),AND(ISNUMBER(P472),P472&lt;0),AND(ISNUMBER(Q472),Q472&lt;0),AND(ISNUMBER(R472),R472&lt;0)),"Check negative values",IF(AND(ISNUMBER(G472),ISNUMBER(I472),G472&gt;I472),"Clicks exceed impressions",IF(AND(OR(ISNUMBER(Q472),ISNUMBER(R472)),S472=""),"Add revenue currency",IF(AND(ISNUMBER(O472),T472=""),"Define conversions and session scope",IF(U472="","Add evidence source",IF(F472&lt;&gt;"Yes","Comparison not confirmed",IF(OR(NOT(ISNUMBER(D472)),NOT(ISNUMBER(E472)),E472&lt;D472,C472-B472&lt;&gt;E472-D472),"Check comparable date ranges",""))))))))))))</x:f>
      </x:c>
    </x:row>
    <x:row r="473" ht="44" customHeight="1">
      <x:c r="A473" s="19"/>
      <x:c r="B473" s="24"/>
      <x:c r="C473" s="21"/>
      <x:c r="D473" s="21"/>
      <x:c r="E473" s="21"/>
      <x:c r="F473" s="18"/>
      <x:c r="G473" s="26"/>
      <x:c r="H473" s="26"/>
      <x:c r="I473" s="26"/>
      <x:c r="J473" s="26"/>
      <x:c r="K473" s="25"/>
      <x:c r="L473" s="25"/>
      <x:c r="M473" s="26"/>
      <x:c r="N473" s="26"/>
      <x:c r="O473" s="26"/>
      <x:c r="P473" s="26"/>
      <x:c r="Q473" s="25"/>
      <x:c r="R473" s="25"/>
      <x:c r="S473" s="18"/>
      <x:c r="T473" s="18"/>
      <x:c r="U473" s="18"/>
      <x:c r="V473" s="28" t="str">
        <x:f>IF(A473="","",IF(AND(ISNUMBER(G473),ISNUMBER(I473),G473&gt;=0,I473&gt;0,G473&lt;=I473),G473/I473,"n.a."))</x:f>
      </x:c>
      <x:c r="W473" s="28" t="str">
        <x:f>IF(A473="","",IF(AND(F473="Yes",ISNUMBER(B473),ISNUMBER(C473),ISNUMBER(D473),ISNUMBER(E473),C473&gt;=B473,E473&gt;=D473,C473-B473=E473-D473,ISNUMBER(G473),ISNUMBER(H473),G473&gt;=0,H473&gt;0),(G473-H473)/H473,"n.a."))</x:f>
      </x:c>
      <x:c r="X473" s="28" t="str">
        <x:f>IF(A473="","",IF(AND(F473="Yes",ISNUMBER(B473),ISNUMBER(C473),ISNUMBER(D473),ISNUMBER(E473),C473&gt;=B473,E473&gt;=D473,C473-B473=E473-D473,ISNUMBER(M473),ISNUMBER(N473),M473&gt;=0,N473&gt;0),(M473-N473)/N473,"n.a."))</x:f>
      </x:c>
      <x:c r="Y473" s="28" t="str">
        <x:f>IF(A473="","",IF(AND(ISNUMBER(O473),ISNUMBER(M473),O473&gt;=0,M473&gt;0,T473&lt;&gt;""),O473/M473,"n.a."))</x:f>
      </x:c>
      <x:c r="Z473" s="23" t="str">
        <x:f>IF(A473="","",IF(COUNTIFS($A$6:$A$505,SUBSTITUTE(SUBSTITUTE(SUBSTITUTE(A473,"~","~~"),"*","~*"),"?","~?"))&gt;1,"Duplicate URL: use one row per period pair",IF(COUNTIFS(Audit!$A$6:$A$505,SUBSTITUTE(SUBSTITUTE(SUBSTITUTE(A473,"~","~~"),"*","~*"),"?","~?"))=0,"URL missing from Audit",IF(OR(B473="",C473=""),"Add current date range",IF(OR(NOT(ISNUMBER(B473)),NOT(ISNUMBER(C473)),C473&lt;B473),"Check current dates",IF(OR(AND(ISNUMBER(G473),G473&lt;0),AND(ISNUMBER(H473),H473&lt;0),AND(ISNUMBER(I473),I473&lt;0),AND(ISNUMBER(J473),J473&lt;0),AND(ISNUMBER(M473),M473&lt;0),AND(ISNUMBER(N473),N473&lt;0),AND(ISNUMBER(O473),O473&lt;0),AND(ISNUMBER(P473),P473&lt;0),AND(ISNUMBER(Q473),Q473&lt;0),AND(ISNUMBER(R473),R473&lt;0)),"Check negative values",IF(AND(ISNUMBER(G473),ISNUMBER(I473),G473&gt;I473),"Clicks exceed impressions",IF(AND(OR(ISNUMBER(Q473),ISNUMBER(R473)),S473=""),"Add revenue currency",IF(AND(ISNUMBER(O473),T473=""),"Define conversions and session scope",IF(U473="","Add evidence source",IF(F473&lt;&gt;"Yes","Comparison not confirmed",IF(OR(NOT(ISNUMBER(D473)),NOT(ISNUMBER(E473)),E473&lt;D473,C473-B473&lt;&gt;E473-D473),"Check comparable date ranges",""))))))))))))</x:f>
      </x:c>
    </x:row>
    <x:row r="474" ht="44" customHeight="1">
      <x:c r="A474" s="19"/>
      <x:c r="B474" s="24"/>
      <x:c r="C474" s="21"/>
      <x:c r="D474" s="21"/>
      <x:c r="E474" s="21"/>
      <x:c r="F474" s="18"/>
      <x:c r="G474" s="26"/>
      <x:c r="H474" s="26"/>
      <x:c r="I474" s="26"/>
      <x:c r="J474" s="26"/>
      <x:c r="K474" s="25"/>
      <x:c r="L474" s="25"/>
      <x:c r="M474" s="26"/>
      <x:c r="N474" s="26"/>
      <x:c r="O474" s="26"/>
      <x:c r="P474" s="26"/>
      <x:c r="Q474" s="25"/>
      <x:c r="R474" s="25"/>
      <x:c r="S474" s="18"/>
      <x:c r="T474" s="18"/>
      <x:c r="U474" s="18"/>
      <x:c r="V474" s="28" t="str">
        <x:f>IF(A474="","",IF(AND(ISNUMBER(G474),ISNUMBER(I474),G474&gt;=0,I474&gt;0,G474&lt;=I474),G474/I474,"n.a."))</x:f>
      </x:c>
      <x:c r="W474" s="28" t="str">
        <x:f>IF(A474="","",IF(AND(F474="Yes",ISNUMBER(B474),ISNUMBER(C474),ISNUMBER(D474),ISNUMBER(E474),C474&gt;=B474,E474&gt;=D474,C474-B474=E474-D474,ISNUMBER(G474),ISNUMBER(H474),G474&gt;=0,H474&gt;0),(G474-H474)/H474,"n.a."))</x:f>
      </x:c>
      <x:c r="X474" s="28" t="str">
        <x:f>IF(A474="","",IF(AND(F474="Yes",ISNUMBER(B474),ISNUMBER(C474),ISNUMBER(D474),ISNUMBER(E474),C474&gt;=B474,E474&gt;=D474,C474-B474=E474-D474,ISNUMBER(M474),ISNUMBER(N474),M474&gt;=0,N474&gt;0),(M474-N474)/N474,"n.a."))</x:f>
      </x:c>
      <x:c r="Y474" s="28" t="str">
        <x:f>IF(A474="","",IF(AND(ISNUMBER(O474),ISNUMBER(M474),O474&gt;=0,M474&gt;0,T474&lt;&gt;""),O474/M474,"n.a."))</x:f>
      </x:c>
      <x:c r="Z474" s="23" t="str">
        <x:f>IF(A474="","",IF(COUNTIFS($A$6:$A$505,SUBSTITUTE(SUBSTITUTE(SUBSTITUTE(A474,"~","~~"),"*","~*"),"?","~?"))&gt;1,"Duplicate URL: use one row per period pair",IF(COUNTIFS(Audit!$A$6:$A$505,SUBSTITUTE(SUBSTITUTE(SUBSTITUTE(A474,"~","~~"),"*","~*"),"?","~?"))=0,"URL missing from Audit",IF(OR(B474="",C474=""),"Add current date range",IF(OR(NOT(ISNUMBER(B474)),NOT(ISNUMBER(C474)),C474&lt;B474),"Check current dates",IF(OR(AND(ISNUMBER(G474),G474&lt;0),AND(ISNUMBER(H474),H474&lt;0),AND(ISNUMBER(I474),I474&lt;0),AND(ISNUMBER(J474),J474&lt;0),AND(ISNUMBER(M474),M474&lt;0),AND(ISNUMBER(N474),N474&lt;0),AND(ISNUMBER(O474),O474&lt;0),AND(ISNUMBER(P474),P474&lt;0),AND(ISNUMBER(Q474),Q474&lt;0),AND(ISNUMBER(R474),R474&lt;0)),"Check negative values",IF(AND(ISNUMBER(G474),ISNUMBER(I474),G474&gt;I474),"Clicks exceed impressions",IF(AND(OR(ISNUMBER(Q474),ISNUMBER(R474)),S474=""),"Add revenue currency",IF(AND(ISNUMBER(O474),T474=""),"Define conversions and session scope",IF(U474="","Add evidence source",IF(F474&lt;&gt;"Yes","Comparison not confirmed",IF(OR(NOT(ISNUMBER(D474)),NOT(ISNUMBER(E474)),E474&lt;D474,C474-B474&lt;&gt;E474-D474),"Check comparable date ranges",""))))))))))))</x:f>
      </x:c>
    </x:row>
    <x:row r="475" ht="44" customHeight="1">
      <x:c r="A475" s="19"/>
      <x:c r="B475" s="24"/>
      <x:c r="C475" s="21"/>
      <x:c r="D475" s="21"/>
      <x:c r="E475" s="21"/>
      <x:c r="F475" s="18"/>
      <x:c r="G475" s="26"/>
      <x:c r="H475" s="26"/>
      <x:c r="I475" s="26"/>
      <x:c r="J475" s="26"/>
      <x:c r="K475" s="25"/>
      <x:c r="L475" s="25"/>
      <x:c r="M475" s="26"/>
      <x:c r="N475" s="26"/>
      <x:c r="O475" s="26"/>
      <x:c r="P475" s="26"/>
      <x:c r="Q475" s="25"/>
      <x:c r="R475" s="25"/>
      <x:c r="S475" s="18"/>
      <x:c r="T475" s="18"/>
      <x:c r="U475" s="18"/>
      <x:c r="V475" s="28" t="str">
        <x:f>IF(A475="","",IF(AND(ISNUMBER(G475),ISNUMBER(I475),G475&gt;=0,I475&gt;0,G475&lt;=I475),G475/I475,"n.a."))</x:f>
      </x:c>
      <x:c r="W475" s="28" t="str">
        <x:f>IF(A475="","",IF(AND(F475="Yes",ISNUMBER(B475),ISNUMBER(C475),ISNUMBER(D475),ISNUMBER(E475),C475&gt;=B475,E475&gt;=D475,C475-B475=E475-D475,ISNUMBER(G475),ISNUMBER(H475),G475&gt;=0,H475&gt;0),(G475-H475)/H475,"n.a."))</x:f>
      </x:c>
      <x:c r="X475" s="28" t="str">
        <x:f>IF(A475="","",IF(AND(F475="Yes",ISNUMBER(B475),ISNUMBER(C475),ISNUMBER(D475),ISNUMBER(E475),C475&gt;=B475,E475&gt;=D475,C475-B475=E475-D475,ISNUMBER(M475),ISNUMBER(N475),M475&gt;=0,N475&gt;0),(M475-N475)/N475,"n.a."))</x:f>
      </x:c>
      <x:c r="Y475" s="28" t="str">
        <x:f>IF(A475="","",IF(AND(ISNUMBER(O475),ISNUMBER(M475),O475&gt;=0,M475&gt;0,T475&lt;&gt;""),O475/M475,"n.a."))</x:f>
      </x:c>
      <x:c r="Z475" s="23" t="str">
        <x:f>IF(A475="","",IF(COUNTIFS($A$6:$A$505,SUBSTITUTE(SUBSTITUTE(SUBSTITUTE(A475,"~","~~"),"*","~*"),"?","~?"))&gt;1,"Duplicate URL: use one row per period pair",IF(COUNTIFS(Audit!$A$6:$A$505,SUBSTITUTE(SUBSTITUTE(SUBSTITUTE(A475,"~","~~"),"*","~*"),"?","~?"))=0,"URL missing from Audit",IF(OR(B475="",C475=""),"Add current date range",IF(OR(NOT(ISNUMBER(B475)),NOT(ISNUMBER(C475)),C475&lt;B475),"Check current dates",IF(OR(AND(ISNUMBER(G475),G475&lt;0),AND(ISNUMBER(H475),H475&lt;0),AND(ISNUMBER(I475),I475&lt;0),AND(ISNUMBER(J475),J475&lt;0),AND(ISNUMBER(M475),M475&lt;0),AND(ISNUMBER(N475),N475&lt;0),AND(ISNUMBER(O475),O475&lt;0),AND(ISNUMBER(P475),P475&lt;0),AND(ISNUMBER(Q475),Q475&lt;0),AND(ISNUMBER(R475),R475&lt;0)),"Check negative values",IF(AND(ISNUMBER(G475),ISNUMBER(I475),G475&gt;I475),"Clicks exceed impressions",IF(AND(OR(ISNUMBER(Q475),ISNUMBER(R475)),S475=""),"Add revenue currency",IF(AND(ISNUMBER(O475),T475=""),"Define conversions and session scope",IF(U475="","Add evidence source",IF(F475&lt;&gt;"Yes","Comparison not confirmed",IF(OR(NOT(ISNUMBER(D475)),NOT(ISNUMBER(E475)),E475&lt;D475,C475-B475&lt;&gt;E475-D475),"Check comparable date ranges",""))))))))))))</x:f>
      </x:c>
    </x:row>
    <x:row r="476" ht="44" customHeight="1">
      <x:c r="A476" s="19"/>
      <x:c r="B476" s="24"/>
      <x:c r="C476" s="21"/>
      <x:c r="D476" s="21"/>
      <x:c r="E476" s="21"/>
      <x:c r="F476" s="18"/>
      <x:c r="G476" s="26"/>
      <x:c r="H476" s="26"/>
      <x:c r="I476" s="26"/>
      <x:c r="J476" s="26"/>
      <x:c r="K476" s="25"/>
      <x:c r="L476" s="25"/>
      <x:c r="M476" s="26"/>
      <x:c r="N476" s="26"/>
      <x:c r="O476" s="26"/>
      <x:c r="P476" s="26"/>
      <x:c r="Q476" s="25"/>
      <x:c r="R476" s="25"/>
      <x:c r="S476" s="18"/>
      <x:c r="T476" s="18"/>
      <x:c r="U476" s="18"/>
      <x:c r="V476" s="28" t="str">
        <x:f>IF(A476="","",IF(AND(ISNUMBER(G476),ISNUMBER(I476),G476&gt;=0,I476&gt;0,G476&lt;=I476),G476/I476,"n.a."))</x:f>
      </x:c>
      <x:c r="W476" s="28" t="str">
        <x:f>IF(A476="","",IF(AND(F476="Yes",ISNUMBER(B476),ISNUMBER(C476),ISNUMBER(D476),ISNUMBER(E476),C476&gt;=B476,E476&gt;=D476,C476-B476=E476-D476,ISNUMBER(G476),ISNUMBER(H476),G476&gt;=0,H476&gt;0),(G476-H476)/H476,"n.a."))</x:f>
      </x:c>
      <x:c r="X476" s="28" t="str">
        <x:f>IF(A476="","",IF(AND(F476="Yes",ISNUMBER(B476),ISNUMBER(C476),ISNUMBER(D476),ISNUMBER(E476),C476&gt;=B476,E476&gt;=D476,C476-B476=E476-D476,ISNUMBER(M476),ISNUMBER(N476),M476&gt;=0,N476&gt;0),(M476-N476)/N476,"n.a."))</x:f>
      </x:c>
      <x:c r="Y476" s="28" t="str">
        <x:f>IF(A476="","",IF(AND(ISNUMBER(O476),ISNUMBER(M476),O476&gt;=0,M476&gt;0,T476&lt;&gt;""),O476/M476,"n.a."))</x:f>
      </x:c>
      <x:c r="Z476" s="23" t="str">
        <x:f>IF(A476="","",IF(COUNTIFS($A$6:$A$505,SUBSTITUTE(SUBSTITUTE(SUBSTITUTE(A476,"~","~~"),"*","~*"),"?","~?"))&gt;1,"Duplicate URL: use one row per period pair",IF(COUNTIFS(Audit!$A$6:$A$505,SUBSTITUTE(SUBSTITUTE(SUBSTITUTE(A476,"~","~~"),"*","~*"),"?","~?"))=0,"URL missing from Audit",IF(OR(B476="",C476=""),"Add current date range",IF(OR(NOT(ISNUMBER(B476)),NOT(ISNUMBER(C476)),C476&lt;B476),"Check current dates",IF(OR(AND(ISNUMBER(G476),G476&lt;0),AND(ISNUMBER(H476),H476&lt;0),AND(ISNUMBER(I476),I476&lt;0),AND(ISNUMBER(J476),J476&lt;0),AND(ISNUMBER(M476),M476&lt;0),AND(ISNUMBER(N476),N476&lt;0),AND(ISNUMBER(O476),O476&lt;0),AND(ISNUMBER(P476),P476&lt;0),AND(ISNUMBER(Q476),Q476&lt;0),AND(ISNUMBER(R476),R476&lt;0)),"Check negative values",IF(AND(ISNUMBER(G476),ISNUMBER(I476),G476&gt;I476),"Clicks exceed impressions",IF(AND(OR(ISNUMBER(Q476),ISNUMBER(R476)),S476=""),"Add revenue currency",IF(AND(ISNUMBER(O476),T476=""),"Define conversions and session scope",IF(U476="","Add evidence source",IF(F476&lt;&gt;"Yes","Comparison not confirmed",IF(OR(NOT(ISNUMBER(D476)),NOT(ISNUMBER(E476)),E476&lt;D476,C476-B476&lt;&gt;E476-D476),"Check comparable date ranges",""))))))))))))</x:f>
      </x:c>
    </x:row>
    <x:row r="477" ht="44" customHeight="1">
      <x:c r="A477" s="19"/>
      <x:c r="B477" s="24"/>
      <x:c r="C477" s="21"/>
      <x:c r="D477" s="21"/>
      <x:c r="E477" s="21"/>
      <x:c r="F477" s="18"/>
      <x:c r="G477" s="26"/>
      <x:c r="H477" s="26"/>
      <x:c r="I477" s="26"/>
      <x:c r="J477" s="26"/>
      <x:c r="K477" s="25"/>
      <x:c r="L477" s="25"/>
      <x:c r="M477" s="26"/>
      <x:c r="N477" s="26"/>
      <x:c r="O477" s="26"/>
      <x:c r="P477" s="26"/>
      <x:c r="Q477" s="25"/>
      <x:c r="R477" s="25"/>
      <x:c r="S477" s="18"/>
      <x:c r="T477" s="18"/>
      <x:c r="U477" s="18"/>
      <x:c r="V477" s="28" t="str">
        <x:f>IF(A477="","",IF(AND(ISNUMBER(G477),ISNUMBER(I477),G477&gt;=0,I477&gt;0,G477&lt;=I477),G477/I477,"n.a."))</x:f>
      </x:c>
      <x:c r="W477" s="28" t="str">
        <x:f>IF(A477="","",IF(AND(F477="Yes",ISNUMBER(B477),ISNUMBER(C477),ISNUMBER(D477),ISNUMBER(E477),C477&gt;=B477,E477&gt;=D477,C477-B477=E477-D477,ISNUMBER(G477),ISNUMBER(H477),G477&gt;=0,H477&gt;0),(G477-H477)/H477,"n.a."))</x:f>
      </x:c>
      <x:c r="X477" s="28" t="str">
        <x:f>IF(A477="","",IF(AND(F477="Yes",ISNUMBER(B477),ISNUMBER(C477),ISNUMBER(D477),ISNUMBER(E477),C477&gt;=B477,E477&gt;=D477,C477-B477=E477-D477,ISNUMBER(M477),ISNUMBER(N477),M477&gt;=0,N477&gt;0),(M477-N477)/N477,"n.a."))</x:f>
      </x:c>
      <x:c r="Y477" s="28" t="str">
        <x:f>IF(A477="","",IF(AND(ISNUMBER(O477),ISNUMBER(M477),O477&gt;=0,M477&gt;0,T477&lt;&gt;""),O477/M477,"n.a."))</x:f>
      </x:c>
      <x:c r="Z477" s="23" t="str">
        <x:f>IF(A477="","",IF(COUNTIFS($A$6:$A$505,SUBSTITUTE(SUBSTITUTE(SUBSTITUTE(A477,"~","~~"),"*","~*"),"?","~?"))&gt;1,"Duplicate URL: use one row per period pair",IF(COUNTIFS(Audit!$A$6:$A$505,SUBSTITUTE(SUBSTITUTE(SUBSTITUTE(A477,"~","~~"),"*","~*"),"?","~?"))=0,"URL missing from Audit",IF(OR(B477="",C477=""),"Add current date range",IF(OR(NOT(ISNUMBER(B477)),NOT(ISNUMBER(C477)),C477&lt;B477),"Check current dates",IF(OR(AND(ISNUMBER(G477),G477&lt;0),AND(ISNUMBER(H477),H477&lt;0),AND(ISNUMBER(I477),I477&lt;0),AND(ISNUMBER(J477),J477&lt;0),AND(ISNUMBER(M477),M477&lt;0),AND(ISNUMBER(N477),N477&lt;0),AND(ISNUMBER(O477),O477&lt;0),AND(ISNUMBER(P477),P477&lt;0),AND(ISNUMBER(Q477),Q477&lt;0),AND(ISNUMBER(R477),R477&lt;0)),"Check negative values",IF(AND(ISNUMBER(G477),ISNUMBER(I477),G477&gt;I477),"Clicks exceed impressions",IF(AND(OR(ISNUMBER(Q477),ISNUMBER(R477)),S477=""),"Add revenue currency",IF(AND(ISNUMBER(O477),T477=""),"Define conversions and session scope",IF(U477="","Add evidence source",IF(F477&lt;&gt;"Yes","Comparison not confirmed",IF(OR(NOT(ISNUMBER(D477)),NOT(ISNUMBER(E477)),E477&lt;D477,C477-B477&lt;&gt;E477-D477),"Check comparable date ranges",""))))))))))))</x:f>
      </x:c>
    </x:row>
    <x:row r="478" ht="44" customHeight="1">
      <x:c r="A478" s="19"/>
      <x:c r="B478" s="24"/>
      <x:c r="C478" s="21"/>
      <x:c r="D478" s="21"/>
      <x:c r="E478" s="21"/>
      <x:c r="F478" s="18"/>
      <x:c r="G478" s="26"/>
      <x:c r="H478" s="26"/>
      <x:c r="I478" s="26"/>
      <x:c r="J478" s="26"/>
      <x:c r="K478" s="25"/>
      <x:c r="L478" s="25"/>
      <x:c r="M478" s="26"/>
      <x:c r="N478" s="26"/>
      <x:c r="O478" s="26"/>
      <x:c r="P478" s="26"/>
      <x:c r="Q478" s="25"/>
      <x:c r="R478" s="25"/>
      <x:c r="S478" s="18"/>
      <x:c r="T478" s="18"/>
      <x:c r="U478" s="18"/>
      <x:c r="V478" s="28" t="str">
        <x:f>IF(A478="","",IF(AND(ISNUMBER(G478),ISNUMBER(I478),G478&gt;=0,I478&gt;0,G478&lt;=I478),G478/I478,"n.a."))</x:f>
      </x:c>
      <x:c r="W478" s="28" t="str">
        <x:f>IF(A478="","",IF(AND(F478="Yes",ISNUMBER(B478),ISNUMBER(C478),ISNUMBER(D478),ISNUMBER(E478),C478&gt;=B478,E478&gt;=D478,C478-B478=E478-D478,ISNUMBER(G478),ISNUMBER(H478),G478&gt;=0,H478&gt;0),(G478-H478)/H478,"n.a."))</x:f>
      </x:c>
      <x:c r="X478" s="28" t="str">
        <x:f>IF(A478="","",IF(AND(F478="Yes",ISNUMBER(B478),ISNUMBER(C478),ISNUMBER(D478),ISNUMBER(E478),C478&gt;=B478,E478&gt;=D478,C478-B478=E478-D478,ISNUMBER(M478),ISNUMBER(N478),M478&gt;=0,N478&gt;0),(M478-N478)/N478,"n.a."))</x:f>
      </x:c>
      <x:c r="Y478" s="28" t="str">
        <x:f>IF(A478="","",IF(AND(ISNUMBER(O478),ISNUMBER(M478),O478&gt;=0,M478&gt;0,T478&lt;&gt;""),O478/M478,"n.a."))</x:f>
      </x:c>
      <x:c r="Z478" s="23" t="str">
        <x:f>IF(A478="","",IF(COUNTIFS($A$6:$A$505,SUBSTITUTE(SUBSTITUTE(SUBSTITUTE(A478,"~","~~"),"*","~*"),"?","~?"))&gt;1,"Duplicate URL: use one row per period pair",IF(COUNTIFS(Audit!$A$6:$A$505,SUBSTITUTE(SUBSTITUTE(SUBSTITUTE(A478,"~","~~"),"*","~*"),"?","~?"))=0,"URL missing from Audit",IF(OR(B478="",C478=""),"Add current date range",IF(OR(NOT(ISNUMBER(B478)),NOT(ISNUMBER(C478)),C478&lt;B478),"Check current dates",IF(OR(AND(ISNUMBER(G478),G478&lt;0),AND(ISNUMBER(H478),H478&lt;0),AND(ISNUMBER(I478),I478&lt;0),AND(ISNUMBER(J478),J478&lt;0),AND(ISNUMBER(M478),M478&lt;0),AND(ISNUMBER(N478),N478&lt;0),AND(ISNUMBER(O478),O478&lt;0),AND(ISNUMBER(P478),P478&lt;0),AND(ISNUMBER(Q478),Q478&lt;0),AND(ISNUMBER(R478),R478&lt;0)),"Check negative values",IF(AND(ISNUMBER(G478),ISNUMBER(I478),G478&gt;I478),"Clicks exceed impressions",IF(AND(OR(ISNUMBER(Q478),ISNUMBER(R478)),S478=""),"Add revenue currency",IF(AND(ISNUMBER(O478),T478=""),"Define conversions and session scope",IF(U478="","Add evidence source",IF(F478&lt;&gt;"Yes","Comparison not confirmed",IF(OR(NOT(ISNUMBER(D478)),NOT(ISNUMBER(E478)),E478&lt;D478,C478-B478&lt;&gt;E478-D478),"Check comparable date ranges",""))))))))))))</x:f>
      </x:c>
    </x:row>
    <x:row r="479" ht="44" customHeight="1">
      <x:c r="A479" s="19"/>
      <x:c r="B479" s="24"/>
      <x:c r="C479" s="21"/>
      <x:c r="D479" s="21"/>
      <x:c r="E479" s="21"/>
      <x:c r="F479" s="18"/>
      <x:c r="G479" s="26"/>
      <x:c r="H479" s="26"/>
      <x:c r="I479" s="26"/>
      <x:c r="J479" s="26"/>
      <x:c r="K479" s="25"/>
      <x:c r="L479" s="25"/>
      <x:c r="M479" s="26"/>
      <x:c r="N479" s="26"/>
      <x:c r="O479" s="26"/>
      <x:c r="P479" s="26"/>
      <x:c r="Q479" s="25"/>
      <x:c r="R479" s="25"/>
      <x:c r="S479" s="18"/>
      <x:c r="T479" s="18"/>
      <x:c r="U479" s="18"/>
      <x:c r="V479" s="28" t="str">
        <x:f>IF(A479="","",IF(AND(ISNUMBER(G479),ISNUMBER(I479),G479&gt;=0,I479&gt;0,G479&lt;=I479),G479/I479,"n.a."))</x:f>
      </x:c>
      <x:c r="W479" s="28" t="str">
        <x:f>IF(A479="","",IF(AND(F479="Yes",ISNUMBER(B479),ISNUMBER(C479),ISNUMBER(D479),ISNUMBER(E479),C479&gt;=B479,E479&gt;=D479,C479-B479=E479-D479,ISNUMBER(G479),ISNUMBER(H479),G479&gt;=0,H479&gt;0),(G479-H479)/H479,"n.a."))</x:f>
      </x:c>
      <x:c r="X479" s="28" t="str">
        <x:f>IF(A479="","",IF(AND(F479="Yes",ISNUMBER(B479),ISNUMBER(C479),ISNUMBER(D479),ISNUMBER(E479),C479&gt;=B479,E479&gt;=D479,C479-B479=E479-D479,ISNUMBER(M479),ISNUMBER(N479),M479&gt;=0,N479&gt;0),(M479-N479)/N479,"n.a."))</x:f>
      </x:c>
      <x:c r="Y479" s="28" t="str">
        <x:f>IF(A479="","",IF(AND(ISNUMBER(O479),ISNUMBER(M479),O479&gt;=0,M479&gt;0,T479&lt;&gt;""),O479/M479,"n.a."))</x:f>
      </x:c>
      <x:c r="Z479" s="23" t="str">
        <x:f>IF(A479="","",IF(COUNTIFS($A$6:$A$505,SUBSTITUTE(SUBSTITUTE(SUBSTITUTE(A479,"~","~~"),"*","~*"),"?","~?"))&gt;1,"Duplicate URL: use one row per period pair",IF(COUNTIFS(Audit!$A$6:$A$505,SUBSTITUTE(SUBSTITUTE(SUBSTITUTE(A479,"~","~~"),"*","~*"),"?","~?"))=0,"URL missing from Audit",IF(OR(B479="",C479=""),"Add current date range",IF(OR(NOT(ISNUMBER(B479)),NOT(ISNUMBER(C479)),C479&lt;B479),"Check current dates",IF(OR(AND(ISNUMBER(G479),G479&lt;0),AND(ISNUMBER(H479),H479&lt;0),AND(ISNUMBER(I479),I479&lt;0),AND(ISNUMBER(J479),J479&lt;0),AND(ISNUMBER(M479),M479&lt;0),AND(ISNUMBER(N479),N479&lt;0),AND(ISNUMBER(O479),O479&lt;0),AND(ISNUMBER(P479),P479&lt;0),AND(ISNUMBER(Q479),Q479&lt;0),AND(ISNUMBER(R479),R479&lt;0)),"Check negative values",IF(AND(ISNUMBER(G479),ISNUMBER(I479),G479&gt;I479),"Clicks exceed impressions",IF(AND(OR(ISNUMBER(Q479),ISNUMBER(R479)),S479=""),"Add revenue currency",IF(AND(ISNUMBER(O479),T479=""),"Define conversions and session scope",IF(U479="","Add evidence source",IF(F479&lt;&gt;"Yes","Comparison not confirmed",IF(OR(NOT(ISNUMBER(D479)),NOT(ISNUMBER(E479)),E479&lt;D479,C479-B479&lt;&gt;E479-D479),"Check comparable date ranges",""))))))))))))</x:f>
      </x:c>
    </x:row>
    <x:row r="480" ht="44" customHeight="1">
      <x:c r="A480" s="19"/>
      <x:c r="B480" s="24"/>
      <x:c r="C480" s="21"/>
      <x:c r="D480" s="21"/>
      <x:c r="E480" s="21"/>
      <x:c r="F480" s="18"/>
      <x:c r="G480" s="26"/>
      <x:c r="H480" s="26"/>
      <x:c r="I480" s="26"/>
      <x:c r="J480" s="26"/>
      <x:c r="K480" s="25"/>
      <x:c r="L480" s="25"/>
      <x:c r="M480" s="26"/>
      <x:c r="N480" s="26"/>
      <x:c r="O480" s="26"/>
      <x:c r="P480" s="26"/>
      <x:c r="Q480" s="25"/>
      <x:c r="R480" s="25"/>
      <x:c r="S480" s="18"/>
      <x:c r="T480" s="18"/>
      <x:c r="U480" s="18"/>
      <x:c r="V480" s="28" t="str">
        <x:f>IF(A480="","",IF(AND(ISNUMBER(G480),ISNUMBER(I480),G480&gt;=0,I480&gt;0,G480&lt;=I480),G480/I480,"n.a."))</x:f>
      </x:c>
      <x:c r="W480" s="28" t="str">
        <x:f>IF(A480="","",IF(AND(F480="Yes",ISNUMBER(B480),ISNUMBER(C480),ISNUMBER(D480),ISNUMBER(E480),C480&gt;=B480,E480&gt;=D480,C480-B480=E480-D480,ISNUMBER(G480),ISNUMBER(H480),G480&gt;=0,H480&gt;0),(G480-H480)/H480,"n.a."))</x:f>
      </x:c>
      <x:c r="X480" s="28" t="str">
        <x:f>IF(A480="","",IF(AND(F480="Yes",ISNUMBER(B480),ISNUMBER(C480),ISNUMBER(D480),ISNUMBER(E480),C480&gt;=B480,E480&gt;=D480,C480-B480=E480-D480,ISNUMBER(M480),ISNUMBER(N480),M480&gt;=0,N480&gt;0),(M480-N480)/N480,"n.a."))</x:f>
      </x:c>
      <x:c r="Y480" s="28" t="str">
        <x:f>IF(A480="","",IF(AND(ISNUMBER(O480),ISNUMBER(M480),O480&gt;=0,M480&gt;0,T480&lt;&gt;""),O480/M480,"n.a."))</x:f>
      </x:c>
      <x:c r="Z480" s="23" t="str">
        <x:f>IF(A480="","",IF(COUNTIFS($A$6:$A$505,SUBSTITUTE(SUBSTITUTE(SUBSTITUTE(A480,"~","~~"),"*","~*"),"?","~?"))&gt;1,"Duplicate URL: use one row per period pair",IF(COUNTIFS(Audit!$A$6:$A$505,SUBSTITUTE(SUBSTITUTE(SUBSTITUTE(A480,"~","~~"),"*","~*"),"?","~?"))=0,"URL missing from Audit",IF(OR(B480="",C480=""),"Add current date range",IF(OR(NOT(ISNUMBER(B480)),NOT(ISNUMBER(C480)),C480&lt;B480),"Check current dates",IF(OR(AND(ISNUMBER(G480),G480&lt;0),AND(ISNUMBER(H480),H480&lt;0),AND(ISNUMBER(I480),I480&lt;0),AND(ISNUMBER(J480),J480&lt;0),AND(ISNUMBER(M480),M480&lt;0),AND(ISNUMBER(N480),N480&lt;0),AND(ISNUMBER(O480),O480&lt;0),AND(ISNUMBER(P480),P480&lt;0),AND(ISNUMBER(Q480),Q480&lt;0),AND(ISNUMBER(R480),R480&lt;0)),"Check negative values",IF(AND(ISNUMBER(G480),ISNUMBER(I480),G480&gt;I480),"Clicks exceed impressions",IF(AND(OR(ISNUMBER(Q480),ISNUMBER(R480)),S480=""),"Add revenue currency",IF(AND(ISNUMBER(O480),T480=""),"Define conversions and session scope",IF(U480="","Add evidence source",IF(F480&lt;&gt;"Yes","Comparison not confirmed",IF(OR(NOT(ISNUMBER(D480)),NOT(ISNUMBER(E480)),E480&lt;D480,C480-B480&lt;&gt;E480-D480),"Check comparable date ranges",""))))))))))))</x:f>
      </x:c>
    </x:row>
    <x:row r="481" ht="44" customHeight="1">
      <x:c r="A481" s="19"/>
      <x:c r="B481" s="24"/>
      <x:c r="C481" s="21"/>
      <x:c r="D481" s="21"/>
      <x:c r="E481" s="21"/>
      <x:c r="F481" s="18"/>
      <x:c r="G481" s="26"/>
      <x:c r="H481" s="26"/>
      <x:c r="I481" s="26"/>
      <x:c r="J481" s="26"/>
      <x:c r="K481" s="25"/>
      <x:c r="L481" s="25"/>
      <x:c r="M481" s="26"/>
      <x:c r="N481" s="26"/>
      <x:c r="O481" s="26"/>
      <x:c r="P481" s="26"/>
      <x:c r="Q481" s="25"/>
      <x:c r="R481" s="25"/>
      <x:c r="S481" s="18"/>
      <x:c r="T481" s="18"/>
      <x:c r="U481" s="18"/>
      <x:c r="V481" s="28" t="str">
        <x:f>IF(A481="","",IF(AND(ISNUMBER(G481),ISNUMBER(I481),G481&gt;=0,I481&gt;0,G481&lt;=I481),G481/I481,"n.a."))</x:f>
      </x:c>
      <x:c r="W481" s="28" t="str">
        <x:f>IF(A481="","",IF(AND(F481="Yes",ISNUMBER(B481),ISNUMBER(C481),ISNUMBER(D481),ISNUMBER(E481),C481&gt;=B481,E481&gt;=D481,C481-B481=E481-D481,ISNUMBER(G481),ISNUMBER(H481),G481&gt;=0,H481&gt;0),(G481-H481)/H481,"n.a."))</x:f>
      </x:c>
      <x:c r="X481" s="28" t="str">
        <x:f>IF(A481="","",IF(AND(F481="Yes",ISNUMBER(B481),ISNUMBER(C481),ISNUMBER(D481),ISNUMBER(E481),C481&gt;=B481,E481&gt;=D481,C481-B481=E481-D481,ISNUMBER(M481),ISNUMBER(N481),M481&gt;=0,N481&gt;0),(M481-N481)/N481,"n.a."))</x:f>
      </x:c>
      <x:c r="Y481" s="28" t="str">
        <x:f>IF(A481="","",IF(AND(ISNUMBER(O481),ISNUMBER(M481),O481&gt;=0,M481&gt;0,T481&lt;&gt;""),O481/M481,"n.a."))</x:f>
      </x:c>
      <x:c r="Z481" s="23" t="str">
        <x:f>IF(A481="","",IF(COUNTIFS($A$6:$A$505,SUBSTITUTE(SUBSTITUTE(SUBSTITUTE(A481,"~","~~"),"*","~*"),"?","~?"))&gt;1,"Duplicate URL: use one row per period pair",IF(COUNTIFS(Audit!$A$6:$A$505,SUBSTITUTE(SUBSTITUTE(SUBSTITUTE(A481,"~","~~"),"*","~*"),"?","~?"))=0,"URL missing from Audit",IF(OR(B481="",C481=""),"Add current date range",IF(OR(NOT(ISNUMBER(B481)),NOT(ISNUMBER(C481)),C481&lt;B481),"Check current dates",IF(OR(AND(ISNUMBER(G481),G481&lt;0),AND(ISNUMBER(H481),H481&lt;0),AND(ISNUMBER(I481),I481&lt;0),AND(ISNUMBER(J481),J481&lt;0),AND(ISNUMBER(M481),M481&lt;0),AND(ISNUMBER(N481),N481&lt;0),AND(ISNUMBER(O481),O481&lt;0),AND(ISNUMBER(P481),P481&lt;0),AND(ISNUMBER(Q481),Q481&lt;0),AND(ISNUMBER(R481),R481&lt;0)),"Check negative values",IF(AND(ISNUMBER(G481),ISNUMBER(I481),G481&gt;I481),"Clicks exceed impressions",IF(AND(OR(ISNUMBER(Q481),ISNUMBER(R481)),S481=""),"Add revenue currency",IF(AND(ISNUMBER(O481),T481=""),"Define conversions and session scope",IF(U481="","Add evidence source",IF(F481&lt;&gt;"Yes","Comparison not confirmed",IF(OR(NOT(ISNUMBER(D481)),NOT(ISNUMBER(E481)),E481&lt;D481,C481-B481&lt;&gt;E481-D481),"Check comparable date ranges",""))))))))))))</x:f>
      </x:c>
    </x:row>
    <x:row r="482" ht="44" customHeight="1">
      <x:c r="A482" s="19"/>
      <x:c r="B482" s="24"/>
      <x:c r="C482" s="21"/>
      <x:c r="D482" s="21"/>
      <x:c r="E482" s="21"/>
      <x:c r="F482" s="18"/>
      <x:c r="G482" s="26"/>
      <x:c r="H482" s="26"/>
      <x:c r="I482" s="26"/>
      <x:c r="J482" s="26"/>
      <x:c r="K482" s="25"/>
      <x:c r="L482" s="25"/>
      <x:c r="M482" s="26"/>
      <x:c r="N482" s="26"/>
      <x:c r="O482" s="26"/>
      <x:c r="P482" s="26"/>
      <x:c r="Q482" s="25"/>
      <x:c r="R482" s="25"/>
      <x:c r="S482" s="18"/>
      <x:c r="T482" s="18"/>
      <x:c r="U482" s="18"/>
      <x:c r="V482" s="28" t="str">
        <x:f>IF(A482="","",IF(AND(ISNUMBER(G482),ISNUMBER(I482),G482&gt;=0,I482&gt;0,G482&lt;=I482),G482/I482,"n.a."))</x:f>
      </x:c>
      <x:c r="W482" s="28" t="str">
        <x:f>IF(A482="","",IF(AND(F482="Yes",ISNUMBER(B482),ISNUMBER(C482),ISNUMBER(D482),ISNUMBER(E482),C482&gt;=B482,E482&gt;=D482,C482-B482=E482-D482,ISNUMBER(G482),ISNUMBER(H482),G482&gt;=0,H482&gt;0),(G482-H482)/H482,"n.a."))</x:f>
      </x:c>
      <x:c r="X482" s="28" t="str">
        <x:f>IF(A482="","",IF(AND(F482="Yes",ISNUMBER(B482),ISNUMBER(C482),ISNUMBER(D482),ISNUMBER(E482),C482&gt;=B482,E482&gt;=D482,C482-B482=E482-D482,ISNUMBER(M482),ISNUMBER(N482),M482&gt;=0,N482&gt;0),(M482-N482)/N482,"n.a."))</x:f>
      </x:c>
      <x:c r="Y482" s="28" t="str">
        <x:f>IF(A482="","",IF(AND(ISNUMBER(O482),ISNUMBER(M482),O482&gt;=0,M482&gt;0,T482&lt;&gt;""),O482/M482,"n.a."))</x:f>
      </x:c>
      <x:c r="Z482" s="23" t="str">
        <x:f>IF(A482="","",IF(COUNTIFS($A$6:$A$505,SUBSTITUTE(SUBSTITUTE(SUBSTITUTE(A482,"~","~~"),"*","~*"),"?","~?"))&gt;1,"Duplicate URL: use one row per period pair",IF(COUNTIFS(Audit!$A$6:$A$505,SUBSTITUTE(SUBSTITUTE(SUBSTITUTE(A482,"~","~~"),"*","~*"),"?","~?"))=0,"URL missing from Audit",IF(OR(B482="",C482=""),"Add current date range",IF(OR(NOT(ISNUMBER(B482)),NOT(ISNUMBER(C482)),C482&lt;B482),"Check current dates",IF(OR(AND(ISNUMBER(G482),G482&lt;0),AND(ISNUMBER(H482),H482&lt;0),AND(ISNUMBER(I482),I482&lt;0),AND(ISNUMBER(J482),J482&lt;0),AND(ISNUMBER(M482),M482&lt;0),AND(ISNUMBER(N482),N482&lt;0),AND(ISNUMBER(O482),O482&lt;0),AND(ISNUMBER(P482),P482&lt;0),AND(ISNUMBER(Q482),Q482&lt;0),AND(ISNUMBER(R482),R482&lt;0)),"Check negative values",IF(AND(ISNUMBER(G482),ISNUMBER(I482),G482&gt;I482),"Clicks exceed impressions",IF(AND(OR(ISNUMBER(Q482),ISNUMBER(R482)),S482=""),"Add revenue currency",IF(AND(ISNUMBER(O482),T482=""),"Define conversions and session scope",IF(U482="","Add evidence source",IF(F482&lt;&gt;"Yes","Comparison not confirmed",IF(OR(NOT(ISNUMBER(D482)),NOT(ISNUMBER(E482)),E482&lt;D482,C482-B482&lt;&gt;E482-D482),"Check comparable date ranges",""))))))))))))</x:f>
      </x:c>
    </x:row>
    <x:row r="483" ht="44" customHeight="1">
      <x:c r="A483" s="19"/>
      <x:c r="B483" s="24"/>
      <x:c r="C483" s="21"/>
      <x:c r="D483" s="21"/>
      <x:c r="E483" s="21"/>
      <x:c r="F483" s="18"/>
      <x:c r="G483" s="26"/>
      <x:c r="H483" s="26"/>
      <x:c r="I483" s="26"/>
      <x:c r="J483" s="26"/>
      <x:c r="K483" s="25"/>
      <x:c r="L483" s="25"/>
      <x:c r="M483" s="26"/>
      <x:c r="N483" s="26"/>
      <x:c r="O483" s="26"/>
      <x:c r="P483" s="26"/>
      <x:c r="Q483" s="25"/>
      <x:c r="R483" s="25"/>
      <x:c r="S483" s="18"/>
      <x:c r="T483" s="18"/>
      <x:c r="U483" s="18"/>
      <x:c r="V483" s="28" t="str">
        <x:f>IF(A483="","",IF(AND(ISNUMBER(G483),ISNUMBER(I483),G483&gt;=0,I483&gt;0,G483&lt;=I483),G483/I483,"n.a."))</x:f>
      </x:c>
      <x:c r="W483" s="28" t="str">
        <x:f>IF(A483="","",IF(AND(F483="Yes",ISNUMBER(B483),ISNUMBER(C483),ISNUMBER(D483),ISNUMBER(E483),C483&gt;=B483,E483&gt;=D483,C483-B483=E483-D483,ISNUMBER(G483),ISNUMBER(H483),G483&gt;=0,H483&gt;0),(G483-H483)/H483,"n.a."))</x:f>
      </x:c>
      <x:c r="X483" s="28" t="str">
        <x:f>IF(A483="","",IF(AND(F483="Yes",ISNUMBER(B483),ISNUMBER(C483),ISNUMBER(D483),ISNUMBER(E483),C483&gt;=B483,E483&gt;=D483,C483-B483=E483-D483,ISNUMBER(M483),ISNUMBER(N483),M483&gt;=0,N483&gt;0),(M483-N483)/N483,"n.a."))</x:f>
      </x:c>
      <x:c r="Y483" s="28" t="str">
        <x:f>IF(A483="","",IF(AND(ISNUMBER(O483),ISNUMBER(M483),O483&gt;=0,M483&gt;0,T483&lt;&gt;""),O483/M483,"n.a."))</x:f>
      </x:c>
      <x:c r="Z483" s="23" t="str">
        <x:f>IF(A483="","",IF(COUNTIFS($A$6:$A$505,SUBSTITUTE(SUBSTITUTE(SUBSTITUTE(A483,"~","~~"),"*","~*"),"?","~?"))&gt;1,"Duplicate URL: use one row per period pair",IF(COUNTIFS(Audit!$A$6:$A$505,SUBSTITUTE(SUBSTITUTE(SUBSTITUTE(A483,"~","~~"),"*","~*"),"?","~?"))=0,"URL missing from Audit",IF(OR(B483="",C483=""),"Add current date range",IF(OR(NOT(ISNUMBER(B483)),NOT(ISNUMBER(C483)),C483&lt;B483),"Check current dates",IF(OR(AND(ISNUMBER(G483),G483&lt;0),AND(ISNUMBER(H483),H483&lt;0),AND(ISNUMBER(I483),I483&lt;0),AND(ISNUMBER(J483),J483&lt;0),AND(ISNUMBER(M483),M483&lt;0),AND(ISNUMBER(N483),N483&lt;0),AND(ISNUMBER(O483),O483&lt;0),AND(ISNUMBER(P483),P483&lt;0),AND(ISNUMBER(Q483),Q483&lt;0),AND(ISNUMBER(R483),R483&lt;0)),"Check negative values",IF(AND(ISNUMBER(G483),ISNUMBER(I483),G483&gt;I483),"Clicks exceed impressions",IF(AND(OR(ISNUMBER(Q483),ISNUMBER(R483)),S483=""),"Add revenue currency",IF(AND(ISNUMBER(O483),T483=""),"Define conversions and session scope",IF(U483="","Add evidence source",IF(F483&lt;&gt;"Yes","Comparison not confirmed",IF(OR(NOT(ISNUMBER(D483)),NOT(ISNUMBER(E483)),E483&lt;D483,C483-B483&lt;&gt;E483-D483),"Check comparable date ranges",""))))))))))))</x:f>
      </x:c>
    </x:row>
    <x:row r="484" ht="44" customHeight="1">
      <x:c r="A484" s="19"/>
      <x:c r="B484" s="24"/>
      <x:c r="C484" s="21"/>
      <x:c r="D484" s="21"/>
      <x:c r="E484" s="21"/>
      <x:c r="F484" s="18"/>
      <x:c r="G484" s="26"/>
      <x:c r="H484" s="26"/>
      <x:c r="I484" s="26"/>
      <x:c r="J484" s="26"/>
      <x:c r="K484" s="25"/>
      <x:c r="L484" s="25"/>
      <x:c r="M484" s="26"/>
      <x:c r="N484" s="26"/>
      <x:c r="O484" s="26"/>
      <x:c r="P484" s="26"/>
      <x:c r="Q484" s="25"/>
      <x:c r="R484" s="25"/>
      <x:c r="S484" s="18"/>
      <x:c r="T484" s="18"/>
      <x:c r="U484" s="18"/>
      <x:c r="V484" s="28" t="str">
        <x:f>IF(A484="","",IF(AND(ISNUMBER(G484),ISNUMBER(I484),G484&gt;=0,I484&gt;0,G484&lt;=I484),G484/I484,"n.a."))</x:f>
      </x:c>
      <x:c r="W484" s="28" t="str">
        <x:f>IF(A484="","",IF(AND(F484="Yes",ISNUMBER(B484),ISNUMBER(C484),ISNUMBER(D484),ISNUMBER(E484),C484&gt;=B484,E484&gt;=D484,C484-B484=E484-D484,ISNUMBER(G484),ISNUMBER(H484),G484&gt;=0,H484&gt;0),(G484-H484)/H484,"n.a."))</x:f>
      </x:c>
      <x:c r="X484" s="28" t="str">
        <x:f>IF(A484="","",IF(AND(F484="Yes",ISNUMBER(B484),ISNUMBER(C484),ISNUMBER(D484),ISNUMBER(E484),C484&gt;=B484,E484&gt;=D484,C484-B484=E484-D484,ISNUMBER(M484),ISNUMBER(N484),M484&gt;=0,N484&gt;0),(M484-N484)/N484,"n.a."))</x:f>
      </x:c>
      <x:c r="Y484" s="28" t="str">
        <x:f>IF(A484="","",IF(AND(ISNUMBER(O484),ISNUMBER(M484),O484&gt;=0,M484&gt;0,T484&lt;&gt;""),O484/M484,"n.a."))</x:f>
      </x:c>
      <x:c r="Z484" s="23" t="str">
        <x:f>IF(A484="","",IF(COUNTIFS($A$6:$A$505,SUBSTITUTE(SUBSTITUTE(SUBSTITUTE(A484,"~","~~"),"*","~*"),"?","~?"))&gt;1,"Duplicate URL: use one row per period pair",IF(COUNTIFS(Audit!$A$6:$A$505,SUBSTITUTE(SUBSTITUTE(SUBSTITUTE(A484,"~","~~"),"*","~*"),"?","~?"))=0,"URL missing from Audit",IF(OR(B484="",C484=""),"Add current date range",IF(OR(NOT(ISNUMBER(B484)),NOT(ISNUMBER(C484)),C484&lt;B484),"Check current dates",IF(OR(AND(ISNUMBER(G484),G484&lt;0),AND(ISNUMBER(H484),H484&lt;0),AND(ISNUMBER(I484),I484&lt;0),AND(ISNUMBER(J484),J484&lt;0),AND(ISNUMBER(M484),M484&lt;0),AND(ISNUMBER(N484),N484&lt;0),AND(ISNUMBER(O484),O484&lt;0),AND(ISNUMBER(P484),P484&lt;0),AND(ISNUMBER(Q484),Q484&lt;0),AND(ISNUMBER(R484),R484&lt;0)),"Check negative values",IF(AND(ISNUMBER(G484),ISNUMBER(I484),G484&gt;I484),"Clicks exceed impressions",IF(AND(OR(ISNUMBER(Q484),ISNUMBER(R484)),S484=""),"Add revenue currency",IF(AND(ISNUMBER(O484),T484=""),"Define conversions and session scope",IF(U484="","Add evidence source",IF(F484&lt;&gt;"Yes","Comparison not confirmed",IF(OR(NOT(ISNUMBER(D484)),NOT(ISNUMBER(E484)),E484&lt;D484,C484-B484&lt;&gt;E484-D484),"Check comparable date ranges",""))))))))))))</x:f>
      </x:c>
    </x:row>
    <x:row r="485" ht="44" customHeight="1">
      <x:c r="A485" s="19"/>
      <x:c r="B485" s="24"/>
      <x:c r="C485" s="21"/>
      <x:c r="D485" s="21"/>
      <x:c r="E485" s="21"/>
      <x:c r="F485" s="18"/>
      <x:c r="G485" s="26"/>
      <x:c r="H485" s="26"/>
      <x:c r="I485" s="26"/>
      <x:c r="J485" s="26"/>
      <x:c r="K485" s="25"/>
      <x:c r="L485" s="25"/>
      <x:c r="M485" s="26"/>
      <x:c r="N485" s="26"/>
      <x:c r="O485" s="26"/>
      <x:c r="P485" s="26"/>
      <x:c r="Q485" s="25"/>
      <x:c r="R485" s="25"/>
      <x:c r="S485" s="18"/>
      <x:c r="T485" s="18"/>
      <x:c r="U485" s="18"/>
      <x:c r="V485" s="28" t="str">
        <x:f>IF(A485="","",IF(AND(ISNUMBER(G485),ISNUMBER(I485),G485&gt;=0,I485&gt;0,G485&lt;=I485),G485/I485,"n.a."))</x:f>
      </x:c>
      <x:c r="W485" s="28" t="str">
        <x:f>IF(A485="","",IF(AND(F485="Yes",ISNUMBER(B485),ISNUMBER(C485),ISNUMBER(D485),ISNUMBER(E485),C485&gt;=B485,E485&gt;=D485,C485-B485=E485-D485,ISNUMBER(G485),ISNUMBER(H485),G485&gt;=0,H485&gt;0),(G485-H485)/H485,"n.a."))</x:f>
      </x:c>
      <x:c r="X485" s="28" t="str">
        <x:f>IF(A485="","",IF(AND(F485="Yes",ISNUMBER(B485),ISNUMBER(C485),ISNUMBER(D485),ISNUMBER(E485),C485&gt;=B485,E485&gt;=D485,C485-B485=E485-D485,ISNUMBER(M485),ISNUMBER(N485),M485&gt;=0,N485&gt;0),(M485-N485)/N485,"n.a."))</x:f>
      </x:c>
      <x:c r="Y485" s="28" t="str">
        <x:f>IF(A485="","",IF(AND(ISNUMBER(O485),ISNUMBER(M485),O485&gt;=0,M485&gt;0,T485&lt;&gt;""),O485/M485,"n.a."))</x:f>
      </x:c>
      <x:c r="Z485" s="23" t="str">
        <x:f>IF(A485="","",IF(COUNTIFS($A$6:$A$505,SUBSTITUTE(SUBSTITUTE(SUBSTITUTE(A485,"~","~~"),"*","~*"),"?","~?"))&gt;1,"Duplicate URL: use one row per period pair",IF(COUNTIFS(Audit!$A$6:$A$505,SUBSTITUTE(SUBSTITUTE(SUBSTITUTE(A485,"~","~~"),"*","~*"),"?","~?"))=0,"URL missing from Audit",IF(OR(B485="",C485=""),"Add current date range",IF(OR(NOT(ISNUMBER(B485)),NOT(ISNUMBER(C485)),C485&lt;B485),"Check current dates",IF(OR(AND(ISNUMBER(G485),G485&lt;0),AND(ISNUMBER(H485),H485&lt;0),AND(ISNUMBER(I485),I485&lt;0),AND(ISNUMBER(J485),J485&lt;0),AND(ISNUMBER(M485),M485&lt;0),AND(ISNUMBER(N485),N485&lt;0),AND(ISNUMBER(O485),O485&lt;0),AND(ISNUMBER(P485),P485&lt;0),AND(ISNUMBER(Q485),Q485&lt;0),AND(ISNUMBER(R485),R485&lt;0)),"Check negative values",IF(AND(ISNUMBER(G485),ISNUMBER(I485),G485&gt;I485),"Clicks exceed impressions",IF(AND(OR(ISNUMBER(Q485),ISNUMBER(R485)),S485=""),"Add revenue currency",IF(AND(ISNUMBER(O485),T485=""),"Define conversions and session scope",IF(U485="","Add evidence source",IF(F485&lt;&gt;"Yes","Comparison not confirmed",IF(OR(NOT(ISNUMBER(D485)),NOT(ISNUMBER(E485)),E485&lt;D485,C485-B485&lt;&gt;E485-D485),"Check comparable date ranges",""))))))))))))</x:f>
      </x:c>
    </x:row>
    <x:row r="486" ht="44" customHeight="1">
      <x:c r="A486" s="19"/>
      <x:c r="B486" s="24"/>
      <x:c r="C486" s="21"/>
      <x:c r="D486" s="21"/>
      <x:c r="E486" s="21"/>
      <x:c r="F486" s="18"/>
      <x:c r="G486" s="26"/>
      <x:c r="H486" s="26"/>
      <x:c r="I486" s="26"/>
      <x:c r="J486" s="26"/>
      <x:c r="K486" s="25"/>
      <x:c r="L486" s="25"/>
      <x:c r="M486" s="26"/>
      <x:c r="N486" s="26"/>
      <x:c r="O486" s="26"/>
      <x:c r="P486" s="26"/>
      <x:c r="Q486" s="25"/>
      <x:c r="R486" s="25"/>
      <x:c r="S486" s="18"/>
      <x:c r="T486" s="18"/>
      <x:c r="U486" s="18"/>
      <x:c r="V486" s="28" t="str">
        <x:f>IF(A486="","",IF(AND(ISNUMBER(G486),ISNUMBER(I486),G486&gt;=0,I486&gt;0,G486&lt;=I486),G486/I486,"n.a."))</x:f>
      </x:c>
      <x:c r="W486" s="28" t="str">
        <x:f>IF(A486="","",IF(AND(F486="Yes",ISNUMBER(B486),ISNUMBER(C486),ISNUMBER(D486),ISNUMBER(E486),C486&gt;=B486,E486&gt;=D486,C486-B486=E486-D486,ISNUMBER(G486),ISNUMBER(H486),G486&gt;=0,H486&gt;0),(G486-H486)/H486,"n.a."))</x:f>
      </x:c>
      <x:c r="X486" s="28" t="str">
        <x:f>IF(A486="","",IF(AND(F486="Yes",ISNUMBER(B486),ISNUMBER(C486),ISNUMBER(D486),ISNUMBER(E486),C486&gt;=B486,E486&gt;=D486,C486-B486=E486-D486,ISNUMBER(M486),ISNUMBER(N486),M486&gt;=0,N486&gt;0),(M486-N486)/N486,"n.a."))</x:f>
      </x:c>
      <x:c r="Y486" s="28" t="str">
        <x:f>IF(A486="","",IF(AND(ISNUMBER(O486),ISNUMBER(M486),O486&gt;=0,M486&gt;0,T486&lt;&gt;""),O486/M486,"n.a."))</x:f>
      </x:c>
      <x:c r="Z486" s="23" t="str">
        <x:f>IF(A486="","",IF(COUNTIFS($A$6:$A$505,SUBSTITUTE(SUBSTITUTE(SUBSTITUTE(A486,"~","~~"),"*","~*"),"?","~?"))&gt;1,"Duplicate URL: use one row per period pair",IF(COUNTIFS(Audit!$A$6:$A$505,SUBSTITUTE(SUBSTITUTE(SUBSTITUTE(A486,"~","~~"),"*","~*"),"?","~?"))=0,"URL missing from Audit",IF(OR(B486="",C486=""),"Add current date range",IF(OR(NOT(ISNUMBER(B486)),NOT(ISNUMBER(C486)),C486&lt;B486),"Check current dates",IF(OR(AND(ISNUMBER(G486),G486&lt;0),AND(ISNUMBER(H486),H486&lt;0),AND(ISNUMBER(I486),I486&lt;0),AND(ISNUMBER(J486),J486&lt;0),AND(ISNUMBER(M486),M486&lt;0),AND(ISNUMBER(N486),N486&lt;0),AND(ISNUMBER(O486),O486&lt;0),AND(ISNUMBER(P486),P486&lt;0),AND(ISNUMBER(Q486),Q486&lt;0),AND(ISNUMBER(R486),R486&lt;0)),"Check negative values",IF(AND(ISNUMBER(G486),ISNUMBER(I486),G486&gt;I486),"Clicks exceed impressions",IF(AND(OR(ISNUMBER(Q486),ISNUMBER(R486)),S486=""),"Add revenue currency",IF(AND(ISNUMBER(O486),T486=""),"Define conversions and session scope",IF(U486="","Add evidence source",IF(F486&lt;&gt;"Yes","Comparison not confirmed",IF(OR(NOT(ISNUMBER(D486)),NOT(ISNUMBER(E486)),E486&lt;D486,C486-B486&lt;&gt;E486-D486),"Check comparable date ranges",""))))))))))))</x:f>
      </x:c>
    </x:row>
    <x:row r="487" ht="44" customHeight="1">
      <x:c r="A487" s="19"/>
      <x:c r="B487" s="24"/>
      <x:c r="C487" s="21"/>
      <x:c r="D487" s="21"/>
      <x:c r="E487" s="21"/>
      <x:c r="F487" s="18"/>
      <x:c r="G487" s="26"/>
      <x:c r="H487" s="26"/>
      <x:c r="I487" s="26"/>
      <x:c r="J487" s="26"/>
      <x:c r="K487" s="25"/>
      <x:c r="L487" s="25"/>
      <x:c r="M487" s="26"/>
      <x:c r="N487" s="26"/>
      <x:c r="O487" s="26"/>
      <x:c r="P487" s="26"/>
      <x:c r="Q487" s="25"/>
      <x:c r="R487" s="25"/>
      <x:c r="S487" s="18"/>
      <x:c r="T487" s="18"/>
      <x:c r="U487" s="18"/>
      <x:c r="V487" s="28" t="str">
        <x:f>IF(A487="","",IF(AND(ISNUMBER(G487),ISNUMBER(I487),G487&gt;=0,I487&gt;0,G487&lt;=I487),G487/I487,"n.a."))</x:f>
      </x:c>
      <x:c r="W487" s="28" t="str">
        <x:f>IF(A487="","",IF(AND(F487="Yes",ISNUMBER(B487),ISNUMBER(C487),ISNUMBER(D487),ISNUMBER(E487),C487&gt;=B487,E487&gt;=D487,C487-B487=E487-D487,ISNUMBER(G487),ISNUMBER(H487),G487&gt;=0,H487&gt;0),(G487-H487)/H487,"n.a."))</x:f>
      </x:c>
      <x:c r="X487" s="28" t="str">
        <x:f>IF(A487="","",IF(AND(F487="Yes",ISNUMBER(B487),ISNUMBER(C487),ISNUMBER(D487),ISNUMBER(E487),C487&gt;=B487,E487&gt;=D487,C487-B487=E487-D487,ISNUMBER(M487),ISNUMBER(N487),M487&gt;=0,N487&gt;0),(M487-N487)/N487,"n.a."))</x:f>
      </x:c>
      <x:c r="Y487" s="28" t="str">
        <x:f>IF(A487="","",IF(AND(ISNUMBER(O487),ISNUMBER(M487),O487&gt;=0,M487&gt;0,T487&lt;&gt;""),O487/M487,"n.a."))</x:f>
      </x:c>
      <x:c r="Z487" s="23" t="str">
        <x:f>IF(A487="","",IF(COUNTIFS($A$6:$A$505,SUBSTITUTE(SUBSTITUTE(SUBSTITUTE(A487,"~","~~"),"*","~*"),"?","~?"))&gt;1,"Duplicate URL: use one row per period pair",IF(COUNTIFS(Audit!$A$6:$A$505,SUBSTITUTE(SUBSTITUTE(SUBSTITUTE(A487,"~","~~"),"*","~*"),"?","~?"))=0,"URL missing from Audit",IF(OR(B487="",C487=""),"Add current date range",IF(OR(NOT(ISNUMBER(B487)),NOT(ISNUMBER(C487)),C487&lt;B487),"Check current dates",IF(OR(AND(ISNUMBER(G487),G487&lt;0),AND(ISNUMBER(H487),H487&lt;0),AND(ISNUMBER(I487),I487&lt;0),AND(ISNUMBER(J487),J487&lt;0),AND(ISNUMBER(M487),M487&lt;0),AND(ISNUMBER(N487),N487&lt;0),AND(ISNUMBER(O487),O487&lt;0),AND(ISNUMBER(P487),P487&lt;0),AND(ISNUMBER(Q487),Q487&lt;0),AND(ISNUMBER(R487),R487&lt;0)),"Check negative values",IF(AND(ISNUMBER(G487),ISNUMBER(I487),G487&gt;I487),"Clicks exceed impressions",IF(AND(OR(ISNUMBER(Q487),ISNUMBER(R487)),S487=""),"Add revenue currency",IF(AND(ISNUMBER(O487),T487=""),"Define conversions and session scope",IF(U487="","Add evidence source",IF(F487&lt;&gt;"Yes","Comparison not confirmed",IF(OR(NOT(ISNUMBER(D487)),NOT(ISNUMBER(E487)),E487&lt;D487,C487-B487&lt;&gt;E487-D487),"Check comparable date ranges",""))))))))))))</x:f>
      </x:c>
    </x:row>
    <x:row r="488" ht="44" customHeight="1">
      <x:c r="A488" s="19"/>
      <x:c r="B488" s="24"/>
      <x:c r="C488" s="21"/>
      <x:c r="D488" s="21"/>
      <x:c r="E488" s="21"/>
      <x:c r="F488" s="18"/>
      <x:c r="G488" s="26"/>
      <x:c r="H488" s="26"/>
      <x:c r="I488" s="26"/>
      <x:c r="J488" s="26"/>
      <x:c r="K488" s="25"/>
      <x:c r="L488" s="25"/>
      <x:c r="M488" s="26"/>
      <x:c r="N488" s="26"/>
      <x:c r="O488" s="26"/>
      <x:c r="P488" s="26"/>
      <x:c r="Q488" s="25"/>
      <x:c r="R488" s="25"/>
      <x:c r="S488" s="18"/>
      <x:c r="T488" s="18"/>
      <x:c r="U488" s="18"/>
      <x:c r="V488" s="28" t="str">
        <x:f>IF(A488="","",IF(AND(ISNUMBER(G488),ISNUMBER(I488),G488&gt;=0,I488&gt;0,G488&lt;=I488),G488/I488,"n.a."))</x:f>
      </x:c>
      <x:c r="W488" s="28" t="str">
        <x:f>IF(A488="","",IF(AND(F488="Yes",ISNUMBER(B488),ISNUMBER(C488),ISNUMBER(D488),ISNUMBER(E488),C488&gt;=B488,E488&gt;=D488,C488-B488=E488-D488,ISNUMBER(G488),ISNUMBER(H488),G488&gt;=0,H488&gt;0),(G488-H488)/H488,"n.a."))</x:f>
      </x:c>
      <x:c r="X488" s="28" t="str">
        <x:f>IF(A488="","",IF(AND(F488="Yes",ISNUMBER(B488),ISNUMBER(C488),ISNUMBER(D488),ISNUMBER(E488),C488&gt;=B488,E488&gt;=D488,C488-B488=E488-D488,ISNUMBER(M488),ISNUMBER(N488),M488&gt;=0,N488&gt;0),(M488-N488)/N488,"n.a."))</x:f>
      </x:c>
      <x:c r="Y488" s="28" t="str">
        <x:f>IF(A488="","",IF(AND(ISNUMBER(O488),ISNUMBER(M488),O488&gt;=0,M488&gt;0,T488&lt;&gt;""),O488/M488,"n.a."))</x:f>
      </x:c>
      <x:c r="Z488" s="23" t="str">
        <x:f>IF(A488="","",IF(COUNTIFS($A$6:$A$505,SUBSTITUTE(SUBSTITUTE(SUBSTITUTE(A488,"~","~~"),"*","~*"),"?","~?"))&gt;1,"Duplicate URL: use one row per period pair",IF(COUNTIFS(Audit!$A$6:$A$505,SUBSTITUTE(SUBSTITUTE(SUBSTITUTE(A488,"~","~~"),"*","~*"),"?","~?"))=0,"URL missing from Audit",IF(OR(B488="",C488=""),"Add current date range",IF(OR(NOT(ISNUMBER(B488)),NOT(ISNUMBER(C488)),C488&lt;B488),"Check current dates",IF(OR(AND(ISNUMBER(G488),G488&lt;0),AND(ISNUMBER(H488),H488&lt;0),AND(ISNUMBER(I488),I488&lt;0),AND(ISNUMBER(J488),J488&lt;0),AND(ISNUMBER(M488),M488&lt;0),AND(ISNUMBER(N488),N488&lt;0),AND(ISNUMBER(O488),O488&lt;0),AND(ISNUMBER(P488),P488&lt;0),AND(ISNUMBER(Q488),Q488&lt;0),AND(ISNUMBER(R488),R488&lt;0)),"Check negative values",IF(AND(ISNUMBER(G488),ISNUMBER(I488),G488&gt;I488),"Clicks exceed impressions",IF(AND(OR(ISNUMBER(Q488),ISNUMBER(R488)),S488=""),"Add revenue currency",IF(AND(ISNUMBER(O488),T488=""),"Define conversions and session scope",IF(U488="","Add evidence source",IF(F488&lt;&gt;"Yes","Comparison not confirmed",IF(OR(NOT(ISNUMBER(D488)),NOT(ISNUMBER(E488)),E488&lt;D488,C488-B488&lt;&gt;E488-D488),"Check comparable date ranges",""))))))))))))</x:f>
      </x:c>
    </x:row>
    <x:row r="489" ht="44" customHeight="1">
      <x:c r="A489" s="19"/>
      <x:c r="B489" s="24"/>
      <x:c r="C489" s="21"/>
      <x:c r="D489" s="21"/>
      <x:c r="E489" s="21"/>
      <x:c r="F489" s="18"/>
      <x:c r="G489" s="26"/>
      <x:c r="H489" s="26"/>
      <x:c r="I489" s="26"/>
      <x:c r="J489" s="26"/>
      <x:c r="K489" s="25"/>
      <x:c r="L489" s="25"/>
      <x:c r="M489" s="26"/>
      <x:c r="N489" s="26"/>
      <x:c r="O489" s="26"/>
      <x:c r="P489" s="26"/>
      <x:c r="Q489" s="25"/>
      <x:c r="R489" s="25"/>
      <x:c r="S489" s="18"/>
      <x:c r="T489" s="18"/>
      <x:c r="U489" s="18"/>
      <x:c r="V489" s="28" t="str">
        <x:f>IF(A489="","",IF(AND(ISNUMBER(G489),ISNUMBER(I489),G489&gt;=0,I489&gt;0,G489&lt;=I489),G489/I489,"n.a."))</x:f>
      </x:c>
      <x:c r="W489" s="28" t="str">
        <x:f>IF(A489="","",IF(AND(F489="Yes",ISNUMBER(B489),ISNUMBER(C489),ISNUMBER(D489),ISNUMBER(E489),C489&gt;=B489,E489&gt;=D489,C489-B489=E489-D489,ISNUMBER(G489),ISNUMBER(H489),G489&gt;=0,H489&gt;0),(G489-H489)/H489,"n.a."))</x:f>
      </x:c>
      <x:c r="X489" s="28" t="str">
        <x:f>IF(A489="","",IF(AND(F489="Yes",ISNUMBER(B489),ISNUMBER(C489),ISNUMBER(D489),ISNUMBER(E489),C489&gt;=B489,E489&gt;=D489,C489-B489=E489-D489,ISNUMBER(M489),ISNUMBER(N489),M489&gt;=0,N489&gt;0),(M489-N489)/N489,"n.a."))</x:f>
      </x:c>
      <x:c r="Y489" s="28" t="str">
        <x:f>IF(A489="","",IF(AND(ISNUMBER(O489),ISNUMBER(M489),O489&gt;=0,M489&gt;0,T489&lt;&gt;""),O489/M489,"n.a."))</x:f>
      </x:c>
      <x:c r="Z489" s="23" t="str">
        <x:f>IF(A489="","",IF(COUNTIFS($A$6:$A$505,SUBSTITUTE(SUBSTITUTE(SUBSTITUTE(A489,"~","~~"),"*","~*"),"?","~?"))&gt;1,"Duplicate URL: use one row per period pair",IF(COUNTIFS(Audit!$A$6:$A$505,SUBSTITUTE(SUBSTITUTE(SUBSTITUTE(A489,"~","~~"),"*","~*"),"?","~?"))=0,"URL missing from Audit",IF(OR(B489="",C489=""),"Add current date range",IF(OR(NOT(ISNUMBER(B489)),NOT(ISNUMBER(C489)),C489&lt;B489),"Check current dates",IF(OR(AND(ISNUMBER(G489),G489&lt;0),AND(ISNUMBER(H489),H489&lt;0),AND(ISNUMBER(I489),I489&lt;0),AND(ISNUMBER(J489),J489&lt;0),AND(ISNUMBER(M489),M489&lt;0),AND(ISNUMBER(N489),N489&lt;0),AND(ISNUMBER(O489),O489&lt;0),AND(ISNUMBER(P489),P489&lt;0),AND(ISNUMBER(Q489),Q489&lt;0),AND(ISNUMBER(R489),R489&lt;0)),"Check negative values",IF(AND(ISNUMBER(G489),ISNUMBER(I489),G489&gt;I489),"Clicks exceed impressions",IF(AND(OR(ISNUMBER(Q489),ISNUMBER(R489)),S489=""),"Add revenue currency",IF(AND(ISNUMBER(O489),T489=""),"Define conversions and session scope",IF(U489="","Add evidence source",IF(F489&lt;&gt;"Yes","Comparison not confirmed",IF(OR(NOT(ISNUMBER(D489)),NOT(ISNUMBER(E489)),E489&lt;D489,C489-B489&lt;&gt;E489-D489),"Check comparable date ranges",""))))))))))))</x:f>
      </x:c>
    </x:row>
    <x:row r="490" ht="44" customHeight="1">
      <x:c r="A490" s="19"/>
      <x:c r="B490" s="24"/>
      <x:c r="C490" s="21"/>
      <x:c r="D490" s="21"/>
      <x:c r="E490" s="21"/>
      <x:c r="F490" s="18"/>
      <x:c r="G490" s="26"/>
      <x:c r="H490" s="26"/>
      <x:c r="I490" s="26"/>
      <x:c r="J490" s="26"/>
      <x:c r="K490" s="25"/>
      <x:c r="L490" s="25"/>
      <x:c r="M490" s="26"/>
      <x:c r="N490" s="26"/>
      <x:c r="O490" s="26"/>
      <x:c r="P490" s="26"/>
      <x:c r="Q490" s="25"/>
      <x:c r="R490" s="25"/>
      <x:c r="S490" s="18"/>
      <x:c r="T490" s="18"/>
      <x:c r="U490" s="18"/>
      <x:c r="V490" s="28" t="str">
        <x:f>IF(A490="","",IF(AND(ISNUMBER(G490),ISNUMBER(I490),G490&gt;=0,I490&gt;0,G490&lt;=I490),G490/I490,"n.a."))</x:f>
      </x:c>
      <x:c r="W490" s="28" t="str">
        <x:f>IF(A490="","",IF(AND(F490="Yes",ISNUMBER(B490),ISNUMBER(C490),ISNUMBER(D490),ISNUMBER(E490),C490&gt;=B490,E490&gt;=D490,C490-B490=E490-D490,ISNUMBER(G490),ISNUMBER(H490),G490&gt;=0,H490&gt;0),(G490-H490)/H490,"n.a."))</x:f>
      </x:c>
      <x:c r="X490" s="28" t="str">
        <x:f>IF(A490="","",IF(AND(F490="Yes",ISNUMBER(B490),ISNUMBER(C490),ISNUMBER(D490),ISNUMBER(E490),C490&gt;=B490,E490&gt;=D490,C490-B490=E490-D490,ISNUMBER(M490),ISNUMBER(N490),M490&gt;=0,N490&gt;0),(M490-N490)/N490,"n.a."))</x:f>
      </x:c>
      <x:c r="Y490" s="28" t="str">
        <x:f>IF(A490="","",IF(AND(ISNUMBER(O490),ISNUMBER(M490),O490&gt;=0,M490&gt;0,T490&lt;&gt;""),O490/M490,"n.a."))</x:f>
      </x:c>
      <x:c r="Z490" s="23" t="str">
        <x:f>IF(A490="","",IF(COUNTIFS($A$6:$A$505,SUBSTITUTE(SUBSTITUTE(SUBSTITUTE(A490,"~","~~"),"*","~*"),"?","~?"))&gt;1,"Duplicate URL: use one row per period pair",IF(COUNTIFS(Audit!$A$6:$A$505,SUBSTITUTE(SUBSTITUTE(SUBSTITUTE(A490,"~","~~"),"*","~*"),"?","~?"))=0,"URL missing from Audit",IF(OR(B490="",C490=""),"Add current date range",IF(OR(NOT(ISNUMBER(B490)),NOT(ISNUMBER(C490)),C490&lt;B490),"Check current dates",IF(OR(AND(ISNUMBER(G490),G490&lt;0),AND(ISNUMBER(H490),H490&lt;0),AND(ISNUMBER(I490),I490&lt;0),AND(ISNUMBER(J490),J490&lt;0),AND(ISNUMBER(M490),M490&lt;0),AND(ISNUMBER(N490),N490&lt;0),AND(ISNUMBER(O490),O490&lt;0),AND(ISNUMBER(P490),P490&lt;0),AND(ISNUMBER(Q490),Q490&lt;0),AND(ISNUMBER(R490),R490&lt;0)),"Check negative values",IF(AND(ISNUMBER(G490),ISNUMBER(I490),G490&gt;I490),"Clicks exceed impressions",IF(AND(OR(ISNUMBER(Q490),ISNUMBER(R490)),S490=""),"Add revenue currency",IF(AND(ISNUMBER(O490),T490=""),"Define conversions and session scope",IF(U490="","Add evidence source",IF(F490&lt;&gt;"Yes","Comparison not confirmed",IF(OR(NOT(ISNUMBER(D490)),NOT(ISNUMBER(E490)),E490&lt;D490,C490-B490&lt;&gt;E490-D490),"Check comparable date ranges",""))))))))))))</x:f>
      </x:c>
    </x:row>
    <x:row r="491" ht="44" customHeight="1">
      <x:c r="A491" s="19"/>
      <x:c r="B491" s="24"/>
      <x:c r="C491" s="21"/>
      <x:c r="D491" s="21"/>
      <x:c r="E491" s="21"/>
      <x:c r="F491" s="18"/>
      <x:c r="G491" s="26"/>
      <x:c r="H491" s="26"/>
      <x:c r="I491" s="26"/>
      <x:c r="J491" s="26"/>
      <x:c r="K491" s="25"/>
      <x:c r="L491" s="25"/>
      <x:c r="M491" s="26"/>
      <x:c r="N491" s="26"/>
      <x:c r="O491" s="26"/>
      <x:c r="P491" s="26"/>
      <x:c r="Q491" s="25"/>
      <x:c r="R491" s="25"/>
      <x:c r="S491" s="18"/>
      <x:c r="T491" s="18"/>
      <x:c r="U491" s="18"/>
      <x:c r="V491" s="28" t="str">
        <x:f>IF(A491="","",IF(AND(ISNUMBER(G491),ISNUMBER(I491),G491&gt;=0,I491&gt;0,G491&lt;=I491),G491/I491,"n.a."))</x:f>
      </x:c>
      <x:c r="W491" s="28" t="str">
        <x:f>IF(A491="","",IF(AND(F491="Yes",ISNUMBER(B491),ISNUMBER(C491),ISNUMBER(D491),ISNUMBER(E491),C491&gt;=B491,E491&gt;=D491,C491-B491=E491-D491,ISNUMBER(G491),ISNUMBER(H491),G491&gt;=0,H491&gt;0),(G491-H491)/H491,"n.a."))</x:f>
      </x:c>
      <x:c r="X491" s="28" t="str">
        <x:f>IF(A491="","",IF(AND(F491="Yes",ISNUMBER(B491),ISNUMBER(C491),ISNUMBER(D491),ISNUMBER(E491),C491&gt;=B491,E491&gt;=D491,C491-B491=E491-D491,ISNUMBER(M491),ISNUMBER(N491),M491&gt;=0,N491&gt;0),(M491-N491)/N491,"n.a."))</x:f>
      </x:c>
      <x:c r="Y491" s="28" t="str">
        <x:f>IF(A491="","",IF(AND(ISNUMBER(O491),ISNUMBER(M491),O491&gt;=0,M491&gt;0,T491&lt;&gt;""),O491/M491,"n.a."))</x:f>
      </x:c>
      <x:c r="Z491" s="23" t="str">
        <x:f>IF(A491="","",IF(COUNTIFS($A$6:$A$505,SUBSTITUTE(SUBSTITUTE(SUBSTITUTE(A491,"~","~~"),"*","~*"),"?","~?"))&gt;1,"Duplicate URL: use one row per period pair",IF(COUNTIFS(Audit!$A$6:$A$505,SUBSTITUTE(SUBSTITUTE(SUBSTITUTE(A491,"~","~~"),"*","~*"),"?","~?"))=0,"URL missing from Audit",IF(OR(B491="",C491=""),"Add current date range",IF(OR(NOT(ISNUMBER(B491)),NOT(ISNUMBER(C491)),C491&lt;B491),"Check current dates",IF(OR(AND(ISNUMBER(G491),G491&lt;0),AND(ISNUMBER(H491),H491&lt;0),AND(ISNUMBER(I491),I491&lt;0),AND(ISNUMBER(J491),J491&lt;0),AND(ISNUMBER(M491),M491&lt;0),AND(ISNUMBER(N491),N491&lt;0),AND(ISNUMBER(O491),O491&lt;0),AND(ISNUMBER(P491),P491&lt;0),AND(ISNUMBER(Q491),Q491&lt;0),AND(ISNUMBER(R491),R491&lt;0)),"Check negative values",IF(AND(ISNUMBER(G491),ISNUMBER(I491),G491&gt;I491),"Clicks exceed impressions",IF(AND(OR(ISNUMBER(Q491),ISNUMBER(R491)),S491=""),"Add revenue currency",IF(AND(ISNUMBER(O491),T491=""),"Define conversions and session scope",IF(U491="","Add evidence source",IF(F491&lt;&gt;"Yes","Comparison not confirmed",IF(OR(NOT(ISNUMBER(D491)),NOT(ISNUMBER(E491)),E491&lt;D491,C491-B491&lt;&gt;E491-D491),"Check comparable date ranges",""))))))))))))</x:f>
      </x:c>
    </x:row>
    <x:row r="492" ht="44" customHeight="1">
      <x:c r="A492" s="19"/>
      <x:c r="B492" s="24"/>
      <x:c r="C492" s="21"/>
      <x:c r="D492" s="21"/>
      <x:c r="E492" s="21"/>
      <x:c r="F492" s="18"/>
      <x:c r="G492" s="26"/>
      <x:c r="H492" s="26"/>
      <x:c r="I492" s="26"/>
      <x:c r="J492" s="26"/>
      <x:c r="K492" s="25"/>
      <x:c r="L492" s="25"/>
      <x:c r="M492" s="26"/>
      <x:c r="N492" s="26"/>
      <x:c r="O492" s="26"/>
      <x:c r="P492" s="26"/>
      <x:c r="Q492" s="25"/>
      <x:c r="R492" s="25"/>
      <x:c r="S492" s="18"/>
      <x:c r="T492" s="18"/>
      <x:c r="U492" s="18"/>
      <x:c r="V492" s="28" t="str">
        <x:f>IF(A492="","",IF(AND(ISNUMBER(G492),ISNUMBER(I492),G492&gt;=0,I492&gt;0,G492&lt;=I492),G492/I492,"n.a."))</x:f>
      </x:c>
      <x:c r="W492" s="28" t="str">
        <x:f>IF(A492="","",IF(AND(F492="Yes",ISNUMBER(B492),ISNUMBER(C492),ISNUMBER(D492),ISNUMBER(E492),C492&gt;=B492,E492&gt;=D492,C492-B492=E492-D492,ISNUMBER(G492),ISNUMBER(H492),G492&gt;=0,H492&gt;0),(G492-H492)/H492,"n.a."))</x:f>
      </x:c>
      <x:c r="X492" s="28" t="str">
        <x:f>IF(A492="","",IF(AND(F492="Yes",ISNUMBER(B492),ISNUMBER(C492),ISNUMBER(D492),ISNUMBER(E492),C492&gt;=B492,E492&gt;=D492,C492-B492=E492-D492,ISNUMBER(M492),ISNUMBER(N492),M492&gt;=0,N492&gt;0),(M492-N492)/N492,"n.a."))</x:f>
      </x:c>
      <x:c r="Y492" s="28" t="str">
        <x:f>IF(A492="","",IF(AND(ISNUMBER(O492),ISNUMBER(M492),O492&gt;=0,M492&gt;0,T492&lt;&gt;""),O492/M492,"n.a."))</x:f>
      </x:c>
      <x:c r="Z492" s="23" t="str">
        <x:f>IF(A492="","",IF(COUNTIFS($A$6:$A$505,SUBSTITUTE(SUBSTITUTE(SUBSTITUTE(A492,"~","~~"),"*","~*"),"?","~?"))&gt;1,"Duplicate URL: use one row per period pair",IF(COUNTIFS(Audit!$A$6:$A$505,SUBSTITUTE(SUBSTITUTE(SUBSTITUTE(A492,"~","~~"),"*","~*"),"?","~?"))=0,"URL missing from Audit",IF(OR(B492="",C492=""),"Add current date range",IF(OR(NOT(ISNUMBER(B492)),NOT(ISNUMBER(C492)),C492&lt;B492),"Check current dates",IF(OR(AND(ISNUMBER(G492),G492&lt;0),AND(ISNUMBER(H492),H492&lt;0),AND(ISNUMBER(I492),I492&lt;0),AND(ISNUMBER(J492),J492&lt;0),AND(ISNUMBER(M492),M492&lt;0),AND(ISNUMBER(N492),N492&lt;0),AND(ISNUMBER(O492),O492&lt;0),AND(ISNUMBER(P492),P492&lt;0),AND(ISNUMBER(Q492),Q492&lt;0),AND(ISNUMBER(R492),R492&lt;0)),"Check negative values",IF(AND(ISNUMBER(G492),ISNUMBER(I492),G492&gt;I492),"Clicks exceed impressions",IF(AND(OR(ISNUMBER(Q492),ISNUMBER(R492)),S492=""),"Add revenue currency",IF(AND(ISNUMBER(O492),T492=""),"Define conversions and session scope",IF(U492="","Add evidence source",IF(F492&lt;&gt;"Yes","Comparison not confirmed",IF(OR(NOT(ISNUMBER(D492)),NOT(ISNUMBER(E492)),E492&lt;D492,C492-B492&lt;&gt;E492-D492),"Check comparable date ranges",""))))))))))))</x:f>
      </x:c>
    </x:row>
    <x:row r="493" ht="44" customHeight="1">
      <x:c r="A493" s="19"/>
      <x:c r="B493" s="24"/>
      <x:c r="C493" s="21"/>
      <x:c r="D493" s="21"/>
      <x:c r="E493" s="21"/>
      <x:c r="F493" s="18"/>
      <x:c r="G493" s="26"/>
      <x:c r="H493" s="26"/>
      <x:c r="I493" s="26"/>
      <x:c r="J493" s="26"/>
      <x:c r="K493" s="25"/>
      <x:c r="L493" s="25"/>
      <x:c r="M493" s="26"/>
      <x:c r="N493" s="26"/>
      <x:c r="O493" s="26"/>
      <x:c r="P493" s="26"/>
      <x:c r="Q493" s="25"/>
      <x:c r="R493" s="25"/>
      <x:c r="S493" s="18"/>
      <x:c r="T493" s="18"/>
      <x:c r="U493" s="18"/>
      <x:c r="V493" s="28" t="str">
        <x:f>IF(A493="","",IF(AND(ISNUMBER(G493),ISNUMBER(I493),G493&gt;=0,I493&gt;0,G493&lt;=I493),G493/I493,"n.a."))</x:f>
      </x:c>
      <x:c r="W493" s="28" t="str">
        <x:f>IF(A493="","",IF(AND(F493="Yes",ISNUMBER(B493),ISNUMBER(C493),ISNUMBER(D493),ISNUMBER(E493),C493&gt;=B493,E493&gt;=D493,C493-B493=E493-D493,ISNUMBER(G493),ISNUMBER(H493),G493&gt;=0,H493&gt;0),(G493-H493)/H493,"n.a."))</x:f>
      </x:c>
      <x:c r="X493" s="28" t="str">
        <x:f>IF(A493="","",IF(AND(F493="Yes",ISNUMBER(B493),ISNUMBER(C493),ISNUMBER(D493),ISNUMBER(E493),C493&gt;=B493,E493&gt;=D493,C493-B493=E493-D493,ISNUMBER(M493),ISNUMBER(N493),M493&gt;=0,N493&gt;0),(M493-N493)/N493,"n.a."))</x:f>
      </x:c>
      <x:c r="Y493" s="28" t="str">
        <x:f>IF(A493="","",IF(AND(ISNUMBER(O493),ISNUMBER(M493),O493&gt;=0,M493&gt;0,T493&lt;&gt;""),O493/M493,"n.a."))</x:f>
      </x:c>
      <x:c r="Z493" s="23" t="str">
        <x:f>IF(A493="","",IF(COUNTIFS($A$6:$A$505,SUBSTITUTE(SUBSTITUTE(SUBSTITUTE(A493,"~","~~"),"*","~*"),"?","~?"))&gt;1,"Duplicate URL: use one row per period pair",IF(COUNTIFS(Audit!$A$6:$A$505,SUBSTITUTE(SUBSTITUTE(SUBSTITUTE(A493,"~","~~"),"*","~*"),"?","~?"))=0,"URL missing from Audit",IF(OR(B493="",C493=""),"Add current date range",IF(OR(NOT(ISNUMBER(B493)),NOT(ISNUMBER(C493)),C493&lt;B493),"Check current dates",IF(OR(AND(ISNUMBER(G493),G493&lt;0),AND(ISNUMBER(H493),H493&lt;0),AND(ISNUMBER(I493),I493&lt;0),AND(ISNUMBER(J493),J493&lt;0),AND(ISNUMBER(M493),M493&lt;0),AND(ISNUMBER(N493),N493&lt;0),AND(ISNUMBER(O493),O493&lt;0),AND(ISNUMBER(P493),P493&lt;0),AND(ISNUMBER(Q493),Q493&lt;0),AND(ISNUMBER(R493),R493&lt;0)),"Check negative values",IF(AND(ISNUMBER(G493),ISNUMBER(I493),G493&gt;I493),"Clicks exceed impressions",IF(AND(OR(ISNUMBER(Q493),ISNUMBER(R493)),S493=""),"Add revenue currency",IF(AND(ISNUMBER(O493),T493=""),"Define conversions and session scope",IF(U493="","Add evidence source",IF(F493&lt;&gt;"Yes","Comparison not confirmed",IF(OR(NOT(ISNUMBER(D493)),NOT(ISNUMBER(E493)),E493&lt;D493,C493-B493&lt;&gt;E493-D493),"Check comparable date ranges",""))))))))))))</x:f>
      </x:c>
    </x:row>
    <x:row r="494" ht="44" customHeight="1">
      <x:c r="A494" s="19"/>
      <x:c r="B494" s="24"/>
      <x:c r="C494" s="21"/>
      <x:c r="D494" s="21"/>
      <x:c r="E494" s="21"/>
      <x:c r="F494" s="18"/>
      <x:c r="G494" s="26"/>
      <x:c r="H494" s="26"/>
      <x:c r="I494" s="26"/>
      <x:c r="J494" s="26"/>
      <x:c r="K494" s="25"/>
      <x:c r="L494" s="25"/>
      <x:c r="M494" s="26"/>
      <x:c r="N494" s="26"/>
      <x:c r="O494" s="26"/>
      <x:c r="P494" s="26"/>
      <x:c r="Q494" s="25"/>
      <x:c r="R494" s="25"/>
      <x:c r="S494" s="18"/>
      <x:c r="T494" s="18"/>
      <x:c r="U494" s="18"/>
      <x:c r="V494" s="28" t="str">
        <x:f>IF(A494="","",IF(AND(ISNUMBER(G494),ISNUMBER(I494),G494&gt;=0,I494&gt;0,G494&lt;=I494),G494/I494,"n.a."))</x:f>
      </x:c>
      <x:c r="W494" s="28" t="str">
        <x:f>IF(A494="","",IF(AND(F494="Yes",ISNUMBER(B494),ISNUMBER(C494),ISNUMBER(D494),ISNUMBER(E494),C494&gt;=B494,E494&gt;=D494,C494-B494=E494-D494,ISNUMBER(G494),ISNUMBER(H494),G494&gt;=0,H494&gt;0),(G494-H494)/H494,"n.a."))</x:f>
      </x:c>
      <x:c r="X494" s="28" t="str">
        <x:f>IF(A494="","",IF(AND(F494="Yes",ISNUMBER(B494),ISNUMBER(C494),ISNUMBER(D494),ISNUMBER(E494),C494&gt;=B494,E494&gt;=D494,C494-B494=E494-D494,ISNUMBER(M494),ISNUMBER(N494),M494&gt;=0,N494&gt;0),(M494-N494)/N494,"n.a."))</x:f>
      </x:c>
      <x:c r="Y494" s="28" t="str">
        <x:f>IF(A494="","",IF(AND(ISNUMBER(O494),ISNUMBER(M494),O494&gt;=0,M494&gt;0,T494&lt;&gt;""),O494/M494,"n.a."))</x:f>
      </x:c>
      <x:c r="Z494" s="23" t="str">
        <x:f>IF(A494="","",IF(COUNTIFS($A$6:$A$505,SUBSTITUTE(SUBSTITUTE(SUBSTITUTE(A494,"~","~~"),"*","~*"),"?","~?"))&gt;1,"Duplicate URL: use one row per period pair",IF(COUNTIFS(Audit!$A$6:$A$505,SUBSTITUTE(SUBSTITUTE(SUBSTITUTE(A494,"~","~~"),"*","~*"),"?","~?"))=0,"URL missing from Audit",IF(OR(B494="",C494=""),"Add current date range",IF(OR(NOT(ISNUMBER(B494)),NOT(ISNUMBER(C494)),C494&lt;B494),"Check current dates",IF(OR(AND(ISNUMBER(G494),G494&lt;0),AND(ISNUMBER(H494),H494&lt;0),AND(ISNUMBER(I494),I494&lt;0),AND(ISNUMBER(J494),J494&lt;0),AND(ISNUMBER(M494),M494&lt;0),AND(ISNUMBER(N494),N494&lt;0),AND(ISNUMBER(O494),O494&lt;0),AND(ISNUMBER(P494),P494&lt;0),AND(ISNUMBER(Q494),Q494&lt;0),AND(ISNUMBER(R494),R494&lt;0)),"Check negative values",IF(AND(ISNUMBER(G494),ISNUMBER(I494),G494&gt;I494),"Clicks exceed impressions",IF(AND(OR(ISNUMBER(Q494),ISNUMBER(R494)),S494=""),"Add revenue currency",IF(AND(ISNUMBER(O494),T494=""),"Define conversions and session scope",IF(U494="","Add evidence source",IF(F494&lt;&gt;"Yes","Comparison not confirmed",IF(OR(NOT(ISNUMBER(D494)),NOT(ISNUMBER(E494)),E494&lt;D494,C494-B494&lt;&gt;E494-D494),"Check comparable date ranges",""))))))))))))</x:f>
      </x:c>
    </x:row>
    <x:row r="495" ht="44" customHeight="1">
      <x:c r="A495" s="19"/>
      <x:c r="B495" s="24"/>
      <x:c r="C495" s="21"/>
      <x:c r="D495" s="21"/>
      <x:c r="E495" s="21"/>
      <x:c r="F495" s="18"/>
      <x:c r="G495" s="26"/>
      <x:c r="H495" s="26"/>
      <x:c r="I495" s="26"/>
      <x:c r="J495" s="26"/>
      <x:c r="K495" s="25"/>
      <x:c r="L495" s="25"/>
      <x:c r="M495" s="26"/>
      <x:c r="N495" s="26"/>
      <x:c r="O495" s="26"/>
      <x:c r="P495" s="26"/>
      <x:c r="Q495" s="25"/>
      <x:c r="R495" s="25"/>
      <x:c r="S495" s="18"/>
      <x:c r="T495" s="18"/>
      <x:c r="U495" s="18"/>
      <x:c r="V495" s="28" t="str">
        <x:f>IF(A495="","",IF(AND(ISNUMBER(G495),ISNUMBER(I495),G495&gt;=0,I495&gt;0,G495&lt;=I495),G495/I495,"n.a."))</x:f>
      </x:c>
      <x:c r="W495" s="28" t="str">
        <x:f>IF(A495="","",IF(AND(F495="Yes",ISNUMBER(B495),ISNUMBER(C495),ISNUMBER(D495),ISNUMBER(E495),C495&gt;=B495,E495&gt;=D495,C495-B495=E495-D495,ISNUMBER(G495),ISNUMBER(H495),G495&gt;=0,H495&gt;0),(G495-H495)/H495,"n.a."))</x:f>
      </x:c>
      <x:c r="X495" s="28" t="str">
        <x:f>IF(A495="","",IF(AND(F495="Yes",ISNUMBER(B495),ISNUMBER(C495),ISNUMBER(D495),ISNUMBER(E495),C495&gt;=B495,E495&gt;=D495,C495-B495=E495-D495,ISNUMBER(M495),ISNUMBER(N495),M495&gt;=0,N495&gt;0),(M495-N495)/N495,"n.a."))</x:f>
      </x:c>
      <x:c r="Y495" s="28" t="str">
        <x:f>IF(A495="","",IF(AND(ISNUMBER(O495),ISNUMBER(M495),O495&gt;=0,M495&gt;0,T495&lt;&gt;""),O495/M495,"n.a."))</x:f>
      </x:c>
      <x:c r="Z495" s="23" t="str">
        <x:f>IF(A495="","",IF(COUNTIFS($A$6:$A$505,SUBSTITUTE(SUBSTITUTE(SUBSTITUTE(A495,"~","~~"),"*","~*"),"?","~?"))&gt;1,"Duplicate URL: use one row per period pair",IF(COUNTIFS(Audit!$A$6:$A$505,SUBSTITUTE(SUBSTITUTE(SUBSTITUTE(A495,"~","~~"),"*","~*"),"?","~?"))=0,"URL missing from Audit",IF(OR(B495="",C495=""),"Add current date range",IF(OR(NOT(ISNUMBER(B495)),NOT(ISNUMBER(C495)),C495&lt;B495),"Check current dates",IF(OR(AND(ISNUMBER(G495),G495&lt;0),AND(ISNUMBER(H495),H495&lt;0),AND(ISNUMBER(I495),I495&lt;0),AND(ISNUMBER(J495),J495&lt;0),AND(ISNUMBER(M495),M495&lt;0),AND(ISNUMBER(N495),N495&lt;0),AND(ISNUMBER(O495),O495&lt;0),AND(ISNUMBER(P495),P495&lt;0),AND(ISNUMBER(Q495),Q495&lt;0),AND(ISNUMBER(R495),R495&lt;0)),"Check negative values",IF(AND(ISNUMBER(G495),ISNUMBER(I495),G495&gt;I495),"Clicks exceed impressions",IF(AND(OR(ISNUMBER(Q495),ISNUMBER(R495)),S495=""),"Add revenue currency",IF(AND(ISNUMBER(O495),T495=""),"Define conversions and session scope",IF(U495="","Add evidence source",IF(F495&lt;&gt;"Yes","Comparison not confirmed",IF(OR(NOT(ISNUMBER(D495)),NOT(ISNUMBER(E495)),E495&lt;D495,C495-B495&lt;&gt;E495-D495),"Check comparable date ranges",""))))))))))))</x:f>
      </x:c>
    </x:row>
    <x:row r="496" ht="44" customHeight="1">
      <x:c r="A496" s="19"/>
      <x:c r="B496" s="24"/>
      <x:c r="C496" s="21"/>
      <x:c r="D496" s="21"/>
      <x:c r="E496" s="21"/>
      <x:c r="F496" s="18"/>
      <x:c r="G496" s="26"/>
      <x:c r="H496" s="26"/>
      <x:c r="I496" s="26"/>
      <x:c r="J496" s="26"/>
      <x:c r="K496" s="25"/>
      <x:c r="L496" s="25"/>
      <x:c r="M496" s="26"/>
      <x:c r="N496" s="26"/>
      <x:c r="O496" s="26"/>
      <x:c r="P496" s="26"/>
      <x:c r="Q496" s="25"/>
      <x:c r="R496" s="25"/>
      <x:c r="S496" s="18"/>
      <x:c r="T496" s="18"/>
      <x:c r="U496" s="18"/>
      <x:c r="V496" s="28" t="str">
        <x:f>IF(A496="","",IF(AND(ISNUMBER(G496),ISNUMBER(I496),G496&gt;=0,I496&gt;0,G496&lt;=I496),G496/I496,"n.a."))</x:f>
      </x:c>
      <x:c r="W496" s="28" t="str">
        <x:f>IF(A496="","",IF(AND(F496="Yes",ISNUMBER(B496),ISNUMBER(C496),ISNUMBER(D496),ISNUMBER(E496),C496&gt;=B496,E496&gt;=D496,C496-B496=E496-D496,ISNUMBER(G496),ISNUMBER(H496),G496&gt;=0,H496&gt;0),(G496-H496)/H496,"n.a."))</x:f>
      </x:c>
      <x:c r="X496" s="28" t="str">
        <x:f>IF(A496="","",IF(AND(F496="Yes",ISNUMBER(B496),ISNUMBER(C496),ISNUMBER(D496),ISNUMBER(E496),C496&gt;=B496,E496&gt;=D496,C496-B496=E496-D496,ISNUMBER(M496),ISNUMBER(N496),M496&gt;=0,N496&gt;0),(M496-N496)/N496,"n.a."))</x:f>
      </x:c>
      <x:c r="Y496" s="28" t="str">
        <x:f>IF(A496="","",IF(AND(ISNUMBER(O496),ISNUMBER(M496),O496&gt;=0,M496&gt;0,T496&lt;&gt;""),O496/M496,"n.a."))</x:f>
      </x:c>
      <x:c r="Z496" s="23" t="str">
        <x:f>IF(A496="","",IF(COUNTIFS($A$6:$A$505,SUBSTITUTE(SUBSTITUTE(SUBSTITUTE(A496,"~","~~"),"*","~*"),"?","~?"))&gt;1,"Duplicate URL: use one row per period pair",IF(COUNTIFS(Audit!$A$6:$A$505,SUBSTITUTE(SUBSTITUTE(SUBSTITUTE(A496,"~","~~"),"*","~*"),"?","~?"))=0,"URL missing from Audit",IF(OR(B496="",C496=""),"Add current date range",IF(OR(NOT(ISNUMBER(B496)),NOT(ISNUMBER(C496)),C496&lt;B496),"Check current dates",IF(OR(AND(ISNUMBER(G496),G496&lt;0),AND(ISNUMBER(H496),H496&lt;0),AND(ISNUMBER(I496),I496&lt;0),AND(ISNUMBER(J496),J496&lt;0),AND(ISNUMBER(M496),M496&lt;0),AND(ISNUMBER(N496),N496&lt;0),AND(ISNUMBER(O496),O496&lt;0),AND(ISNUMBER(P496),P496&lt;0),AND(ISNUMBER(Q496),Q496&lt;0),AND(ISNUMBER(R496),R496&lt;0)),"Check negative values",IF(AND(ISNUMBER(G496),ISNUMBER(I496),G496&gt;I496),"Clicks exceed impressions",IF(AND(OR(ISNUMBER(Q496),ISNUMBER(R496)),S496=""),"Add revenue currency",IF(AND(ISNUMBER(O496),T496=""),"Define conversions and session scope",IF(U496="","Add evidence source",IF(F496&lt;&gt;"Yes","Comparison not confirmed",IF(OR(NOT(ISNUMBER(D496)),NOT(ISNUMBER(E496)),E496&lt;D496,C496-B496&lt;&gt;E496-D496),"Check comparable date ranges",""))))))))))))</x:f>
      </x:c>
    </x:row>
    <x:row r="497" ht="44" customHeight="1">
      <x:c r="A497" s="19"/>
      <x:c r="B497" s="24"/>
      <x:c r="C497" s="21"/>
      <x:c r="D497" s="21"/>
      <x:c r="E497" s="21"/>
      <x:c r="F497" s="18"/>
      <x:c r="G497" s="26"/>
      <x:c r="H497" s="26"/>
      <x:c r="I497" s="26"/>
      <x:c r="J497" s="26"/>
      <x:c r="K497" s="25"/>
      <x:c r="L497" s="25"/>
      <x:c r="M497" s="26"/>
      <x:c r="N497" s="26"/>
      <x:c r="O497" s="26"/>
      <x:c r="P497" s="26"/>
      <x:c r="Q497" s="25"/>
      <x:c r="R497" s="25"/>
      <x:c r="S497" s="18"/>
      <x:c r="T497" s="18"/>
      <x:c r="U497" s="18"/>
      <x:c r="V497" s="28" t="str">
        <x:f>IF(A497="","",IF(AND(ISNUMBER(G497),ISNUMBER(I497),G497&gt;=0,I497&gt;0,G497&lt;=I497),G497/I497,"n.a."))</x:f>
      </x:c>
      <x:c r="W497" s="28" t="str">
        <x:f>IF(A497="","",IF(AND(F497="Yes",ISNUMBER(B497),ISNUMBER(C497),ISNUMBER(D497),ISNUMBER(E497),C497&gt;=B497,E497&gt;=D497,C497-B497=E497-D497,ISNUMBER(G497),ISNUMBER(H497),G497&gt;=0,H497&gt;0),(G497-H497)/H497,"n.a."))</x:f>
      </x:c>
      <x:c r="X497" s="28" t="str">
        <x:f>IF(A497="","",IF(AND(F497="Yes",ISNUMBER(B497),ISNUMBER(C497),ISNUMBER(D497),ISNUMBER(E497),C497&gt;=B497,E497&gt;=D497,C497-B497=E497-D497,ISNUMBER(M497),ISNUMBER(N497),M497&gt;=0,N497&gt;0),(M497-N497)/N497,"n.a."))</x:f>
      </x:c>
      <x:c r="Y497" s="28" t="str">
        <x:f>IF(A497="","",IF(AND(ISNUMBER(O497),ISNUMBER(M497),O497&gt;=0,M497&gt;0,T497&lt;&gt;""),O497/M497,"n.a."))</x:f>
      </x:c>
      <x:c r="Z497" s="23" t="str">
        <x:f>IF(A497="","",IF(COUNTIFS($A$6:$A$505,SUBSTITUTE(SUBSTITUTE(SUBSTITUTE(A497,"~","~~"),"*","~*"),"?","~?"))&gt;1,"Duplicate URL: use one row per period pair",IF(COUNTIFS(Audit!$A$6:$A$505,SUBSTITUTE(SUBSTITUTE(SUBSTITUTE(A497,"~","~~"),"*","~*"),"?","~?"))=0,"URL missing from Audit",IF(OR(B497="",C497=""),"Add current date range",IF(OR(NOT(ISNUMBER(B497)),NOT(ISNUMBER(C497)),C497&lt;B497),"Check current dates",IF(OR(AND(ISNUMBER(G497),G497&lt;0),AND(ISNUMBER(H497),H497&lt;0),AND(ISNUMBER(I497),I497&lt;0),AND(ISNUMBER(J497),J497&lt;0),AND(ISNUMBER(M497),M497&lt;0),AND(ISNUMBER(N497),N497&lt;0),AND(ISNUMBER(O497),O497&lt;0),AND(ISNUMBER(P497),P497&lt;0),AND(ISNUMBER(Q497),Q497&lt;0),AND(ISNUMBER(R497),R497&lt;0)),"Check negative values",IF(AND(ISNUMBER(G497),ISNUMBER(I497),G497&gt;I497),"Clicks exceed impressions",IF(AND(OR(ISNUMBER(Q497),ISNUMBER(R497)),S497=""),"Add revenue currency",IF(AND(ISNUMBER(O497),T497=""),"Define conversions and session scope",IF(U497="","Add evidence source",IF(F497&lt;&gt;"Yes","Comparison not confirmed",IF(OR(NOT(ISNUMBER(D497)),NOT(ISNUMBER(E497)),E497&lt;D497,C497-B497&lt;&gt;E497-D497),"Check comparable date ranges",""))))))))))))</x:f>
      </x:c>
    </x:row>
    <x:row r="498" ht="44" customHeight="1">
      <x:c r="A498" s="19"/>
      <x:c r="B498" s="24"/>
      <x:c r="C498" s="21"/>
      <x:c r="D498" s="21"/>
      <x:c r="E498" s="21"/>
      <x:c r="F498" s="18"/>
      <x:c r="G498" s="26"/>
      <x:c r="H498" s="26"/>
      <x:c r="I498" s="26"/>
      <x:c r="J498" s="26"/>
      <x:c r="K498" s="25"/>
      <x:c r="L498" s="25"/>
      <x:c r="M498" s="26"/>
      <x:c r="N498" s="26"/>
      <x:c r="O498" s="26"/>
      <x:c r="P498" s="26"/>
      <x:c r="Q498" s="25"/>
      <x:c r="R498" s="25"/>
      <x:c r="S498" s="18"/>
      <x:c r="T498" s="18"/>
      <x:c r="U498" s="18"/>
      <x:c r="V498" s="28" t="str">
        <x:f>IF(A498="","",IF(AND(ISNUMBER(G498),ISNUMBER(I498),G498&gt;=0,I498&gt;0,G498&lt;=I498),G498/I498,"n.a."))</x:f>
      </x:c>
      <x:c r="W498" s="28" t="str">
        <x:f>IF(A498="","",IF(AND(F498="Yes",ISNUMBER(B498),ISNUMBER(C498),ISNUMBER(D498),ISNUMBER(E498),C498&gt;=B498,E498&gt;=D498,C498-B498=E498-D498,ISNUMBER(G498),ISNUMBER(H498),G498&gt;=0,H498&gt;0),(G498-H498)/H498,"n.a."))</x:f>
      </x:c>
      <x:c r="X498" s="28" t="str">
        <x:f>IF(A498="","",IF(AND(F498="Yes",ISNUMBER(B498),ISNUMBER(C498),ISNUMBER(D498),ISNUMBER(E498),C498&gt;=B498,E498&gt;=D498,C498-B498=E498-D498,ISNUMBER(M498),ISNUMBER(N498),M498&gt;=0,N498&gt;0),(M498-N498)/N498,"n.a."))</x:f>
      </x:c>
      <x:c r="Y498" s="28" t="str">
        <x:f>IF(A498="","",IF(AND(ISNUMBER(O498),ISNUMBER(M498),O498&gt;=0,M498&gt;0,T498&lt;&gt;""),O498/M498,"n.a."))</x:f>
      </x:c>
      <x:c r="Z498" s="23" t="str">
        <x:f>IF(A498="","",IF(COUNTIFS($A$6:$A$505,SUBSTITUTE(SUBSTITUTE(SUBSTITUTE(A498,"~","~~"),"*","~*"),"?","~?"))&gt;1,"Duplicate URL: use one row per period pair",IF(COUNTIFS(Audit!$A$6:$A$505,SUBSTITUTE(SUBSTITUTE(SUBSTITUTE(A498,"~","~~"),"*","~*"),"?","~?"))=0,"URL missing from Audit",IF(OR(B498="",C498=""),"Add current date range",IF(OR(NOT(ISNUMBER(B498)),NOT(ISNUMBER(C498)),C498&lt;B498),"Check current dates",IF(OR(AND(ISNUMBER(G498),G498&lt;0),AND(ISNUMBER(H498),H498&lt;0),AND(ISNUMBER(I498),I498&lt;0),AND(ISNUMBER(J498),J498&lt;0),AND(ISNUMBER(M498),M498&lt;0),AND(ISNUMBER(N498),N498&lt;0),AND(ISNUMBER(O498),O498&lt;0),AND(ISNUMBER(P498),P498&lt;0),AND(ISNUMBER(Q498),Q498&lt;0),AND(ISNUMBER(R498),R498&lt;0)),"Check negative values",IF(AND(ISNUMBER(G498),ISNUMBER(I498),G498&gt;I498),"Clicks exceed impressions",IF(AND(OR(ISNUMBER(Q498),ISNUMBER(R498)),S498=""),"Add revenue currency",IF(AND(ISNUMBER(O498),T498=""),"Define conversions and session scope",IF(U498="","Add evidence source",IF(F498&lt;&gt;"Yes","Comparison not confirmed",IF(OR(NOT(ISNUMBER(D498)),NOT(ISNUMBER(E498)),E498&lt;D498,C498-B498&lt;&gt;E498-D498),"Check comparable date ranges",""))))))))))))</x:f>
      </x:c>
    </x:row>
    <x:row r="499" ht="44" customHeight="1">
      <x:c r="A499" s="19"/>
      <x:c r="B499" s="24"/>
      <x:c r="C499" s="21"/>
      <x:c r="D499" s="21"/>
      <x:c r="E499" s="21"/>
      <x:c r="F499" s="18"/>
      <x:c r="G499" s="26"/>
      <x:c r="H499" s="26"/>
      <x:c r="I499" s="26"/>
      <x:c r="J499" s="26"/>
      <x:c r="K499" s="25"/>
      <x:c r="L499" s="25"/>
      <x:c r="M499" s="26"/>
      <x:c r="N499" s="26"/>
      <x:c r="O499" s="26"/>
      <x:c r="P499" s="26"/>
      <x:c r="Q499" s="25"/>
      <x:c r="R499" s="25"/>
      <x:c r="S499" s="18"/>
      <x:c r="T499" s="18"/>
      <x:c r="U499" s="18"/>
      <x:c r="V499" s="28" t="str">
        <x:f>IF(A499="","",IF(AND(ISNUMBER(G499),ISNUMBER(I499),G499&gt;=0,I499&gt;0,G499&lt;=I499),G499/I499,"n.a."))</x:f>
      </x:c>
      <x:c r="W499" s="28" t="str">
        <x:f>IF(A499="","",IF(AND(F499="Yes",ISNUMBER(B499),ISNUMBER(C499),ISNUMBER(D499),ISNUMBER(E499),C499&gt;=B499,E499&gt;=D499,C499-B499=E499-D499,ISNUMBER(G499),ISNUMBER(H499),G499&gt;=0,H499&gt;0),(G499-H499)/H499,"n.a."))</x:f>
      </x:c>
      <x:c r="X499" s="28" t="str">
        <x:f>IF(A499="","",IF(AND(F499="Yes",ISNUMBER(B499),ISNUMBER(C499),ISNUMBER(D499),ISNUMBER(E499),C499&gt;=B499,E499&gt;=D499,C499-B499=E499-D499,ISNUMBER(M499),ISNUMBER(N499),M499&gt;=0,N499&gt;0),(M499-N499)/N499,"n.a."))</x:f>
      </x:c>
      <x:c r="Y499" s="28" t="str">
        <x:f>IF(A499="","",IF(AND(ISNUMBER(O499),ISNUMBER(M499),O499&gt;=0,M499&gt;0,T499&lt;&gt;""),O499/M499,"n.a."))</x:f>
      </x:c>
      <x:c r="Z499" s="23" t="str">
        <x:f>IF(A499="","",IF(COUNTIFS($A$6:$A$505,SUBSTITUTE(SUBSTITUTE(SUBSTITUTE(A499,"~","~~"),"*","~*"),"?","~?"))&gt;1,"Duplicate URL: use one row per period pair",IF(COUNTIFS(Audit!$A$6:$A$505,SUBSTITUTE(SUBSTITUTE(SUBSTITUTE(A499,"~","~~"),"*","~*"),"?","~?"))=0,"URL missing from Audit",IF(OR(B499="",C499=""),"Add current date range",IF(OR(NOT(ISNUMBER(B499)),NOT(ISNUMBER(C499)),C499&lt;B499),"Check current dates",IF(OR(AND(ISNUMBER(G499),G499&lt;0),AND(ISNUMBER(H499),H499&lt;0),AND(ISNUMBER(I499),I499&lt;0),AND(ISNUMBER(J499),J499&lt;0),AND(ISNUMBER(M499),M499&lt;0),AND(ISNUMBER(N499),N499&lt;0),AND(ISNUMBER(O499),O499&lt;0),AND(ISNUMBER(P499),P499&lt;0),AND(ISNUMBER(Q499),Q499&lt;0),AND(ISNUMBER(R499),R499&lt;0)),"Check negative values",IF(AND(ISNUMBER(G499),ISNUMBER(I499),G499&gt;I499),"Clicks exceed impressions",IF(AND(OR(ISNUMBER(Q499),ISNUMBER(R499)),S499=""),"Add revenue currency",IF(AND(ISNUMBER(O499),T499=""),"Define conversions and session scope",IF(U499="","Add evidence source",IF(F499&lt;&gt;"Yes","Comparison not confirmed",IF(OR(NOT(ISNUMBER(D499)),NOT(ISNUMBER(E499)),E499&lt;D499,C499-B499&lt;&gt;E499-D499),"Check comparable date ranges",""))))))))))))</x:f>
      </x:c>
    </x:row>
    <x:row r="500" ht="44" customHeight="1">
      <x:c r="A500" s="19"/>
      <x:c r="B500" s="24"/>
      <x:c r="C500" s="21"/>
      <x:c r="D500" s="21"/>
      <x:c r="E500" s="21"/>
      <x:c r="F500" s="18"/>
      <x:c r="G500" s="26"/>
      <x:c r="H500" s="26"/>
      <x:c r="I500" s="26"/>
      <x:c r="J500" s="26"/>
      <x:c r="K500" s="25"/>
      <x:c r="L500" s="25"/>
      <x:c r="M500" s="26"/>
      <x:c r="N500" s="26"/>
      <x:c r="O500" s="26"/>
      <x:c r="P500" s="26"/>
      <x:c r="Q500" s="25"/>
      <x:c r="R500" s="25"/>
      <x:c r="S500" s="18"/>
      <x:c r="T500" s="18"/>
      <x:c r="U500" s="18"/>
      <x:c r="V500" s="28" t="str">
        <x:f>IF(A500="","",IF(AND(ISNUMBER(G500),ISNUMBER(I500),G500&gt;=0,I500&gt;0,G500&lt;=I500),G500/I500,"n.a."))</x:f>
      </x:c>
      <x:c r="W500" s="28" t="str">
        <x:f>IF(A500="","",IF(AND(F500="Yes",ISNUMBER(B500),ISNUMBER(C500),ISNUMBER(D500),ISNUMBER(E500),C500&gt;=B500,E500&gt;=D500,C500-B500=E500-D500,ISNUMBER(G500),ISNUMBER(H500),G500&gt;=0,H500&gt;0),(G500-H500)/H500,"n.a."))</x:f>
      </x:c>
      <x:c r="X500" s="28" t="str">
        <x:f>IF(A500="","",IF(AND(F500="Yes",ISNUMBER(B500),ISNUMBER(C500),ISNUMBER(D500),ISNUMBER(E500),C500&gt;=B500,E500&gt;=D500,C500-B500=E500-D500,ISNUMBER(M500),ISNUMBER(N500),M500&gt;=0,N500&gt;0),(M500-N500)/N500,"n.a."))</x:f>
      </x:c>
      <x:c r="Y500" s="28" t="str">
        <x:f>IF(A500="","",IF(AND(ISNUMBER(O500),ISNUMBER(M500),O500&gt;=0,M500&gt;0,T500&lt;&gt;""),O500/M500,"n.a."))</x:f>
      </x:c>
      <x:c r="Z500" s="23" t="str">
        <x:f>IF(A500="","",IF(COUNTIFS($A$6:$A$505,SUBSTITUTE(SUBSTITUTE(SUBSTITUTE(A500,"~","~~"),"*","~*"),"?","~?"))&gt;1,"Duplicate URL: use one row per period pair",IF(COUNTIFS(Audit!$A$6:$A$505,SUBSTITUTE(SUBSTITUTE(SUBSTITUTE(A500,"~","~~"),"*","~*"),"?","~?"))=0,"URL missing from Audit",IF(OR(B500="",C500=""),"Add current date range",IF(OR(NOT(ISNUMBER(B500)),NOT(ISNUMBER(C500)),C500&lt;B500),"Check current dates",IF(OR(AND(ISNUMBER(G500),G500&lt;0),AND(ISNUMBER(H500),H500&lt;0),AND(ISNUMBER(I500),I500&lt;0),AND(ISNUMBER(J500),J500&lt;0),AND(ISNUMBER(M500),M500&lt;0),AND(ISNUMBER(N500),N500&lt;0),AND(ISNUMBER(O500),O500&lt;0),AND(ISNUMBER(P500),P500&lt;0),AND(ISNUMBER(Q500),Q500&lt;0),AND(ISNUMBER(R500),R500&lt;0)),"Check negative values",IF(AND(ISNUMBER(G500),ISNUMBER(I500),G500&gt;I500),"Clicks exceed impressions",IF(AND(OR(ISNUMBER(Q500),ISNUMBER(R500)),S500=""),"Add revenue currency",IF(AND(ISNUMBER(O500),T500=""),"Define conversions and session scope",IF(U500="","Add evidence source",IF(F500&lt;&gt;"Yes","Comparison not confirmed",IF(OR(NOT(ISNUMBER(D500)),NOT(ISNUMBER(E500)),E500&lt;D500,C500-B500&lt;&gt;E500-D500),"Check comparable date ranges",""))))))))))))</x:f>
      </x:c>
    </x:row>
    <x:row r="501" ht="44" customHeight="1">
      <x:c r="A501" s="19"/>
      <x:c r="B501" s="24"/>
      <x:c r="C501" s="21"/>
      <x:c r="D501" s="21"/>
      <x:c r="E501" s="21"/>
      <x:c r="F501" s="18"/>
      <x:c r="G501" s="26"/>
      <x:c r="H501" s="26"/>
      <x:c r="I501" s="26"/>
      <x:c r="J501" s="26"/>
      <x:c r="K501" s="25"/>
      <x:c r="L501" s="25"/>
      <x:c r="M501" s="26"/>
      <x:c r="N501" s="26"/>
      <x:c r="O501" s="26"/>
      <x:c r="P501" s="26"/>
      <x:c r="Q501" s="25"/>
      <x:c r="R501" s="25"/>
      <x:c r="S501" s="18"/>
      <x:c r="T501" s="18"/>
      <x:c r="U501" s="18"/>
      <x:c r="V501" s="28" t="str">
        <x:f>IF(A501="","",IF(AND(ISNUMBER(G501),ISNUMBER(I501),G501&gt;=0,I501&gt;0,G501&lt;=I501),G501/I501,"n.a."))</x:f>
      </x:c>
      <x:c r="W501" s="28" t="str">
        <x:f>IF(A501="","",IF(AND(F501="Yes",ISNUMBER(B501),ISNUMBER(C501),ISNUMBER(D501),ISNUMBER(E501),C501&gt;=B501,E501&gt;=D501,C501-B501=E501-D501,ISNUMBER(G501),ISNUMBER(H501),G501&gt;=0,H501&gt;0),(G501-H501)/H501,"n.a."))</x:f>
      </x:c>
      <x:c r="X501" s="28" t="str">
        <x:f>IF(A501="","",IF(AND(F501="Yes",ISNUMBER(B501),ISNUMBER(C501),ISNUMBER(D501),ISNUMBER(E501),C501&gt;=B501,E501&gt;=D501,C501-B501=E501-D501,ISNUMBER(M501),ISNUMBER(N501),M501&gt;=0,N501&gt;0),(M501-N501)/N501,"n.a."))</x:f>
      </x:c>
      <x:c r="Y501" s="28" t="str">
        <x:f>IF(A501="","",IF(AND(ISNUMBER(O501),ISNUMBER(M501),O501&gt;=0,M501&gt;0,T501&lt;&gt;""),O501/M501,"n.a."))</x:f>
      </x:c>
      <x:c r="Z501" s="23" t="str">
        <x:f>IF(A501="","",IF(COUNTIFS($A$6:$A$505,SUBSTITUTE(SUBSTITUTE(SUBSTITUTE(A501,"~","~~"),"*","~*"),"?","~?"))&gt;1,"Duplicate URL: use one row per period pair",IF(COUNTIFS(Audit!$A$6:$A$505,SUBSTITUTE(SUBSTITUTE(SUBSTITUTE(A501,"~","~~"),"*","~*"),"?","~?"))=0,"URL missing from Audit",IF(OR(B501="",C501=""),"Add current date range",IF(OR(NOT(ISNUMBER(B501)),NOT(ISNUMBER(C501)),C501&lt;B501),"Check current dates",IF(OR(AND(ISNUMBER(G501),G501&lt;0),AND(ISNUMBER(H501),H501&lt;0),AND(ISNUMBER(I501),I501&lt;0),AND(ISNUMBER(J501),J501&lt;0),AND(ISNUMBER(M501),M501&lt;0),AND(ISNUMBER(N501),N501&lt;0),AND(ISNUMBER(O501),O501&lt;0),AND(ISNUMBER(P501),P501&lt;0),AND(ISNUMBER(Q501),Q501&lt;0),AND(ISNUMBER(R501),R501&lt;0)),"Check negative values",IF(AND(ISNUMBER(G501),ISNUMBER(I501),G501&gt;I501),"Clicks exceed impressions",IF(AND(OR(ISNUMBER(Q501),ISNUMBER(R501)),S501=""),"Add revenue currency",IF(AND(ISNUMBER(O501),T501=""),"Define conversions and session scope",IF(U501="","Add evidence source",IF(F501&lt;&gt;"Yes","Comparison not confirmed",IF(OR(NOT(ISNUMBER(D501)),NOT(ISNUMBER(E501)),E501&lt;D501,C501-B501&lt;&gt;E501-D501),"Check comparable date ranges",""))))))))))))</x:f>
      </x:c>
    </x:row>
    <x:row r="502" ht="44" customHeight="1">
      <x:c r="A502" s="19"/>
      <x:c r="B502" s="24"/>
      <x:c r="C502" s="21"/>
      <x:c r="D502" s="21"/>
      <x:c r="E502" s="21"/>
      <x:c r="F502" s="18"/>
      <x:c r="G502" s="26"/>
      <x:c r="H502" s="26"/>
      <x:c r="I502" s="26"/>
      <x:c r="J502" s="26"/>
      <x:c r="K502" s="25"/>
      <x:c r="L502" s="25"/>
      <x:c r="M502" s="26"/>
      <x:c r="N502" s="26"/>
      <x:c r="O502" s="26"/>
      <x:c r="P502" s="26"/>
      <x:c r="Q502" s="25"/>
      <x:c r="R502" s="25"/>
      <x:c r="S502" s="18"/>
      <x:c r="T502" s="18"/>
      <x:c r="U502" s="18"/>
      <x:c r="V502" s="28" t="str">
        <x:f>IF(A502="","",IF(AND(ISNUMBER(G502),ISNUMBER(I502),G502&gt;=0,I502&gt;0,G502&lt;=I502),G502/I502,"n.a."))</x:f>
      </x:c>
      <x:c r="W502" s="28" t="str">
        <x:f>IF(A502="","",IF(AND(F502="Yes",ISNUMBER(B502),ISNUMBER(C502),ISNUMBER(D502),ISNUMBER(E502),C502&gt;=B502,E502&gt;=D502,C502-B502=E502-D502,ISNUMBER(G502),ISNUMBER(H502),G502&gt;=0,H502&gt;0),(G502-H502)/H502,"n.a."))</x:f>
      </x:c>
      <x:c r="X502" s="28" t="str">
        <x:f>IF(A502="","",IF(AND(F502="Yes",ISNUMBER(B502),ISNUMBER(C502),ISNUMBER(D502),ISNUMBER(E502),C502&gt;=B502,E502&gt;=D502,C502-B502=E502-D502,ISNUMBER(M502),ISNUMBER(N502),M502&gt;=0,N502&gt;0),(M502-N502)/N502,"n.a."))</x:f>
      </x:c>
      <x:c r="Y502" s="28" t="str">
        <x:f>IF(A502="","",IF(AND(ISNUMBER(O502),ISNUMBER(M502),O502&gt;=0,M502&gt;0,T502&lt;&gt;""),O502/M502,"n.a."))</x:f>
      </x:c>
      <x:c r="Z502" s="23" t="str">
        <x:f>IF(A502="","",IF(COUNTIFS($A$6:$A$505,SUBSTITUTE(SUBSTITUTE(SUBSTITUTE(A502,"~","~~"),"*","~*"),"?","~?"))&gt;1,"Duplicate URL: use one row per period pair",IF(COUNTIFS(Audit!$A$6:$A$505,SUBSTITUTE(SUBSTITUTE(SUBSTITUTE(A502,"~","~~"),"*","~*"),"?","~?"))=0,"URL missing from Audit",IF(OR(B502="",C502=""),"Add current date range",IF(OR(NOT(ISNUMBER(B502)),NOT(ISNUMBER(C502)),C502&lt;B502),"Check current dates",IF(OR(AND(ISNUMBER(G502),G502&lt;0),AND(ISNUMBER(H502),H502&lt;0),AND(ISNUMBER(I502),I502&lt;0),AND(ISNUMBER(J502),J502&lt;0),AND(ISNUMBER(M502),M502&lt;0),AND(ISNUMBER(N502),N502&lt;0),AND(ISNUMBER(O502),O502&lt;0),AND(ISNUMBER(P502),P502&lt;0),AND(ISNUMBER(Q502),Q502&lt;0),AND(ISNUMBER(R502),R502&lt;0)),"Check negative values",IF(AND(ISNUMBER(G502),ISNUMBER(I502),G502&gt;I502),"Clicks exceed impressions",IF(AND(OR(ISNUMBER(Q502),ISNUMBER(R502)),S502=""),"Add revenue currency",IF(AND(ISNUMBER(O502),T502=""),"Define conversions and session scope",IF(U502="","Add evidence source",IF(F502&lt;&gt;"Yes","Comparison not confirmed",IF(OR(NOT(ISNUMBER(D502)),NOT(ISNUMBER(E502)),E502&lt;D502,C502-B502&lt;&gt;E502-D502),"Check comparable date ranges",""))))))))))))</x:f>
      </x:c>
    </x:row>
    <x:row r="503" ht="44" customHeight="1">
      <x:c r="A503" s="19"/>
      <x:c r="B503" s="24"/>
      <x:c r="C503" s="21"/>
      <x:c r="D503" s="21"/>
      <x:c r="E503" s="21"/>
      <x:c r="F503" s="18"/>
      <x:c r="G503" s="26"/>
      <x:c r="H503" s="26"/>
      <x:c r="I503" s="26"/>
      <x:c r="J503" s="26"/>
      <x:c r="K503" s="25"/>
      <x:c r="L503" s="25"/>
      <x:c r="M503" s="26"/>
      <x:c r="N503" s="26"/>
      <x:c r="O503" s="26"/>
      <x:c r="P503" s="26"/>
      <x:c r="Q503" s="25"/>
      <x:c r="R503" s="25"/>
      <x:c r="S503" s="18"/>
      <x:c r="T503" s="18"/>
      <x:c r="U503" s="18"/>
      <x:c r="V503" s="28" t="str">
        <x:f>IF(A503="","",IF(AND(ISNUMBER(G503),ISNUMBER(I503),G503&gt;=0,I503&gt;0,G503&lt;=I503),G503/I503,"n.a."))</x:f>
      </x:c>
      <x:c r="W503" s="28" t="str">
        <x:f>IF(A503="","",IF(AND(F503="Yes",ISNUMBER(B503),ISNUMBER(C503),ISNUMBER(D503),ISNUMBER(E503),C503&gt;=B503,E503&gt;=D503,C503-B503=E503-D503,ISNUMBER(G503),ISNUMBER(H503),G503&gt;=0,H503&gt;0),(G503-H503)/H503,"n.a."))</x:f>
      </x:c>
      <x:c r="X503" s="28" t="str">
        <x:f>IF(A503="","",IF(AND(F503="Yes",ISNUMBER(B503),ISNUMBER(C503),ISNUMBER(D503),ISNUMBER(E503),C503&gt;=B503,E503&gt;=D503,C503-B503=E503-D503,ISNUMBER(M503),ISNUMBER(N503),M503&gt;=0,N503&gt;0),(M503-N503)/N503,"n.a."))</x:f>
      </x:c>
      <x:c r="Y503" s="28" t="str">
        <x:f>IF(A503="","",IF(AND(ISNUMBER(O503),ISNUMBER(M503),O503&gt;=0,M503&gt;0,T503&lt;&gt;""),O503/M503,"n.a."))</x:f>
      </x:c>
      <x:c r="Z503" s="23" t="str">
        <x:f>IF(A503="","",IF(COUNTIFS($A$6:$A$505,SUBSTITUTE(SUBSTITUTE(SUBSTITUTE(A503,"~","~~"),"*","~*"),"?","~?"))&gt;1,"Duplicate URL: use one row per period pair",IF(COUNTIFS(Audit!$A$6:$A$505,SUBSTITUTE(SUBSTITUTE(SUBSTITUTE(A503,"~","~~"),"*","~*"),"?","~?"))=0,"URL missing from Audit",IF(OR(B503="",C503=""),"Add current date range",IF(OR(NOT(ISNUMBER(B503)),NOT(ISNUMBER(C503)),C503&lt;B503),"Check current dates",IF(OR(AND(ISNUMBER(G503),G503&lt;0),AND(ISNUMBER(H503),H503&lt;0),AND(ISNUMBER(I503),I503&lt;0),AND(ISNUMBER(J503),J503&lt;0),AND(ISNUMBER(M503),M503&lt;0),AND(ISNUMBER(N503),N503&lt;0),AND(ISNUMBER(O503),O503&lt;0),AND(ISNUMBER(P503),P503&lt;0),AND(ISNUMBER(Q503),Q503&lt;0),AND(ISNUMBER(R503),R503&lt;0)),"Check negative values",IF(AND(ISNUMBER(G503),ISNUMBER(I503),G503&gt;I503),"Clicks exceed impressions",IF(AND(OR(ISNUMBER(Q503),ISNUMBER(R503)),S503=""),"Add revenue currency",IF(AND(ISNUMBER(O503),T503=""),"Define conversions and session scope",IF(U503="","Add evidence source",IF(F503&lt;&gt;"Yes","Comparison not confirmed",IF(OR(NOT(ISNUMBER(D503)),NOT(ISNUMBER(E503)),E503&lt;D503,C503-B503&lt;&gt;E503-D503),"Check comparable date ranges",""))))))))))))</x:f>
      </x:c>
    </x:row>
    <x:row r="504" ht="44" customHeight="1">
      <x:c r="A504" s="19"/>
      <x:c r="B504" s="24"/>
      <x:c r="C504" s="21"/>
      <x:c r="D504" s="21"/>
      <x:c r="E504" s="21"/>
      <x:c r="F504" s="18"/>
      <x:c r="G504" s="26"/>
      <x:c r="H504" s="26"/>
      <x:c r="I504" s="26"/>
      <x:c r="J504" s="26"/>
      <x:c r="K504" s="25"/>
      <x:c r="L504" s="25"/>
      <x:c r="M504" s="26"/>
      <x:c r="N504" s="26"/>
      <x:c r="O504" s="26"/>
      <x:c r="P504" s="26"/>
      <x:c r="Q504" s="25"/>
      <x:c r="R504" s="25"/>
      <x:c r="S504" s="18"/>
      <x:c r="T504" s="18"/>
      <x:c r="U504" s="18"/>
      <x:c r="V504" s="28" t="str">
        <x:f>IF(A504="","",IF(AND(ISNUMBER(G504),ISNUMBER(I504),G504&gt;=0,I504&gt;0,G504&lt;=I504),G504/I504,"n.a."))</x:f>
      </x:c>
      <x:c r="W504" s="28" t="str">
        <x:f>IF(A504="","",IF(AND(F504="Yes",ISNUMBER(B504),ISNUMBER(C504),ISNUMBER(D504),ISNUMBER(E504),C504&gt;=B504,E504&gt;=D504,C504-B504=E504-D504,ISNUMBER(G504),ISNUMBER(H504),G504&gt;=0,H504&gt;0),(G504-H504)/H504,"n.a."))</x:f>
      </x:c>
      <x:c r="X504" s="28" t="str">
        <x:f>IF(A504="","",IF(AND(F504="Yes",ISNUMBER(B504),ISNUMBER(C504),ISNUMBER(D504),ISNUMBER(E504),C504&gt;=B504,E504&gt;=D504,C504-B504=E504-D504,ISNUMBER(M504),ISNUMBER(N504),M504&gt;=0,N504&gt;0),(M504-N504)/N504,"n.a."))</x:f>
      </x:c>
      <x:c r="Y504" s="28" t="str">
        <x:f>IF(A504="","",IF(AND(ISNUMBER(O504),ISNUMBER(M504),O504&gt;=0,M504&gt;0,T504&lt;&gt;""),O504/M504,"n.a."))</x:f>
      </x:c>
      <x:c r="Z504" s="23" t="str">
        <x:f>IF(A504="","",IF(COUNTIFS($A$6:$A$505,SUBSTITUTE(SUBSTITUTE(SUBSTITUTE(A504,"~","~~"),"*","~*"),"?","~?"))&gt;1,"Duplicate URL: use one row per period pair",IF(COUNTIFS(Audit!$A$6:$A$505,SUBSTITUTE(SUBSTITUTE(SUBSTITUTE(A504,"~","~~"),"*","~*"),"?","~?"))=0,"URL missing from Audit",IF(OR(B504="",C504=""),"Add current date range",IF(OR(NOT(ISNUMBER(B504)),NOT(ISNUMBER(C504)),C504&lt;B504),"Check current dates",IF(OR(AND(ISNUMBER(G504),G504&lt;0),AND(ISNUMBER(H504),H504&lt;0),AND(ISNUMBER(I504),I504&lt;0),AND(ISNUMBER(J504),J504&lt;0),AND(ISNUMBER(M504),M504&lt;0),AND(ISNUMBER(N504),N504&lt;0),AND(ISNUMBER(O504),O504&lt;0),AND(ISNUMBER(P504),P504&lt;0),AND(ISNUMBER(Q504),Q504&lt;0),AND(ISNUMBER(R504),R504&lt;0)),"Check negative values",IF(AND(ISNUMBER(G504),ISNUMBER(I504),G504&gt;I504),"Clicks exceed impressions",IF(AND(OR(ISNUMBER(Q504),ISNUMBER(R504)),S504=""),"Add revenue currency",IF(AND(ISNUMBER(O504),T504=""),"Define conversions and session scope",IF(U504="","Add evidence source",IF(F504&lt;&gt;"Yes","Comparison not confirmed",IF(OR(NOT(ISNUMBER(D504)),NOT(ISNUMBER(E504)),E504&lt;D504,C504-B504&lt;&gt;E504-D504),"Check comparable date ranges",""))))))))))))</x:f>
      </x:c>
    </x:row>
    <x:row r="505" ht="44" customHeight="1">
      <x:c r="A505" s="19"/>
      <x:c r="B505" s="24"/>
      <x:c r="C505" s="21"/>
      <x:c r="D505" s="21"/>
      <x:c r="E505" s="21"/>
      <x:c r="F505" s="18"/>
      <x:c r="G505" s="26"/>
      <x:c r="H505" s="26"/>
      <x:c r="I505" s="26"/>
      <x:c r="J505" s="26"/>
      <x:c r="K505" s="25"/>
      <x:c r="L505" s="25"/>
      <x:c r="M505" s="26"/>
      <x:c r="N505" s="26"/>
      <x:c r="O505" s="26"/>
      <x:c r="P505" s="26"/>
      <x:c r="Q505" s="25"/>
      <x:c r="R505" s="25"/>
      <x:c r="S505" s="18"/>
      <x:c r="T505" s="18"/>
      <x:c r="U505" s="18"/>
      <x:c r="V505" s="28" t="str">
        <x:f>IF(A505="","",IF(AND(ISNUMBER(G505),ISNUMBER(I505),G505&gt;=0,I505&gt;0,G505&lt;=I505),G505/I505,"n.a."))</x:f>
      </x:c>
      <x:c r="W505" s="28" t="str">
        <x:f>IF(A505="","",IF(AND(F505="Yes",ISNUMBER(B505),ISNUMBER(C505),ISNUMBER(D505),ISNUMBER(E505),C505&gt;=B505,E505&gt;=D505,C505-B505=E505-D505,ISNUMBER(G505),ISNUMBER(H505),G505&gt;=0,H505&gt;0),(G505-H505)/H505,"n.a."))</x:f>
      </x:c>
      <x:c r="X505" s="28" t="str">
        <x:f>IF(A505="","",IF(AND(F505="Yes",ISNUMBER(B505),ISNUMBER(C505),ISNUMBER(D505),ISNUMBER(E505),C505&gt;=B505,E505&gt;=D505,C505-B505=E505-D505,ISNUMBER(M505),ISNUMBER(N505),M505&gt;=0,N505&gt;0),(M505-N505)/N505,"n.a."))</x:f>
      </x:c>
      <x:c r="Y505" s="28" t="str">
        <x:f>IF(A505="","",IF(AND(ISNUMBER(O505),ISNUMBER(M505),O505&gt;=0,M505&gt;0,T505&lt;&gt;""),O505/M505,"n.a."))</x:f>
      </x:c>
      <x:c r="Z505" s="23" t="str">
        <x:f>IF(A505="","",IF(COUNTIFS($A$6:$A$505,SUBSTITUTE(SUBSTITUTE(SUBSTITUTE(A505,"~","~~"),"*","~*"),"?","~?"))&gt;1,"Duplicate URL: use one row per period pair",IF(COUNTIFS(Audit!$A$6:$A$505,SUBSTITUTE(SUBSTITUTE(SUBSTITUTE(A505,"~","~~"),"*","~*"),"?","~?"))=0,"URL missing from Audit",IF(OR(B505="",C505=""),"Add current date range",IF(OR(NOT(ISNUMBER(B505)),NOT(ISNUMBER(C505)),C505&lt;B505),"Check current dates",IF(OR(AND(ISNUMBER(G505),G505&lt;0),AND(ISNUMBER(H505),H505&lt;0),AND(ISNUMBER(I505),I505&lt;0),AND(ISNUMBER(J505),J505&lt;0),AND(ISNUMBER(M505),M505&lt;0),AND(ISNUMBER(N505),N505&lt;0),AND(ISNUMBER(O505),O505&lt;0),AND(ISNUMBER(P505),P505&lt;0),AND(ISNUMBER(Q505),Q505&lt;0),AND(ISNUMBER(R505),R505&lt;0)),"Check negative values",IF(AND(ISNUMBER(G505),ISNUMBER(I505),G505&gt;I505),"Clicks exceed impressions",IF(AND(OR(ISNUMBER(Q505),ISNUMBER(R505)),S505=""),"Add revenue currency",IF(AND(ISNUMBER(O505),T505=""),"Define conversions and session scope",IF(U505="","Add evidence source",IF(F505&lt;&gt;"Yes","Comparison not confirmed",IF(OR(NOT(ISNUMBER(D505)),NOT(ISNUMBER(E505)),E505&lt;D505,C505-B505&lt;&gt;E505-D505),"Check comparable date ranges",""))))))))))))</x:f>
      </x:c>
    </x:row>
  </x:sheetData>
  <x:conditionalFormatting sqref="Z6:Z505">
    <x:cfRule type="expression" dxfId="3" priority="1">
      <x:formula>LEN(Z6)&gt;0</x:formula>
    </x:cfRule>
  </x:conditionalFormatting>
  <x:dataValidations count="13">
    <x:dataValidation type="decimal" errorStyle="stop" operator="greaterThanOrEqual" showErrorMessage="1" errorTitle="Check this value" error="Enter a number of 0 or greater, or leave this blank." sqref="G6:G505">
      <x:formula1>0</x:formula1>
    </x:dataValidation>
    <x:dataValidation type="decimal" errorStyle="stop" operator="greaterThanOrEqual" showErrorMessage="1" errorTitle="Check this value" error="Enter a number of 0 or greater, or leave this blank." sqref="H6:H505">
      <x:formula1>0</x:formula1>
    </x:dataValidation>
    <x:dataValidation type="decimal" errorStyle="stop" operator="greaterThanOrEqual" showErrorMessage="1" errorTitle="Check this value" error="Enter a number of 0 or greater, or leave this blank." sqref="I6:I505">
      <x:formula1>0</x:formula1>
    </x:dataValidation>
    <x:dataValidation type="decimal" errorStyle="stop" operator="greaterThanOrEqual" showErrorMessage="1" errorTitle="Check this value" error="Enter a number of 0 or greater, or leave this blank." sqref="J6:J505">
      <x:formula1>0</x:formula1>
    </x:dataValidation>
    <x:dataValidation type="decimal" errorStyle="stop" operator="greaterThanOrEqual" showErrorMessage="1" errorTitle="Check this value" error="Enter a number of 0 or greater, or leave this blank." sqref="M6:M505">
      <x:formula1>0</x:formula1>
    </x:dataValidation>
    <x:dataValidation type="decimal" errorStyle="stop" operator="greaterThanOrEqual" showErrorMessage="1" errorTitle="Check this value" error="Enter a number of 0 or greater, or leave this blank." sqref="N6:N505">
      <x:formula1>0</x:formula1>
    </x:dataValidation>
    <x:dataValidation type="decimal" errorStyle="stop" operator="greaterThanOrEqual" showErrorMessage="1" errorTitle="Check this value" error="Enter a number of 0 or greater, or leave this blank." sqref="O6:O505">
      <x:formula1>0</x:formula1>
    </x:dataValidation>
    <x:dataValidation type="decimal" errorStyle="stop" operator="greaterThanOrEqual" showErrorMessage="1" errorTitle="Check this value" error="Enter a number of 0 or greater, or leave this blank." sqref="P6:P505">
      <x:formula1>0</x:formula1>
    </x:dataValidation>
    <x:dataValidation type="decimal" errorStyle="stop" operator="greaterThanOrEqual" showErrorMessage="1" errorTitle="Check this value" error="Enter a number of 0 or greater, or leave this blank." sqref="Q6:Q505">
      <x:formula1>0</x:formula1>
    </x:dataValidation>
    <x:dataValidation type="decimal" errorStyle="stop" operator="greaterThanOrEqual" showErrorMessage="1" errorTitle="Check this value" error="Enter a number of 0 or greater, or leave this blank." sqref="R6:R505">
      <x:formula1>0</x:formula1>
    </x:dataValidation>
    <x:dataValidation type="decimal" errorStyle="stop" operator="greaterThanOrEqual" showErrorMessage="1" errorTitle="Check this value" error="Enter a position of 1 or greater, or leave this blank." sqref="K6:K505">
      <x:formula1>1</x:formula1>
    </x:dataValidation>
    <x:dataValidation type="decimal" errorStyle="stop" operator="greaterThanOrEqual" showErrorMessage="1" errorTitle="Check this value" error="Enter a position of 1 or greater, or leave this blank." sqref="L6:L505">
      <x:formula1>1</x:formula1>
    </x:dataValidation>
    <x:dataValidation type="list" errorStyle="stop" showErrorMessage="1" errorTitle="Check this value" error="Choose an option from the list, or leave this blank." sqref="F6:F505">
      <x:formula1>"Yes,No,Unknown"</x:formula1>
    </x:dataValidation>
  </x:dataValidations>
  <x:pageMargins left="0.7" right="0.7" top="0.75" bottom="0.75" header="0.3" footer="0.3"/>
  <x:tableParts count="1">
    <x:tablePart xmlns:r="http://schemas.openxmlformats.org/officeDocument/2006/relationships" r:id="R9641bb54794e407f"/>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12" hidden="0" customWidth="1"/>
    <x:col min="3" max="3" width="22" hidden="0" customWidth="1"/>
    <x:col min="4" max="4" width="22" hidden="0" customWidth="1"/>
    <x:col min="5" max="5" width="22" hidden="0" customWidth="1"/>
    <x:col min="6" max="6" width="22" hidden="0" customWidth="1"/>
  </x:cols>
  <x:sheetData>
    <x:row r="1">
      <x:c r="A1" s="1"/>
      <x:c r="B1" s="1"/>
      <x:c r="C1" s="1"/>
      <x:c r="D1" s="1"/>
      <x:c r="E1" s="1"/>
      <x:c r="F1" s="1"/>
    </x:row>
    <x:row r="2" ht="26" customHeight="1">
      <x:c r="A2" s="3" t="str">
        <x:v>Use your content audit</x:v>
      </x:c>
      <x:c r="B2" s="4"/>
      <x:c r="C2" s="4"/>
      <x:c r="D2" s="4"/>
      <x:c r="E2" s="4"/>
      <x:c r="F2" s="4"/>
    </x:row>
    <x:row r="3" ht="26" customHeight="1">
      <x:c r="A3" s="5" t="str">
        <x:v>PHRASE IT • v1.0 • 16 October 2026</x:v>
      </x:c>
      <x:c r="B3" s="1"/>
      <x:c r="C3" s="1"/>
      <x:c r="D3" s="1"/>
      <x:c r="E3" s="1"/>
      <x:c r="F3" s="1"/>
    </x:row>
    <x:row r="4">
      <x:c r="A4" s="1"/>
      <x:c r="B4" s="1"/>
      <x:c r="C4" s="1"/>
      <x:c r="D4" s="1"/>
      <x:c r="E4" s="1"/>
      <x:c r="F4" s="1"/>
    </x:row>
    <x:row r="5" ht="62" customHeight="1">
      <x:c r="A5" s="33" t="str">
        <x:v>Start with a useful slice</x:v>
      </x:c>
      <x:c r="B5" s="19" t="str">
        <x:v>Choose a product, service or section. Add one full page URL per Audit row, then the buyer need, action and reason. Work from the blank file; examples are separate.</x:v>
      </x:c>
      <x:c r="C5" s="1"/>
      <x:c r="D5" s="1"/>
      <x:c r="E5" s="1"/>
      <x:c r="F5" s="1"/>
    </x:row>
    <x:row r="6" ht="62" customHeight="1">
      <x:c r="A6" s="30" t="str">
        <x:v>Work progressively</x:v>
      </x:c>
      <x:c r="B6" s="32" t="str">
        <x:v>Audit A:I identifies the page and its purpose. J:Q records your review. R:AA is the execution plan. AB:AC highlights follow-up checks; AD counts each flagged row once. Use unknowns or leave optional values blank.</x:v>
      </x:c>
      <x:c r="C6" s="1"/>
      <x:c r="D6" s="1"/>
      <x:c r="E6" s="1"/>
      <x:c r="F6" s="1"/>
    </x:row>
    <x:row r="7" ht="62" customHeight="1">
      <x:c r="A7" s="30" t="str">
        <x:v>Keep evidence separate</x:v>
      </x:c>
      <x:c r="B7" s="32" t="str">
        <x:v>Performance holds optional supplied metrics. Match the same full URL in both sheets; rows need not be in the same order. Keep original exports outside this workbook and name the file, filters and extract date in Source.</x:v>
      </x:c>
      <x:c r="C7" s="1"/>
      <x:c r="D7" s="1"/>
      <x:c r="E7" s="1"/>
      <x:c r="F7" s="1"/>
    </x:row>
    <x:row r="8" ht="62" customHeight="1">
      <x:c r="A8" s="30" t="str">
        <x:v>Add analytics manually</x:v>
      </x:c>
      <x:c r="B8" s="32" t="str">
        <x:v>Export GSC page-level clicks, impressions and average position for a chosen range. Paste values into Performance G, I and K by URL. H, J and L hold the prior period. Set B:E dates and F comparability.</x:v>
      </x:c>
      <x:c r="C8" s="1"/>
      <x:c r="D8" s="1"/>
      <x:c r="E8" s="1"/>
      <x:c r="F8" s="1"/>
    </x:row>
    <x:row r="9" ht="62" customHeight="1">
      <x:c r="A9" s="30" t="str">
        <x:v>Add sessions and conversions</x:v>
      </x:c>
      <x:c r="B9" s="32" t="str">
        <x:v>Use a page-level analytics report with consistent channel, page dimension and attribution. M/N = current/prior sessions; O/P = conversions; Q/R = revenue. Enter currency in S and event/scope in T. Path-only URLs need the correct site origin.</x:v>
      </x:c>
      <x:c r="C9" s="1"/>
      <x:c r="D9" s="1"/>
      <x:c r="E9" s="1"/>
      <x:c r="F9" s="1"/>
    </x:row>
    <x:row r="10" ht="62" customHeight="1">
      <x:c r="A10" s="30" t="str">
        <x:v>CSV mapping</x:v>
      </x:c>
      <x:c r="B10" s="32" t="str">
        <x:v>For CSV preparation, match the headers in Audit A:AA or Performance A:U. Use Excel Data &gt; From Text/CSV; choose UTF-8, comma delimiter and quoted fields. Map columns by header, inspect types, then paste VALUES ONLY below row 5.</x:v>
      </x:c>
      <x:c r="C10" s="1"/>
      <x:c r="D10" s="1"/>
      <x:c r="E10" s="1"/>
      <x:c r="F10" s="1"/>
    </x:row>
    <x:row r="11" ht="62" customHeight="1">
      <x:c r="A11" s="30" t="str">
        <x:v>Safe text imports</x:v>
      </x:c>
      <x:c r="B11" s="32" t="str">
        <x:v>Set URL, title and notes columns to Text when importing. Text beginning =, +, -, @ or a tab can be interpreted as a formula; prefix a single quote in Excel. Do not open unknown CSVs by double-clicking. Numeric negative values need review.</x:v>
      </x:c>
      <x:c r="C11" s="1"/>
      <x:c r="D11" s="1"/>
      <x:c r="E11" s="1"/>
      <x:c r="F11" s="1"/>
    </x:row>
    <x:row r="12" ht="62" customHeight="1">
      <x:c r="A12" s="30" t="str">
        <x:v>Keep</x:v>
      </x:c>
      <x:c r="B12" s="32" t="str">
        <x:v>The page still serves its purpose and its facts are current. Record why and set a next review date. Low search traffic alone is not a reason to remove it.</x:v>
      </x:c>
      <x:c r="C12" s="1"/>
      <x:c r="D12" s="1"/>
      <x:c r="E12" s="1"/>
      <x:c r="F12" s="1"/>
    </x:row>
    <x:row r="13" ht="62" customHeight="1">
      <x:c r="A13" s="30" t="str">
        <x:v>Refresh</x:v>
      </x:c>
      <x:c r="B13" s="32" t="str">
        <x:v>Keep the URL and improve inaccurate facts, missing answers, proof or useful next steps. Write the changes and evidence needed in the review columns.</x:v>
      </x:c>
      <x:c r="C13" s="1"/>
      <x:c r="D13" s="1"/>
      <x:c r="E13" s="1"/>
      <x:c r="F13" s="1"/>
    </x:row>
    <x:row r="14" ht="62" customHeight="1">
      <x:c r="A14" s="30" t="str">
        <x:v>Merge</x:v>
      </x:c>
      <x:c r="B14" s="32" t="str">
        <x:v>Preserve the useful material in a relevant destination, then review how the old URL should be handled. Enter the destination and check links, approvals and retained content.</x:v>
      </x:c>
      <x:c r="C14" s="1"/>
      <x:c r="D14" s="1"/>
      <x:c r="E14" s="1"/>
      <x:c r="F14" s="1"/>
    </x:row>
    <x:row r="15" ht="62" customHeight="1">
      <x:c r="A15" s="30" t="str">
        <x:v>Redirect</x:v>
      </x:c>
      <x:c r="B15" s="32" t="str">
        <x:v>Use when a relevant replacement serves the same visitor need. Confirm the final destination is accessible and indexable where intended; check chains and incoming links before implementation.</x:v>
      </x:c>
      <x:c r="C15" s="1"/>
      <x:c r="D15" s="1"/>
      <x:c r="E15" s="1"/>
      <x:c r="F15" s="1"/>
    </x:row>
    <x:row r="16" ht="62" customHeight="1">
      <x:c r="A16" s="30" t="str">
        <x:v>Remove</x:v>
      </x:c>
      <x:c r="B16" s="32" t="str">
        <x:v>A review candidate, never an instruction to delete now. Check legal, support, conversion, strategic and backlink value; obtain the site owner’s approval and agree the URL handling.</x:v>
      </x:c>
      <x:c r="C16" s="1"/>
      <x:c r="D16" s="1"/>
      <x:c r="E16" s="1"/>
      <x:c r="F16" s="1"/>
    </x:row>
    <x:row r="17" ht="62" customHeight="1">
      <x:c r="A17" s="30" t="str">
        <x:v>Investigate</x:v>
      </x:c>
      <x:c r="B17" s="32" t="str">
        <x:v>Use when evidence or ownership is uncertain. Name the open question, who will answer it and the due date. Similar topics or queries are a prompt to investigate, not proof of cannibalization.</x:v>
      </x:c>
      <x:c r="C17" s="1"/>
      <x:c r="D17" s="1"/>
      <x:c r="E17" s="1"/>
      <x:c r="F17" s="1"/>
    </x:row>
    <x:row r="18" ht="62" customHeight="1">
      <x:c r="A18" s="30" t="str">
        <x:v>Prioritize as a team</x:v>
      </x:c>
      <x:c r="B18" s="32" t="str">
        <x:v>High = urgent accuracy/customer risk or an important commercial blocker. Medium = useful improvement with a clear benefit. Low = worthwhile later. Unassigned = decision pending. Priorities and hours are your editable judgments; there is no score.</x:v>
      </x:c>
      <x:c r="C18" s="1"/>
      <x:c r="D18" s="1"/>
      <x:c r="E18" s="1"/>
      <x:c r="F18" s="1"/>
    </x:row>
    <x:row r="19" ht="62" customHeight="1">
      <x:c r="A19" s="30" t="str">
        <x:v>Read the calculations</x:v>
      </x:c>
      <x:c r="B19" s="32" t="str">
        <x:v>CTR = clicks / impressions. Clicks and sessions change = (current − prior) / prior. Conversions / sessions uses the supplied event definition and may exceed 100% if events repeat. Blank inputs are unknown; zero denominators give n.a.</x:v>
      </x:c>
      <x:c r="C19" s="1"/>
      <x:c r="D19" s="1"/>
      <x:c r="E19" s="1"/>
      <x:c r="F19" s="1"/>
    </x:row>
    <x:row r="20" ht="62" customHeight="1">
      <x:c r="A20" s="30" t="str">
        <x:v>Compare fairly</x:v>
      </x:c>
      <x:c r="B20" s="32" t="str">
        <x:v>Change formulas require Yes, valid equal-length date ranges and a positive prior denominator. Choose Yes only after checking seasonality, tracking, filters and scope. Zero prior values and missing prior data give n.a., not 0% growth.</x:v>
      </x:c>
      <x:c r="C20" s="1"/>
      <x:c r="D20" s="1"/>
      <x:c r="E20" s="1"/>
      <x:c r="F20" s="1"/>
    </x:row>
    <x:row r="21" ht="62" customHeight="1">
      <x:c r="A21" s="30" t="str">
        <x:v>Read the checks</x:v>
      </x:c>
      <x:c r="B21" s="32" t="str">
        <x:v>Checks show the first follow-up needed. Resolve it to reveal later issues. A destination reminder remains until you verify the proposed URL yourself; it is not a crawl result. No live page or redirect is changed.</x:v>
      </x:c>
      <x:c r="C21" s="1"/>
      <x:c r="D21" s="1"/>
      <x:c r="E21" s="1"/>
      <x:c r="F21" s="1"/>
    </x:row>
    <x:row r="22" ht="62" customHeight="1">
      <x:c r="A22" s="30" t="str">
        <x:v>Use the summary</x:v>
      </x:c>
      <x:c r="B22" s="32" t="str">
        <x:v>Owner filter starts at All. Type an exact Action owner name to narrow counts. Table filters in Audit are independent. Rows needing review counts each URL row once when either check has a message.</x:v>
      </x:c>
      <x:c r="C22" s="1"/>
      <x:c r="D22" s="1"/>
      <x:c r="E22" s="1"/>
      <x:c r="F22" s="1"/>
    </x:row>
    <x:row r="23" ht="62" customHeight="1">
      <x:c r="A23" s="30" t="str">
        <x:v>Turn it into a weekly plan</x:v>
      </x:c>
      <x:c r="B23" s="32" t="str">
        <x:v>Filter Audit by High priority and Not started/In progress; include Blocked to resolve dependencies. Sort the whole table by due date. After finishing, record what changed, checks performed and the next review date.</x:v>
      </x:c>
      <x:c r="C23" s="1"/>
      <x:c r="D23" s="1"/>
      <x:c r="E23" s="1"/>
      <x:c r="F23" s="1"/>
    </x:row>
    <x:row r="24" ht="62" customHeight="1">
      <x:c r="A24" s="30" t="str">
        <x:v>Capacity and extensions</x:v>
      </x:c>
      <x:c r="B24" s="32" t="str">
        <x:v>500 URL rows are prepared (6:505) on each input sheet. Stay within them. To go beyond 500, extend both tables, formulas, validation and Summary formula ranges; recheck totals. Do not insert data below row 505 and assume it is included.</x:v>
      </x:c>
      <x:c r="C24" s="1"/>
      <x:c r="D24" s="1"/>
      <x:c r="E24" s="1"/>
      <x:c r="F24" s="1"/>
    </x:row>
    <x:row r="25" ht="62" customHeight="1">
      <x:c r="A25" s="30" t="str">
        <x:v>Save and share</x:v>
      </x:c>
      <x:c r="B25" s="32" t="str">
        <x:v>Keep XLSX as the master: CSV cannot retain formulas, validation, sheets or formatting. For a filtered task handoff, copy visible Audit rows to a new workbook and save as XLSX. Keep raw evidence and decisions distinguishable.</x:v>
      </x:c>
      <x:c r="C25" s="1"/>
      <x:c r="D25" s="1"/>
      <x:c r="E25" s="1"/>
      <x:c r="F25" s="1"/>
    </x:row>
    <x:row r="26" ht="62" customHeight="1">
      <x:c r="A26" s="30" t="str">
        <x:v>Worked examples</x:v>
      </x:c>
      <x:c r="B26" s="32" t="str">
        <x:v>The separate sample file has 12 fictional pages across B2B services, SaaS, ecommerce/WooCommerce, MSPs, agencies and real estate. Filter Business type. Every metric, URL, date, person and recommendation is sample data.</x:v>
      </x:c>
      <x:c r="C26" s="1"/>
      <x:c r="D26" s="1"/>
      <x:c r="E26" s="1"/>
      <x:c r="F26" s="1"/>
    </x:row>
    <x:row r="27" ht="62" customHeight="1">
      <x:c r="A27" s="30" t="str">
        <x:v>Make a safe change</x:v>
      </x:c>
      <x:c r="B27" s="32" t="str">
        <x:v>Dropdowns guide entry; pasted values can bypass validation. Check action, priority and status spelling, dates and nonnegative metrics after pasting. Gray formula columns remain editable for advanced users; avoid pasting over them.</x:v>
      </x:c>
      <x:c r="C27" s="1"/>
      <x:c r="D27" s="1"/>
      <x:c r="E27" s="1"/>
      <x:c r="F27" s="1"/>
    </x:row>
    <x:row r="28" ht="62" customHeight="1">
      <x:c r="A28" s="30" t="str">
        <x:v>Print what you need</x:v>
      </x:c>
      <x:c r="B28" s="32" t="str">
        <x:v>The full audit is wide. Filter to your work, hide unneeded columns and use landscape / fit to one page wide. Print the Summary separately. Keep the editable master before making a print copy.</x:v>
      </x:c>
      <x:c r="C28" s="1"/>
      <x:c r="D28" s="1"/>
      <x:c r="E28" s="1"/>
      <x:c r="F28" s="1"/>
    </x:row>
    <x:row r="29">
      <x:c r="A29" s="1"/>
      <x:c r="B29" s="1"/>
      <x:c r="C29" s="1"/>
      <x:c r="D29" s="1"/>
      <x:c r="E29" s="1"/>
      <x:c r="F29" s="1"/>
    </x:row>
    <x:row r="30">
      <x:c r="A30" s="1"/>
      <x:c r="B30" s="1"/>
      <x:c r="C30" s="1"/>
      <x:c r="D30" s="1"/>
      <x:c r="E30" s="1"/>
      <x:c r="F30" s="1"/>
    </x:row>
    <x:row r="31">
      <x:c r="A31" s="1"/>
      <x:c r="B31" s="1"/>
      <x:c r="C31" s="1"/>
      <x:c r="D31" s="1"/>
      <x:c r="E31" s="1"/>
      <x:c r="F31" s="1"/>
    </x:row>
    <x:row r="32">
      <x:c r="A32" s="1"/>
      <x:c r="B32" s="1"/>
      <x:c r="C32" s="1"/>
      <x:c r="D32" s="1"/>
      <x:c r="E32" s="1"/>
      <x:c r="F32" s="1"/>
    </x:row>
    <x:row r="33">
      <x:c r="A33" s="1"/>
      <x:c r="B33" s="1"/>
      <x:c r="C33" s="1"/>
      <x:c r="D33" s="1"/>
      <x:c r="E33" s="1"/>
      <x:c r="F33" s="1"/>
    </x:row>
    <x:row r="34">
      <x:c r="A34" s="1"/>
      <x:c r="B34" s="1"/>
      <x:c r="C34" s="1"/>
      <x:c r="D34" s="1"/>
      <x:c r="E34" s="1"/>
      <x:c r="F34" s="1"/>
    </x:row>
    <x:row r="35">
      <x:c r="A35" s="1"/>
      <x:c r="B35" s="1"/>
      <x:c r="C35" s="1"/>
      <x:c r="D35" s="1"/>
      <x:c r="E35" s="1"/>
      <x:c r="F35" s="1"/>
    </x:row>
    <x:row r="36">
      <x:c r="A36" s="1"/>
      <x:c r="B36" s="1"/>
      <x:c r="C36" s="1"/>
      <x:c r="D36" s="1"/>
      <x:c r="E36" s="1"/>
      <x:c r="F36" s="1"/>
    </x:row>
    <x:row r="37">
      <x:c r="A37" s="1"/>
      <x:c r="B37" s="1"/>
      <x:c r="C37" s="1"/>
      <x:c r="D37" s="1"/>
      <x:c r="E37" s="1"/>
      <x:c r="F37" s="1"/>
    </x:row>
    <x:row r="38">
      <x:c r="A38" s="1"/>
      <x:c r="B38" s="1"/>
      <x:c r="C38" s="1"/>
      <x:c r="D38" s="1"/>
      <x:c r="E38" s="1"/>
      <x:c r="F38" s="1"/>
    </x:row>
    <x:row r="39">
      <x:c r="A39" s="1"/>
      <x:c r="B39" s="1"/>
      <x:c r="C39" s="1"/>
      <x:c r="D39" s="1"/>
      <x:c r="E39" s="1"/>
      <x:c r="F39" s="1"/>
    </x:row>
    <x:row r="40">
      <x:c r="A40" s="1"/>
      <x:c r="B40" s="1"/>
      <x:c r="C40" s="1"/>
      <x:c r="D40" s="1"/>
      <x:c r="E40" s="1"/>
      <x:c r="F40" s="1"/>
    </x:row>
  </x:sheetData>
  <x:pageMargins left="0.7" right="0.7" top="0.75" bottom="0.75" header="0.3" footer="0.3"/>
</x:worksheet>
</file>