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02a53bb49924bba" /></Relationships>
</file>

<file path=xl/workbook.xml><?xml version="1.0" encoding="utf-8"?>
<x:workbook xmlns:x="http://schemas.openxmlformats.org/spreadsheetml/2006/main">
  <x:sheets>
    <x:sheet xmlns:r="http://schemas.openxmlformats.org/officeDocument/2006/relationships" name="Summary" sheetId="1" r:id="Rcdf49dde965f402f"/>
    <x:sheet xmlns:r="http://schemas.openxmlformats.org/officeDocument/2006/relationships" name="Audit" sheetId="2" r:id="R3da34b0896664908"/>
    <x:sheet xmlns:r="http://schemas.openxmlformats.org/officeDocument/2006/relationships" name="Performance" sheetId="3" r:id="R4faae9e5c1d449e8"/>
    <x:sheet xmlns:r="http://schemas.openxmlformats.org/officeDocument/2006/relationships" name="Guide" sheetId="4" r:id="R54ea05f13ef141f7"/>
  </x:sheets>
</x:workbook>
</file>

<file path=xl/sharedStrings.xml><?xml version="1.0" encoding="utf-8"?>
<x:sst xmlns:x="http://schemas.openxmlformats.org/spreadsheetml/2006/main"/>
</file>

<file path=xl/styles.xml><?xml version="1.0" encoding="utf-8"?>
<x:styleSheet xmlns:x="http://schemas.openxmlformats.org/spreadsheetml/2006/main">
  <x:numFmts count="6">
    <x:numFmt numFmtId="200" formatCode="0"/>
    <x:numFmt numFmtId="201" formatCode="mmm d, yyyy"/>
    <x:numFmt numFmtId="202" formatCode="0.0"/>
    <x:numFmt numFmtId="203" formatCode="#,##0.0"/>
    <x:numFmt numFmtId="204" formatCode="#,##0"/>
    <x:numFmt numFmtId="205" formatCode="0.0%"/>
  </x:numFmts>
  <x:fonts count="6">
    <x:font>
      <x:sz val="11"/>
      <x:name val="Carlito"/>
    </x:font>
    <x:font>
      <x:sz val="10"/>
      <x:color rgb="FF171713"/>
      <x:name val="Arial"/>
    </x:font>
    <x:font>
      <x:b/>
      <x:sz val="16"/>
      <x:color rgb="FF171713"/>
      <x:name val="Arial"/>
    </x:font>
    <x:font>
      <x:sz val="10"/>
      <x:color rgb="FF655F53"/>
      <x:name val="Arial"/>
    </x:font>
    <x:font>
      <x:b/>
      <x:sz val="10"/>
      <x:color rgb="FFFFFFFF"/>
      <x:name val="Arial"/>
    </x:font>
    <x:font>
      <x:b/>
      <x:sz val="10"/>
      <x:color rgb="FF171713"/>
      <x:name val="Arial"/>
    </x:font>
  </x:fonts>
  <x:fills count="7">
    <x:fill>
      <x:patternFill patternType="none"/>
    </x:fill>
    <x:fill>
      <x:patternFill patternType="gray125"/>
    </x:fill>
    <x:fill>
      <x:patternFill patternType="solid">
        <x:fgColor rgb="FFFFF0AD"/>
      </x:patternFill>
    </x:fill>
    <x:fill>
      <x:patternFill patternType="solid">
        <x:fgColor rgb="FF171713"/>
      </x:patternFill>
    </x:fill>
    <x:fill>
      <x:patternFill patternType="solid">
        <x:fgColor rgb="FFFFFDF6"/>
      </x:patternFill>
    </x:fill>
    <x:fill>
      <x:patternFill patternType="solid">
        <x:fgColor rgb="FFFFFBEE"/>
      </x:patternFill>
    </x:fill>
    <x:fill>
      <x:patternFill patternType="solid">
        <x:fgColor rgb="FFEFEEE8"/>
      </x:patternFill>
    </x:fill>
  </x:fills>
  <x:borders count="2">
    <x:border>
      <x:left/>
      <x:right/>
      <x:top/>
      <x:bottom/>
      <x:diagonal/>
    </x:border>
    <x:border>
      <x:left/>
      <x:right/>
      <x:top/>
      <x:bottom style="thin">
        <x:color rgb="FFF5C518"/>
      </x:bottom>
      <x:diagonal/>
    </x:border>
  </x:borders>
  <x:cellStyleXfs count="1">
    <x:xf numFmtId="0" fontId="0" fillId="0" borderId="0"/>
  </x:cellStyleXfs>
  <x:cellXfs count="34">
    <x:xf numFmtId="0" fontId="0" fillId="0" borderId="0" xfId="0"/>
    <x:xf numFmtId="0" fontId="1" fillId="0" borderId="0" xfId="0" applyNumberFormat="1" applyFont="1" applyFill="1" applyBorder="1"/>
    <x:xf numFmtId="0" fontId="2" fillId="0" borderId="0" xfId="0" applyNumberFormat="1" applyFont="1" applyFill="1" applyBorder="1"/>
    <x:xf numFmtId="0" fontId="2" fillId="0" borderId="1" xfId="0" applyNumberFormat="1" applyFont="1" applyFill="1" applyBorder="1"/>
    <x:xf numFmtId="0" fontId="1" fillId="0" borderId="1" xfId="0" applyNumberFormat="1" applyFont="1" applyFill="1" applyBorder="1"/>
    <x:xf numFmtId="0" fontId="3" fillId="0" borderId="0" xfId="0" applyNumberFormat="1" applyFont="1" applyFill="1" applyBorder="1"/>
    <x:xf numFmtId="0" fontId="1" fillId="2" borderId="0" xfId="0" applyNumberFormat="1" applyFont="1" applyFill="1" applyBorder="1"/>
    <x:xf numFmtId="0" fontId="1" fillId="3" borderId="0" xfId="0" applyNumberFormat="1" applyFont="1" applyFill="1" applyBorder="1"/>
    <x:xf numFmtId="0" fontId="4" fillId="3" borderId="0" xfId="0" applyNumberFormat="1" applyFont="1" applyFill="1" applyBorder="1"/>
    <x:xf numFmtId="0" fontId="4" fillId="3" borderId="0" xfId="0" applyNumberFormat="1" applyFont="1" applyFill="1" applyBorder="1" applyAlignment="1">
      <x:alignment wrapText="1"/>
    </x:xf>
    <x:xf numFmtId="0" fontId="4" fillId="3" borderId="0" xfId="0" applyNumberFormat="1" applyFont="1" applyFill="1" applyBorder="1" applyAlignment="1">
      <x:alignment horizontal="center" wrapText="1"/>
    </x:xf>
    <x:xf numFmtId="0" fontId="4" fillId="3" borderId="0" xfId="0" applyNumberFormat="1" applyFont="1" applyFill="1" applyBorder="1" applyAlignment="1">
      <x:alignment horizontal="center" vertical="center" wrapText="1"/>
    </x:xf>
    <x:xf numFmtId="0" fontId="5" fillId="0" borderId="0" xfId="0" applyNumberFormat="1" applyFont="1" applyFill="1" applyBorder="1"/>
    <x:xf numFmtId="200" fontId="1" fillId="0" borderId="0" xfId="0" applyNumberFormat="1" applyFont="1" applyFill="1" applyBorder="1"/>
    <x:xf numFmtId="200" fontId="4" fillId="3" borderId="0" xfId="0" applyNumberFormat="1" applyFont="1" applyFill="1" applyBorder="1" applyAlignment="1">
      <x:alignment horizontal="center" vertical="center" wrapText="1"/>
    </x:xf>
    <x:xf numFmtId="0" fontId="1" fillId="4" borderId="0" xfId="0" applyNumberFormat="1" applyFont="1" applyFill="1" applyBorder="1"/>
    <x:xf numFmtId="0" fontId="0" fillId="4" borderId="0" xfId="0" applyNumberFormat="1" applyFont="1" applyFill="1" applyBorder="1"/>
    <x:xf numFmtId="0" fontId="1" fillId="4" borderId="0" xfId="0" applyNumberFormat="1" applyFont="1" applyFill="1" applyBorder="1" applyAlignment="1">
      <x:alignment wrapText="1"/>
    </x:xf>
    <x:xf numFmtId="0" fontId="1" fillId="4" borderId="0" xfId="0" applyNumberFormat="1" applyFont="1" applyFill="1" applyBorder="1" applyAlignment="1">
      <x:alignment vertical="top" wrapText="1"/>
    </x:xf>
    <x:xf numFmtId="0" fontId="1" fillId="5" borderId="0" xfId="0" applyNumberFormat="1" applyFont="1" applyFill="1" applyBorder="1" applyAlignment="1">
      <x:alignment vertical="top" wrapText="1"/>
    </x:xf>
    <x:xf numFmtId="0" fontId="0" fillId="3" borderId="0" xfId="0" applyNumberFormat="1" applyFont="1" applyFill="1" applyBorder="1"/>
    <x:xf numFmtId="201" fontId="1" fillId="4" borderId="0" xfId="0" applyNumberFormat="1" applyFont="1" applyFill="1" applyBorder="1" applyAlignment="1">
      <x:alignment vertical="top" wrapText="1"/>
    </x:xf>
    <x:xf numFmtId="202" fontId="1" fillId="4" borderId="0" xfId="0" applyNumberFormat="1" applyFont="1" applyFill="1" applyBorder="1" applyAlignment="1">
      <x:alignment vertical="top" wrapText="1"/>
    </x:xf>
    <x:xf numFmtId="0" fontId="1" fillId="6" borderId="0" xfId="0" applyNumberFormat="1" applyFont="1" applyFill="1" applyBorder="1" applyAlignment="1">
      <x:alignment vertical="top" wrapText="1"/>
    </x:xf>
    <x:xf numFmtId="201" fontId="1" fillId="5" borderId="0" xfId="0" applyNumberFormat="1" applyFont="1" applyFill="1" applyBorder="1" applyAlignment="1">
      <x:alignment vertical="top" wrapText="1"/>
    </x:xf>
    <x:xf numFmtId="203" fontId="1" fillId="4" borderId="0" xfId="0" applyNumberFormat="1" applyFont="1" applyFill="1" applyBorder="1" applyAlignment="1">
      <x:alignment vertical="top" wrapText="1"/>
    </x:xf>
    <x:xf numFmtId="204" fontId="1" fillId="4" borderId="0" xfId="0" applyNumberFormat="1" applyFont="1" applyFill="1" applyBorder="1" applyAlignment="1">
      <x:alignment vertical="top" wrapText="1"/>
    </x:xf>
    <x:xf numFmtId="205" fontId="1" fillId="4" borderId="0" xfId="0" applyNumberFormat="1" applyFont="1" applyFill="1" applyBorder="1" applyAlignment="1">
      <x:alignment vertical="top" wrapText="1"/>
    </x:xf>
    <x:xf numFmtId="205" fontId="1" fillId="6" borderId="0" xfId="0" applyNumberFormat="1" applyFont="1" applyFill="1" applyBorder="1" applyAlignment="1">
      <x:alignment vertical="top" wrapText="1"/>
    </x:xf>
    <x:xf numFmtId="0" fontId="5" fillId="0" borderId="0" xfId="0" applyNumberFormat="1" applyFont="1" applyFill="1" applyBorder="1" applyAlignment="1">
      <x:alignment wrapText="1"/>
    </x:xf>
    <x:xf numFmtId="0" fontId="5" fillId="0" borderId="0" xfId="0" applyNumberFormat="1" applyFont="1" applyFill="1" applyBorder="1" applyAlignment="1">
      <x:alignment vertical="top" wrapText="1"/>
    </x:xf>
    <x:xf numFmtId="0" fontId="1" fillId="0" borderId="0" xfId="0" applyNumberFormat="1" applyFont="1" applyFill="1" applyBorder="1" applyAlignment="1">
      <x:alignment wrapText="1"/>
    </x:xf>
    <x:xf numFmtId="0" fontId="1" fillId="0" borderId="0" xfId="0" applyNumberFormat="1" applyFont="1" applyFill="1" applyBorder="1" applyAlignment="1">
      <x:alignment vertical="top" wrapText="1"/>
    </x:xf>
    <x:xf numFmtId="0" fontId="5" fillId="5" borderId="0" xfId="0" applyNumberFormat="1" applyFont="1" applyFill="1" applyBorder="1" applyAlignment="1">
      <x:alignment vertical="top" wrapText="1"/>
    </x:xf>
  </x:cellXfs>
  <x:cellStyles count="1">
    <x:cellStyle name="Normal" xfId="0"/>
  </x:cellStyles>
  <x:dxfs count="4">
    <x:dxf>
      <x:font>
        <x:color rgb="FF774D00"/>
      </x:font>
      <x:fill>
        <x:patternFill>
          <x:bgColor rgb="FFFFF0AD"/>
        </x:patternFill>
      </x:fill>
    </x:dxf>
    <x:dxf>
      <x:font>
        <x:color rgb="FF774D00"/>
      </x:font>
      <x:fill>
        <x:patternFill>
          <x:bgColor rgb="FFFFF0AD"/>
        </x:patternFill>
      </x:fill>
    </x:dxf>
    <x:dxf>
      <x:font>
        <x:b/>
        <x:color rgb="FF171713"/>
      </x:font>
      <x:fill>
        <x:patternFill>
          <x:bgColor rgb="FFF5C518"/>
        </x:patternFill>
      </x:fill>
    </x:dxf>
    <x:dxf>
      <x:font>
        <x:color rgb="FF774D00"/>
      </x:font>
      <x:fill>
        <x:patternFill>
          <x:bgColor rgb="FFFFF0AD"/>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128164f8abd049bd" /><Relationship Type="http://schemas.openxmlformats.org/officeDocument/2006/relationships/theme" Target="/xl/theme/theme1.xml" Id="Rf8ef6f80b6dc4674" /><Relationship Type="http://schemas.openxmlformats.org/officeDocument/2006/relationships/sharedStrings" Target="/xl/sharedStrings.xml" Id="R1ac31baec8694664" /><Relationship Type="http://schemas.openxmlformats.org/officeDocument/2006/relationships/worksheet" Target="/xl/worksheets/sheet1.xml" Id="Rcdf49dde965f402f" /><Relationship Type="http://schemas.openxmlformats.org/officeDocument/2006/relationships/worksheet" Target="/xl/worksheets/sheet2.xml" Id="R3da34b0896664908" /><Relationship Type="http://schemas.openxmlformats.org/officeDocument/2006/relationships/worksheet" Target="/xl/worksheets/sheet3.xml" Id="R4faae9e5c1d449e8" /><Relationship Type="http://schemas.openxmlformats.org/officeDocument/2006/relationships/worksheet" Target="/xl/worksheets/sheet4.xml" Id="R54ea05f13ef141f7" /></Relationships>
</file>

<file path=xl/tables/table1.xml><?xml version="1.0" encoding="utf-8"?>
<x:table xmlns:x="http://schemas.openxmlformats.org/spreadsheetml/2006/main" id="1" name="ContentAudit" displayName="ContentAudit" ref="A5:AD505" headerRowCount="1" totalsRowCount="0" totalsRowShown="0">
  <x:autoFilter ref="A5:AD505"/>
  <x:tableColumns count="30">
    <x:tableColumn id="1" name="Page URL"/>
    <x:tableColumn id="2" name="Page title"/>
    <x:tableColumn id="3" name="Business type"/>
    <x:tableColumn id="4" name="Page type"/>
    <x:tableColumn id="5" name="Topic"/>
    <x:tableColumn id="6" name="Buyer need / audience"/>
    <x:tableColumn id="7" name="Business role"/>
    <x:tableColumn id="8" name="Target query / intent"/>
    <x:tableColumn id="9" name="Content owner"/>
    <x:tableColumn id="10" name="Published"/>
    <x:tableColumn id="11" name="Updated"/>
    <x:tableColumn id="12" name="Reviewed"/>
    <x:tableColumn id="13" name="Accuracy / freshness"/>
    <x:tableColumn id="14" name="Evidence / SME input"/>
    <x:tableColumn id="15" name="Coverage gaps"/>
    <x:tableColumn id="16" name="Overlap / conflict notes"/>
    <x:tableColumn id="17" name="Internal links needed"/>
    <x:tableColumn id="18" name="Action"/>
    <x:tableColumn id="19" name="Action rationale"/>
    <x:tableColumn id="20" name="Merge / redirect destination"/>
    <x:tableColumn id="21" name="Priority"/>
    <x:tableColumn id="22" name="Estimated hours"/>
    <x:tableColumn id="23" name="Action owner"/>
    <x:tableColumn id="24" name="Status"/>
    <x:tableColumn id="25" name="Due date"/>
    <x:tableColumn id="26" name="Next review"/>
    <x:tableColumn id="27" name="Completion / retest notes"/>
    <x:tableColumn id="28" name="URL / destination check"/>
    <x:tableColumn id="29" name="Plan check"/>
    <x:tableColumn id="30" name="Review needed (1/0)"/>
  </x:tableColumns>
  <x:tableStyleInfo name="TableStyleMedium2" showFirstColumn="0" showLastColumn="0" showRowStripes="1" showColumnStripes="0"/>
</x:table>
</file>

<file path=xl/tables/table2.xml><?xml version="1.0" encoding="utf-8"?>
<x:table xmlns:x="http://schemas.openxmlformats.org/spreadsheetml/2006/main" id="2" name="ContentEvidence" displayName="ContentEvidence" ref="A5:Z505" headerRowCount="1" totalsRowCount="0" totalsRowShown="0">
  <x:autoFilter ref="A5:Z505"/>
  <x:tableColumns count="26">
    <x:tableColumn id="1" name="Page URL"/>
    <x:tableColumn id="2" name="Current start"/>
    <x:tableColumn id="3" name="Current end"/>
    <x:tableColumn id="4" name="Prior start"/>
    <x:tableColumn id="5" name="Prior end"/>
    <x:tableColumn id="6" name="Comparable periods?"/>
    <x:tableColumn id="7" name="GSC clicks"/>
    <x:tableColumn id="8" name="Prior clicks"/>
    <x:tableColumn id="9" name="GSC impressions"/>
    <x:tableColumn id="10" name="Prior impressions"/>
    <x:tableColumn id="11" name="Average position"/>
    <x:tableColumn id="12" name="Prior position"/>
    <x:tableColumn id="13" name="Sessions"/>
    <x:tableColumn id="14" name="Prior sessions"/>
    <x:tableColumn id="15" name="Conversions"/>
    <x:tableColumn id="16" name="Prior conversions"/>
    <x:tableColumn id="17" name="Revenue"/>
    <x:tableColumn id="18" name="Prior revenue"/>
    <x:tableColumn id="19" name="Currency"/>
    <x:tableColumn id="20" name="Conversion definition / scope"/>
    <x:tableColumn id="21" name="Source / export / notes"/>
    <x:tableColumn id="22" name="CTR"/>
    <x:tableColumn id="23" name="Clicks change"/>
    <x:tableColumn id="24" name="Sessions change"/>
    <x:tableColumn id="25" name="Conversions / sessions"/>
    <x:tableColumn id="26" name="Evidence check"/>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fea3f27114cb4dd8" /></Relationships>
</file>

<file path=xl/worksheets/_rels/sheet3.xml.rels>&#65279;<?xml version="1.0" encoding="utf-8"?><Relationships xmlns="http://schemas.openxmlformats.org/package/2006/relationships"><Relationship Type="http://schemas.openxmlformats.org/officeDocument/2006/relationships/table" Target="/xl/tables/table2.xml" Id="Ra0900d776dcb455c" /></Relationships>
</file>

<file path=xl/worksheets/sheet1.xml><?xml version="1.0" encoding="utf-8"?>
<x:worksheet xmlns:x="http://schemas.openxmlformats.org/spreadsheetml/2006/main">
  <x:sheetPr>
    <x:tabColor rgb="FF171713"/>
  </x:sheetPr>
  <x:sheetViews>
    <x:sheetView showGridLines="0" workbookViewId="0"/>
  </x:sheetViews>
  <x:sheetFormatPr defaultRowHeight="15"/>
  <x:cols>
    <x:col min="1" max="1" width="31" hidden="0" customWidth="1"/>
    <x:col min="2" max="2" width="29" hidden="0" customWidth="1"/>
    <x:col min="3" max="3" width="4" hidden="0" customWidth="1"/>
    <x:col min="4" max="4" width="26" hidden="0" customWidth="1"/>
    <x:col min="5" max="5" width="10" hidden="0" customWidth="1"/>
    <x:col min="6" max="6" width="12" hidden="0" customWidth="1"/>
    <x:col min="7" max="7" width="12" hidden="0" customWidth="1"/>
  </x:cols>
  <x:sheetData>
    <x:row r="1">
      <x:c r="A1" s="1"/>
      <x:c r="B1" s="1"/>
      <x:c r="C1" s="1"/>
      <x:c r="D1" s="1"/>
      <x:c r="E1" s="1"/>
      <x:c r="F1" s="1"/>
      <x:c r="G1" s="1"/>
    </x:row>
    <x:row r="2" ht="26" customHeight="1">
      <x:c r="A2" s="3" t="str">
        <x:v>Content audit</x:v>
      </x:c>
      <x:c r="B2" s="4"/>
      <x:c r="C2" s="4"/>
      <x:c r="D2" s="4"/>
      <x:c r="E2" s="4"/>
      <x:c r="F2" s="4"/>
      <x:c r="G2" s="4"/>
    </x:row>
    <x:row r="3" ht="26" customHeight="1">
      <x:c r="A3" s="5" t="str">
        <x:v>SAMPLE DATA • Fictional pages, people and metrics • 12 worked examples</x:v>
      </x:c>
      <x:c r="B3" s="1"/>
      <x:c r="C3" s="1"/>
      <x:c r="D3" s="1"/>
      <x:c r="E3" s="1"/>
      <x:c r="F3" s="1"/>
      <x:c r="G3" s="1"/>
    </x:row>
    <x:row r="4">
      <x:c r="A4" s="1" t="str">
        <x:v>Project / website</x:v>
      </x:c>
      <x:c r="B4" s="6" t="str">
        <x:v>SAMPLE — six business types</x:v>
      </x:c>
      <x:c r="C4" s="1"/>
      <x:c r="D4" s="1"/>
      <x:c r="E4" s="1"/>
      <x:c r="F4" s="1"/>
      <x:c r="G4" s="1"/>
    </x:row>
    <x:row r="5">
      <x:c r="A5" s="1" t="str">
        <x:v>Action owner filter</x:v>
      </x:c>
      <x:c r="B5" s="6" t="str">
        <x:v>All</x:v>
      </x:c>
      <x:c r="C5" s="1"/>
      <x:c r="D5" s="1" t="str">
        <x:v>Type All or an exact action owner name.</x:v>
      </x:c>
      <x:c r="E5" s="1"/>
      <x:c r="F5" s="1"/>
      <x:c r="G5" s="1"/>
    </x:row>
    <x:row r="6">
      <x:c r="A6" s="1"/>
      <x:c r="B6" s="1"/>
      <x:c r="C6" s="1"/>
      <x:c r="D6" s="1"/>
      <x:c r="E6" s="1"/>
      <x:c r="F6" s="1"/>
      <x:c r="G6" s="1"/>
    </x:row>
    <x:row r="7" ht="24" customHeight="1">
      <x:c r="A7" s="11" t="str">
        <x:v>Work to plan</x:v>
      </x:c>
      <x:c r="B7" s="11" t="str">
        <x:v>Pages</x:v>
      </x:c>
      <x:c r="C7" s="1"/>
      <x:c r="D7" s="11" t="str">
        <x:v>Priority</x:v>
      </x:c>
      <x:c r="E7" s="11" t="str">
        <x:v>Pages</x:v>
      </x:c>
      <x:c r="F7" s="1"/>
      <x:c r="G7" s="1"/>
    </x:row>
    <x:row r="8" ht="24" customHeight="1">
      <x:c r="A8" s="1" t="str">
        <x:v>Pages in inventory</x:v>
      </x:c>
      <x:c r="B8" s="13" t="n">
        <x:f>IF($B$5="All",COUNTIFS(Audit!$A$6:$A$505,"&lt;&gt;"),COUNTIFS(Audit!$A$6:$A$505,"&lt;&gt;",Audit!$W$6:$W$505,SUBSTITUTE(SUBSTITUTE(SUBSTITUTE($B$5,"~","~~"),"*","~*"),"?","~?")))</x:f>
        <x:v>12</x:v>
      </x:c>
      <x:c r="C8" s="1"/>
      <x:c r="D8" s="1" t="str">
        <x:v>High</x:v>
      </x:c>
      <x:c r="E8" s="13" t="n">
        <x:f>IF($B$5="All",COUNTIFS(Audit!$A$6:$A$505,"&lt;&gt;",Audit!$U$6:$U$505,"High"),COUNTIFS(Audit!$A$6:$A$505,"&lt;&gt;",Audit!$U$6:$U$505,"High",Audit!$W$6:$W$505,SUBSTITUTE(SUBSTITUTE(SUBSTITUTE($B$5,"~","~~"),"*","~*"),"?","~?")))</x:f>
        <x:v>4</x:v>
      </x:c>
      <x:c r="F8" s="1"/>
      <x:c r="G8" s="1"/>
    </x:row>
    <x:row r="9" ht="24" customHeight="1">
      <x:c r="A9" s="1" t="str">
        <x:v>Keep</x:v>
      </x:c>
      <x:c r="B9" s="13" t="n">
        <x:f>IF($B$5="All",COUNTIFS(Audit!$A$6:$A$505,"&lt;&gt;",Audit!$R$6:$R$505,"Keep"),COUNTIFS(Audit!$A$6:$A$505,"&lt;&gt;",Audit!$R$6:$R$505,"Keep",Audit!$W$6:$W$505,SUBSTITUTE(SUBSTITUTE(SUBSTITUTE($B$5,"~","~~"),"*","~*"),"?","~?")))</x:f>
        <x:v>2</x:v>
      </x:c>
      <x:c r="C9" s="1"/>
      <x:c r="D9" s="1" t="str">
        <x:v>Medium</x:v>
      </x:c>
      <x:c r="E9" s="13" t="n">
        <x:f>IF($B$5="All",COUNTIFS(Audit!$A$6:$A$505,"&lt;&gt;",Audit!$U$6:$U$505,"Medium"),COUNTIFS(Audit!$A$6:$A$505,"&lt;&gt;",Audit!$U$6:$U$505,"Medium",Audit!$W$6:$W$505,SUBSTITUTE(SUBSTITUTE(SUBSTITUTE($B$5,"~","~~"),"*","~*"),"?","~?")))</x:f>
        <x:v>4</x:v>
      </x:c>
      <x:c r="F9" s="1"/>
      <x:c r="G9" s="1"/>
    </x:row>
    <x:row r="10" ht="24" customHeight="1">
      <x:c r="A10" s="1" t="str">
        <x:v>Refresh</x:v>
      </x:c>
      <x:c r="B10" s="13" t="n">
        <x:f>IF($B$5="All",COUNTIFS(Audit!$A$6:$A$505,"&lt;&gt;",Audit!$R$6:$R$505,"Refresh"),COUNTIFS(Audit!$A$6:$A$505,"&lt;&gt;",Audit!$R$6:$R$505,"Refresh",Audit!$W$6:$W$505,SUBSTITUTE(SUBSTITUTE(SUBSTITUTE($B$5,"~","~~"),"*","~*"),"?","~?")))</x:f>
        <x:v>4</x:v>
      </x:c>
      <x:c r="C10" s="1"/>
      <x:c r="D10" s="1" t="str">
        <x:v>Low</x:v>
      </x:c>
      <x:c r="E10" s="13" t="n">
        <x:f>IF($B$5="All",COUNTIFS(Audit!$A$6:$A$505,"&lt;&gt;",Audit!$U$6:$U$505,"Low"),COUNTIFS(Audit!$A$6:$A$505,"&lt;&gt;",Audit!$U$6:$U$505,"Low",Audit!$W$6:$W$505,SUBSTITUTE(SUBSTITUTE(SUBSTITUTE($B$5,"~","~~"),"*","~*"),"?","~?")))</x:f>
        <x:v>3</x:v>
      </x:c>
      <x:c r="F10" s="1"/>
      <x:c r="G10" s="1"/>
    </x:row>
    <x:row r="11" ht="24" customHeight="1">
      <x:c r="A11" s="1" t="str">
        <x:v>Merge</x:v>
      </x:c>
      <x:c r="B11" s="13" t="n">
        <x:f>IF($B$5="All",COUNTIFS(Audit!$A$6:$A$505,"&lt;&gt;",Audit!$R$6:$R$505,"Merge"),COUNTIFS(Audit!$A$6:$A$505,"&lt;&gt;",Audit!$R$6:$R$505,"Merge",Audit!$W$6:$W$505,SUBSTITUTE(SUBSTITUTE(SUBSTITUTE($B$5,"~","~~"),"*","~*"),"?","~?")))</x:f>
        <x:v>2</x:v>
      </x:c>
      <x:c r="C11" s="1"/>
      <x:c r="D11" s="1" t="str">
        <x:v>Unassigned</x:v>
      </x:c>
      <x:c r="E11" s="13" t="n">
        <x:f>IF($B$5="All",COUNTIFS(Audit!$A$6:$A$505,"&lt;&gt;",Audit!$U$6:$U$505,"Unassigned"),COUNTIFS(Audit!$A$6:$A$505,"&lt;&gt;",Audit!$U$6:$U$505,"Unassigned",Audit!$W$6:$W$505,SUBSTITUTE(SUBSTITUTE(SUBSTITUTE($B$5,"~","~~"),"*","~*"),"?","~?")))</x:f>
        <x:v>1</x:v>
      </x:c>
      <x:c r="F11" s="1"/>
      <x:c r="G11" s="1"/>
    </x:row>
    <x:row r="12" ht="24" customHeight="1">
      <x:c r="A12" s="1" t="str">
        <x:v>Redirect</x:v>
      </x:c>
      <x:c r="B12" s="13" t="n">
        <x:f>IF($B$5="All",COUNTIFS(Audit!$A$6:$A$505,"&lt;&gt;",Audit!$R$6:$R$505,"Redirect"),COUNTIFS(Audit!$A$6:$A$505,"&lt;&gt;",Audit!$R$6:$R$505,"Redirect",Audit!$W$6:$W$505,SUBSTITUTE(SUBSTITUTE(SUBSTITUTE($B$5,"~","~~"),"*","~*"),"?","~?")))</x:f>
        <x:v>1</x:v>
      </x:c>
      <x:c r="C12" s="1"/>
      <x:c r="D12" s="1" t="str">
        <x:v>Missing / other</x:v>
      </x:c>
      <x:c r="E12" s="13" t="n">
        <x:f>B8-SUM(E8:E11)</x:f>
        <x:v>0</x:v>
      </x:c>
      <x:c r="F12" s="1"/>
      <x:c r="G12" s="1"/>
    </x:row>
    <x:row r="13" ht="24" customHeight="1">
      <x:c r="A13" s="1" t="str">
        <x:v>Remove</x:v>
      </x:c>
      <x:c r="B13" s="13" t="n">
        <x:f>IF($B$5="All",COUNTIFS(Audit!$A$6:$A$505,"&lt;&gt;",Audit!$R$6:$R$505,"Remove"),COUNTIFS(Audit!$A$6:$A$505,"&lt;&gt;",Audit!$R$6:$R$505,"Remove",Audit!$W$6:$W$505,SUBSTITUTE(SUBSTITUTE(SUBSTITUTE($B$5,"~","~~"),"*","~*"),"?","~?")))</x:f>
        <x:v>1</x:v>
      </x:c>
      <x:c r="C13" s="1"/>
      <x:c r="D13" s="1"/>
      <x:c r="E13" s="13"/>
      <x:c r="F13" s="1"/>
      <x:c r="G13" s="1"/>
    </x:row>
    <x:row r="14" ht="24" customHeight="1">
      <x:c r="A14" s="1" t="str">
        <x:v>Investigate</x:v>
      </x:c>
      <x:c r="B14" s="13" t="n">
        <x:f>IF($B$5="All",COUNTIFS(Audit!$A$6:$A$505,"&lt;&gt;",Audit!$R$6:$R$505,"Investigate"),COUNTIFS(Audit!$A$6:$A$505,"&lt;&gt;",Audit!$R$6:$R$505,"Investigate",Audit!$W$6:$W$505,SUBSTITUTE(SUBSTITUTE(SUBSTITUTE($B$5,"~","~~"),"*","~*"),"?","~?")))</x:f>
        <x:v>2</x:v>
      </x:c>
      <x:c r="C14" s="1"/>
      <x:c r="D14" s="11" t="str">
        <x:v>Progress</x:v>
      </x:c>
      <x:c r="E14" s="14" t="str">
        <x:v>Pages</x:v>
      </x:c>
      <x:c r="F14" s="1"/>
      <x:c r="G14" s="1"/>
    </x:row>
    <x:row r="15" ht="24" customHeight="1">
      <x:c r="A15" s="1" t="str">
        <x:v>No action / check action</x:v>
      </x:c>
      <x:c r="B15" s="13" t="n">
        <x:f>B8-SUM(B9:B14)</x:f>
        <x:v>0</x:v>
      </x:c>
      <x:c r="C15" s="1"/>
      <x:c r="D15" s="1" t="str">
        <x:v>Not started</x:v>
      </x:c>
      <x:c r="E15" s="13" t="n">
        <x:f>IF($B$5="All",COUNTIFS(Audit!$A$6:$A$505,"&lt;&gt;",Audit!$X$6:$X$505,"Not started"),COUNTIFS(Audit!$A$6:$A$505,"&lt;&gt;",Audit!$X$6:$X$505,"Not started",Audit!$W$6:$W$505,SUBSTITUTE(SUBSTITUTE(SUBSTITUTE($B$5,"~","~~"),"*","~*"),"?","~?")))</x:f>
        <x:v>11</x:v>
      </x:c>
      <x:c r="F15" s="1"/>
      <x:c r="G15" s="1"/>
    </x:row>
    <x:row r="16" ht="24" customHeight="1">
      <x:c r="A16" s="1" t="str">
        <x:v>Rows needing review</x:v>
      </x:c>
      <x:c r="B16" s="13" t="n">
        <x:f>IF($B$5="All",SUM(Audit!$AD$6:$AD$505),SUMIFS(Audit!$AD$6:$AD$505,Audit!$W$6:$W$505,SUBSTITUTE(SUBSTITUTE(SUBSTITUTE($B$5,"~","~~"),"*","~*"),"?","~?")))</x:f>
        <x:v>4</x:v>
      </x:c>
      <x:c r="C16" s="1"/>
      <x:c r="D16" s="1" t="str">
        <x:v>In progress</x:v>
      </x:c>
      <x:c r="E16" s="13" t="n">
        <x:f>IF($B$5="All",COUNTIFS(Audit!$A$6:$A$505,"&lt;&gt;",Audit!$X$6:$X$505,"In progress"),COUNTIFS(Audit!$A$6:$A$505,"&lt;&gt;",Audit!$X$6:$X$505,"In progress",Audit!$W$6:$W$505,SUBSTITUTE(SUBSTITUTE(SUBSTITUTE($B$5,"~","~~"),"*","~*"),"?","~?")))</x:f>
        <x:v>0</x:v>
      </x:c>
      <x:c r="F16" s="1"/>
      <x:c r="G16" s="1"/>
    </x:row>
    <x:row r="17" ht="24" customHeight="1">
      <x:c r="A17" s="1"/>
      <x:c r="B17" s="1"/>
      <x:c r="C17" s="1"/>
      <x:c r="D17" s="1" t="str">
        <x:v>Blocked</x:v>
      </x:c>
      <x:c r="E17" s="13" t="n">
        <x:f>IF($B$5="All",COUNTIFS(Audit!$A$6:$A$505,"&lt;&gt;",Audit!$X$6:$X$505,"Blocked"),COUNTIFS(Audit!$A$6:$A$505,"&lt;&gt;",Audit!$X$6:$X$505,"Blocked",Audit!$W$6:$W$505,SUBSTITUTE(SUBSTITUTE(SUBSTITUTE($B$5,"~","~~"),"*","~*"),"?","~?")))</x:f>
        <x:v>0</x:v>
      </x:c>
      <x:c r="F17" s="1"/>
      <x:c r="G17" s="1"/>
    </x:row>
    <x:row r="18" ht="24" customHeight="1">
      <x:c r="A18" s="1"/>
      <x:c r="B18" s="1"/>
      <x:c r="C18" s="1"/>
      <x:c r="D18" s="1" t="str">
        <x:v>Done</x:v>
      </x:c>
      <x:c r="E18" s="13" t="n">
        <x:f>IF($B$5="All",COUNTIFS(Audit!$A$6:$A$505,"&lt;&gt;",Audit!$X$6:$X$505,"Done"),COUNTIFS(Audit!$A$6:$A$505,"&lt;&gt;",Audit!$X$6:$X$505,"Done",Audit!$W$6:$W$505,SUBSTITUTE(SUBSTITUTE(SUBSTITUTE($B$5,"~","~~"),"*","~*"),"?","~?")))</x:f>
        <x:v>1</x:v>
      </x:c>
      <x:c r="F18" s="1"/>
      <x:c r="G18" s="1"/>
    </x:row>
    <x:row r="19" ht="24" customHeight="1">
      <x:c r="A19" s="1"/>
      <x:c r="B19" s="1"/>
      <x:c r="C19" s="1"/>
      <x:c r="D19" s="1" t="str">
        <x:v>Missing / other</x:v>
      </x:c>
      <x:c r="E19" s="13" t="n">
        <x:f>B8-SUM(E15:E18)</x:f>
        <x:v>0</x:v>
      </x:c>
      <x:c r="F19" s="1"/>
      <x:c r="G19" s="1"/>
    </x:row>
    <x:row r="20" ht="24" customHeight="1">
      <x:c r="A20" s="12" t="str">
        <x:v>Your next step</x:v>
      </x:c>
      <x:c r="B20" s="1"/>
      <x:c r="C20" s="1"/>
      <x:c r="D20" s="1"/>
      <x:c r="E20" s="1"/>
      <x:c r="F20" s="1"/>
      <x:c r="G20" s="1"/>
    </x:row>
    <x:row r="21" ht="24" customHeight="1">
      <x:c r="A21" s="1" t="str">
        <x:v>Filter Audit by action, priority, status or owner. Sort the whole table by due date.</x:v>
      </x:c>
      <x:c r="B21" s="1"/>
      <x:c r="C21" s="1"/>
      <x:c r="D21" s="1"/>
      <x:c r="E21" s="1"/>
      <x:c r="F21" s="1"/>
      <x:c r="G21" s="1"/>
    </x:row>
    <x:row r="22" ht="24" customHeight="1">
      <x:c r="A22" s="1" t="str">
        <x:v>Start with high-priority work; resolve the two check columns before implementation.</x:v>
      </x:c>
      <x:c r="B22" s="1"/>
      <x:c r="C22" s="1"/>
      <x:c r="D22" s="1"/>
      <x:c r="E22" s="1"/>
      <x:c r="F22" s="1"/>
      <x:c r="G22" s="1"/>
    </x:row>
    <x:row r="23" ht="24" customHeight="1">
      <x:c r="A23" s="1"/>
      <x:c r="B23" s="1"/>
      <x:c r="C23" s="1"/>
      <x:c r="D23" s="1"/>
      <x:c r="E23" s="1"/>
      <x:c r="F23" s="1"/>
      <x:c r="G23" s="1"/>
    </x:row>
    <x:row r="24" ht="24" customHeight="1">
      <x:c r="A24" s="1" t="str">
        <x:v>Yellow cells: project and filter. Pale rows: editable inputs. Gray columns: formulas.</x:v>
      </x:c>
      <x:c r="B24" s="1"/>
      <x:c r="C24" s="1"/>
      <x:c r="D24" s="1"/>
      <x:c r="E24" s="1"/>
      <x:c r="F24" s="1"/>
      <x:c r="G24" s="1"/>
    </x:row>
    <x:row r="25" ht="24" customHeight="1">
      <x:c r="A25" s="1" t="str">
        <x:v>Counts cover all 500 prepared rows. Table filters do not change this summary.</x:v>
      </x:c>
      <x:c r="B25" s="1"/>
      <x:c r="C25" s="1"/>
      <x:c r="D25" s="1"/>
      <x:c r="E25" s="1"/>
      <x:c r="F25" s="1"/>
      <x:c r="G25" s="1"/>
    </x:row>
    <x:row r="26" ht="24" customHeight="1">
      <x:c r="A26" s="1" t="str">
        <x:v>Change the owner filter above to see one person’s plan. Blank owners remain in All.</x:v>
      </x:c>
      <x:c r="B26" s="1"/>
      <x:c r="C26" s="1"/>
      <x:c r="D26" s="1"/>
      <x:c r="E26" s="1"/>
      <x:c r="F26" s="1"/>
      <x:c r="G26" s="1"/>
    </x:row>
    <x:row r="27">
      <x:c r="A27" s="1"/>
      <x:c r="B27" s="1"/>
      <x:c r="C27" s="1"/>
      <x:c r="D27" s="1"/>
      <x:c r="E27" s="1"/>
      <x:c r="F27" s="1"/>
      <x:c r="G27" s="1"/>
    </x:row>
    <x:row r="28">
      <x:c r="A28" s="1"/>
      <x:c r="B28" s="1"/>
      <x:c r="C28" s="1"/>
      <x:c r="D28" s="1"/>
      <x:c r="E28" s="1"/>
      <x:c r="F28" s="1"/>
      <x:c r="G28" s="1"/>
    </x:row>
    <x:row r="29">
      <x:c r="A29" s="1"/>
      <x:c r="B29" s="1"/>
      <x:c r="C29" s="1"/>
      <x:c r="D29" s="1"/>
      <x:c r="E29" s="1"/>
      <x:c r="F29" s="1"/>
      <x:c r="G29" s="1"/>
    </x:row>
    <x:row r="30">
      <x:c r="A30" s="1"/>
      <x:c r="B30" s="1"/>
      <x:c r="C30" s="1"/>
      <x:c r="D30" s="1"/>
      <x:c r="E30" s="1"/>
      <x:c r="F30" s="1"/>
      <x:c r="G30" s="1"/>
    </x:row>
    <x:row r="31">
      <x:c r="A31" s="1"/>
      <x:c r="B31" s="1"/>
      <x:c r="C31" s="1"/>
      <x:c r="D31" s="1"/>
      <x:c r="E31" s="1"/>
      <x:c r="F31" s="1"/>
      <x:c r="G31" s="1"/>
    </x:row>
    <x:row r="32">
      <x:c r="A32" s="1"/>
      <x:c r="B32" s="1"/>
      <x:c r="C32" s="1"/>
      <x:c r="D32" s="1"/>
      <x:c r="E32" s="1"/>
      <x:c r="F32" s="1"/>
      <x:c r="G32" s="1"/>
    </x:row>
    <x:row r="33">
      <x:c r="A33" s="1"/>
      <x:c r="B33" s="1"/>
      <x:c r="C33" s="1"/>
      <x:c r="D33" s="1"/>
      <x:c r="E33" s="1"/>
      <x:c r="F33" s="1"/>
      <x:c r="G33" s="1"/>
    </x:row>
    <x:row r="34">
      <x:c r="A34" s="1"/>
      <x:c r="B34" s="1"/>
      <x:c r="C34" s="1"/>
      <x:c r="D34" s="1"/>
      <x:c r="E34" s="1"/>
      <x:c r="F34" s="1"/>
      <x:c r="G34" s="1"/>
    </x:row>
    <x:row r="35">
      <x:c r="A35" s="1"/>
      <x:c r="B35" s="1"/>
      <x:c r="C35" s="1"/>
      <x:c r="D35" s="1"/>
      <x:c r="E35" s="1"/>
      <x:c r="F35" s="1"/>
      <x:c r="G35" s="1"/>
    </x:row>
    <x:row r="36">
      <x:c r="A36" s="1"/>
      <x:c r="B36" s="1"/>
      <x:c r="C36" s="1"/>
      <x:c r="D36" s="1"/>
      <x:c r="E36" s="1"/>
      <x:c r="F36" s="1"/>
      <x:c r="G36" s="1"/>
    </x:row>
    <x:row r="37">
      <x:c r="A37" s="1"/>
      <x:c r="B37" s="1"/>
      <x:c r="C37" s="1"/>
      <x:c r="D37" s="1"/>
      <x:c r="E37" s="1"/>
      <x:c r="F37" s="1"/>
      <x:c r="G37" s="1"/>
    </x:row>
    <x:row r="38">
      <x:c r="A38" s="1"/>
      <x:c r="B38" s="1"/>
      <x:c r="C38" s="1"/>
      <x:c r="D38" s="1"/>
      <x:c r="E38" s="1"/>
      <x:c r="F38" s="1"/>
      <x:c r="G38" s="1"/>
    </x:row>
    <x:row r="39">
      <x:c r="A39" s="1"/>
      <x:c r="B39" s="1"/>
      <x:c r="C39" s="1"/>
      <x:c r="D39" s="1"/>
      <x:c r="E39" s="1"/>
      <x:c r="F39" s="1"/>
      <x:c r="G39" s="1"/>
    </x:row>
    <x:row r="40">
      <x:c r="A40" s="1"/>
      <x:c r="B40" s="1"/>
      <x:c r="C40" s="1"/>
      <x:c r="D40" s="1"/>
      <x:c r="E40" s="1"/>
      <x:c r="F40" s="1"/>
      <x:c r="G40" s="1"/>
    </x:row>
  </x:sheetData>
  <x:pageMargins left="0.7" right="0.7" top="0.75" bottom="0.75" header="0.3" footer="0.3"/>
</x:worksheet>
</file>

<file path=xl/worksheets/sheet2.xml><?xml version="1.0" encoding="utf-8"?>
<x:worksheet xmlns:x="http://schemas.openxmlformats.org/spreadsheetml/2006/main">
  <x:sheetPr>
    <x:tabColor rgb="FFF5C518"/>
  </x:sheetPr>
  <x:sheetViews>
    <x:sheetView showGridLines="0" workbookViewId="0">
      <x:pane xSplit="2" ySplit="5" topLeftCell="C6" activePane="bottomRight" state="frozen"/>
    </x:sheetView>
  </x:sheetViews>
  <x:sheetFormatPr defaultRowHeight="15"/>
  <x:cols>
    <x:col min="1" max="1" width="38" hidden="0" customWidth="1"/>
    <x:col min="2" max="2" width="32" hidden="0" customWidth="1"/>
    <x:col min="3" max="3" width="23" hidden="0" customWidth="1"/>
    <x:col min="4" max="4" width="23" hidden="0" customWidth="1"/>
    <x:col min="5" max="5" width="23" hidden="0" customWidth="1"/>
    <x:col min="6" max="6" width="23" hidden="0" customWidth="1"/>
    <x:col min="7" max="7" width="23" hidden="0" customWidth="1"/>
    <x:col min="8" max="8" width="23" hidden="0" customWidth="1"/>
    <x:col min="9" max="9" width="23" hidden="0" customWidth="1"/>
    <x:col min="10" max="10" width="17" hidden="0" customWidth="1"/>
    <x:col min="11" max="11" width="17" hidden="0" customWidth="1"/>
    <x:col min="12" max="12" width="17" hidden="0" customWidth="1"/>
    <x:col min="13" max="13" width="23" hidden="0" customWidth="1"/>
    <x:col min="14" max="14" width="38" hidden="0" customWidth="1"/>
    <x:col min="15" max="15" width="38" hidden="0" customWidth="1"/>
    <x:col min="16" max="16" width="38" hidden="0" customWidth="1"/>
    <x:col min="17" max="17" width="38" hidden="0" customWidth="1"/>
    <x:col min="18" max="18" width="23" hidden="0" customWidth="1"/>
    <x:col min="19" max="19" width="38" hidden="0" customWidth="1"/>
    <x:col min="20" max="20" width="38" hidden="0" customWidth="1"/>
    <x:col min="21" max="21" width="23" hidden="0" customWidth="1"/>
    <x:col min="22" max="22" width="23" hidden="0" customWidth="1"/>
    <x:col min="23" max="23" width="23" hidden="0" customWidth="1"/>
    <x:col min="24" max="24" width="23" hidden="0" customWidth="1"/>
    <x:col min="25" max="25" width="17" hidden="0" customWidth="1"/>
    <x:col min="26" max="26" width="17" hidden="0" customWidth="1"/>
    <x:col min="27" max="27" width="38" hidden="0" customWidth="1"/>
    <x:col min="28" max="28" width="38" hidden="0" customWidth="1"/>
    <x:col min="29" max="29" width="38" hidden="0" customWidth="1"/>
    <x:col min="30" max="30" width="23" hidden="0" customWidth="1"/>
  </x:cols>
  <x:sheetData>
    <x:row r="1">
      <x:c r="A1" s="1"/>
      <x:c r="B1" s="1"/>
      <x:c r="C1" s="1"/>
      <x:c r="D1" s="1"/>
      <x:c r="E1" s="1"/>
      <x:c r="F1" s="1"/>
      <x:c r="G1" s="1"/>
      <x:c r="H1" s="1"/>
      <x:c r="I1" s="1"/>
      <x:c r="J1" s="1"/>
      <x:c r="K1" s="1"/>
      <x:c r="L1" s="1"/>
      <x:c r="M1" s="1"/>
      <x:c r="N1" s="1"/>
      <x:c r="O1" s="1"/>
      <x:c r="P1" s="1"/>
      <x:c r="Q1" s="1"/>
      <x:c r="R1" s="1"/>
      <x:c r="S1" s="1"/>
      <x:c r="T1" s="1"/>
      <x:c r="U1" s="1"/>
      <x:c r="V1" s="1"/>
      <x:c r="W1" s="1"/>
      <x:c r="X1" s="1"/>
      <x:c r="Y1" s="1"/>
      <x:c r="Z1" s="1"/>
      <x:c r="AA1" s="1"/>
      <x:c r="AB1" s="1"/>
      <x:c r="AC1" s="1"/>
    </x:row>
    <x:row r="2" ht="26" customHeight="1">
      <x:c r="A2" s="3" t="str">
        <x:v>Content inventory &amp; action plan</x:v>
      </x:c>
      <x:c r="B2" s="4"/>
      <x:c r="C2" s="4"/>
      <x:c r="D2" s="4"/>
      <x:c r="E2" s="4"/>
      <x:c r="F2" s="4"/>
      <x:c r="G2" s="4"/>
      <x:c r="H2" s="4"/>
      <x:c r="I2" s="4"/>
      <x:c r="J2" s="4"/>
      <x:c r="K2" s="4"/>
      <x:c r="L2" s="4"/>
      <x:c r="M2" s="4"/>
      <x:c r="N2" s="4"/>
      <x:c r="O2" s="4"/>
      <x:c r="P2" s="4"/>
      <x:c r="Q2" s="4"/>
      <x:c r="R2" s="4"/>
      <x:c r="S2" s="4"/>
      <x:c r="T2" s="4"/>
      <x:c r="U2" s="4"/>
      <x:c r="V2" s="4"/>
      <x:c r="W2" s="4"/>
      <x:c r="X2" s="4"/>
      <x:c r="Y2" s="4"/>
      <x:c r="Z2" s="4"/>
      <x:c r="AA2" s="4"/>
      <x:c r="AB2" s="4"/>
      <x:c r="AC2" s="4"/>
    </x:row>
    <x:row r="3" ht="26" customHeight="1">
      <x:c r="A3" s="5" t="str">
        <x:v>SAMPLE DATA • Filter Business type to see the six worked examples.</x:v>
      </x:c>
      <x:c r="B3" s="1"/>
      <x:c r="C3" s="1"/>
      <x:c r="D3" s="1"/>
      <x:c r="E3" s="1"/>
      <x:c r="F3" s="1"/>
      <x:c r="G3" s="1"/>
      <x:c r="H3" s="1"/>
      <x:c r="I3" s="1"/>
      <x:c r="J3" s="1"/>
      <x:c r="K3" s="1"/>
      <x:c r="L3" s="1"/>
      <x:c r="M3" s="1"/>
      <x:c r="N3" s="1"/>
      <x:c r="O3" s="1"/>
      <x:c r="P3" s="1"/>
      <x:c r="Q3" s="1"/>
      <x:c r="R3" s="1"/>
      <x:c r="S3" s="1"/>
      <x:c r="T3" s="1"/>
      <x:c r="U3" s="1"/>
      <x:c r="V3" s="1"/>
      <x:c r="W3" s="1"/>
      <x:c r="X3" s="1"/>
      <x:c r="Y3" s="1"/>
      <x:c r="Z3" s="1"/>
      <x:c r="AA3" s="1"/>
      <x:c r="AB3" s="1"/>
      <x:c r="AC3" s="1"/>
    </x:row>
    <x:row r="4">
      <x:c r="A4" s="1"/>
      <x:c r="B4" s="1"/>
      <x:c r="C4" s="1"/>
      <x:c r="D4" s="1"/>
      <x:c r="E4" s="1"/>
      <x:c r="F4" s="1"/>
      <x:c r="G4" s="1"/>
      <x:c r="H4" s="1"/>
      <x:c r="I4" s="1"/>
      <x:c r="J4" s="1"/>
      <x:c r="K4" s="1"/>
      <x:c r="L4" s="1"/>
      <x:c r="M4" s="1"/>
      <x:c r="N4" s="1"/>
      <x:c r="O4" s="1"/>
      <x:c r="P4" s="1"/>
      <x:c r="Q4" s="1"/>
      <x:c r="R4" s="1"/>
      <x:c r="S4" s="1"/>
      <x:c r="T4" s="1"/>
      <x:c r="U4" s="1"/>
      <x:c r="V4" s="1"/>
      <x:c r="W4" s="1"/>
      <x:c r="X4" s="1"/>
      <x:c r="Y4" s="1"/>
      <x:c r="Z4" s="1"/>
      <x:c r="AA4" s="1"/>
      <x:c r="AB4" s="1"/>
      <x:c r="AC4" s="1"/>
    </x:row>
    <x:row r="5" ht="34" customHeight="1">
      <x:c r="A5" s="11" t="str">
        <x:v>Page URL</x:v>
      </x:c>
      <x:c r="B5" s="11" t="str">
        <x:v>Page title</x:v>
      </x:c>
      <x:c r="C5" s="11" t="str">
        <x:v>Business type</x:v>
      </x:c>
      <x:c r="D5" s="11" t="str">
        <x:v>Page type</x:v>
      </x:c>
      <x:c r="E5" s="11" t="str">
        <x:v>Topic</x:v>
      </x:c>
      <x:c r="F5" s="11" t="str">
        <x:v>Buyer need / audience</x:v>
      </x:c>
      <x:c r="G5" s="11" t="str">
        <x:v>Business role</x:v>
      </x:c>
      <x:c r="H5" s="11" t="str">
        <x:v>Target query / intent</x:v>
      </x:c>
      <x:c r="I5" s="11" t="str">
        <x:v>Content owner</x:v>
      </x:c>
      <x:c r="J5" s="11" t="str">
        <x:v>Published</x:v>
      </x:c>
      <x:c r="K5" s="11" t="str">
        <x:v>Updated</x:v>
      </x:c>
      <x:c r="L5" s="11" t="str">
        <x:v>Reviewed</x:v>
      </x:c>
      <x:c r="M5" s="11" t="str">
        <x:v>Accuracy / freshness</x:v>
      </x:c>
      <x:c r="N5" s="11" t="str">
        <x:v>Evidence / SME input</x:v>
      </x:c>
      <x:c r="O5" s="11" t="str">
        <x:v>Coverage gaps</x:v>
      </x:c>
      <x:c r="P5" s="11" t="str">
        <x:v>Overlap / conflict notes</x:v>
      </x:c>
      <x:c r="Q5" s="11" t="str">
        <x:v>Internal links needed</x:v>
      </x:c>
      <x:c r="R5" s="11" t="str">
        <x:v>Action</x:v>
      </x:c>
      <x:c r="S5" s="11" t="str">
        <x:v>Action rationale</x:v>
      </x:c>
      <x:c r="T5" s="11" t="str">
        <x:v>Merge / redirect destination</x:v>
      </x:c>
      <x:c r="U5" s="11" t="str">
        <x:v>Priority</x:v>
      </x:c>
      <x:c r="V5" s="11" t="str">
        <x:v>Estimated hours</x:v>
      </x:c>
      <x:c r="W5" s="11" t="str">
        <x:v>Action owner</x:v>
      </x:c>
      <x:c r="X5" s="11" t="str">
        <x:v>Status</x:v>
      </x:c>
      <x:c r="Y5" s="11" t="str">
        <x:v>Due date</x:v>
      </x:c>
      <x:c r="Z5" s="11" t="str">
        <x:v>Next review</x:v>
      </x:c>
      <x:c r="AA5" s="11" t="str">
        <x:v>Completion / retest notes</x:v>
      </x:c>
      <x:c r="AB5" s="11" t="str">
        <x:v>URL / destination check</x:v>
      </x:c>
      <x:c r="AC5" s="11" t="str">
        <x:v>Plan check</x:v>
      </x:c>
      <x:c r="AD5" s="11" t="str">
        <x:v>Review needed (1/0)</x:v>
      </x:c>
    </x:row>
    <x:row r="6" ht="44" customHeight="1">
      <x:c r="A6" s="19" t="str">
        <x:v>https://example.com/services/process-review/</x:v>
      </x:c>
      <x:c r="B6" s="19" t="str">
        <x:v>Process review consulting</x:v>
      </x:c>
      <x:c r="C6" s="18" t="str">
        <x:v>B2B services</x:v>
      </x:c>
      <x:c r="D6" s="18" t="str">
        <x:v>Web page</x:v>
      </x:c>
      <x:c r="E6" s="18" t="str">
        <x:v>Process review consulting</x:v>
      </x:c>
      <x:c r="F6" s="18" t="str">
        <x:v>Operations leaders comparing process consultants</x:v>
      </x:c>
      <x:c r="G6" s="18" t="str">
        <x:v>Enquiries</x:v>
      </x:c>
      <x:c r="H6" s="18" t="str">
        <x:v>Add your query and the visitor’s task</x:v>
      </x:c>
      <x:c r="I6" s="18" t="str">
        <x:v>Maya</x:v>
      </x:c>
      <x:c r="J6" s="21" t="d">
        <x:v>2024-04-15T12:00:00.000Z</x:v>
      </x:c>
      <x:c r="K6" s="21" t="d">
        <x:v>2026-08-15T12:00:00.000Z</x:v>
      </x:c>
      <x:c r="L6" s="21" t="d">
        <x:v>2026-10-16T12:00:00.000Z</x:v>
      </x:c>
      <x:c r="M6" s="18" t="str">
        <x:v>Needs update</x:v>
      </x:c>
      <x:c r="N6" s="18" t="str">
        <x:v>SAMPLE: service lead confirmed the old tier ended in August.</x:v>
      </x:c>
      <x:c r="O6" s="18" t="str">
        <x:v>Add scope, timeline and a verified client example.</x:v>
      </x:c>
      <x:c r="P6" s="18" t="str"/>
      <x:c r="Q6" s="18" t="str">
        <x:v>Add a relevant next step and check inbound links.</x:v>
      </x:c>
      <x:c r="R6" s="18" t="str">
        <x:v>Refresh</x:v>
      </x:c>
      <x:c r="S6" s="18" t="str">
        <x:v>Replace the retired service tier and add a current delivery example.</x:v>
      </x:c>
      <x:c r="T6" s="18" t="str"/>
      <x:c r="U6" s="18" t="str">
        <x:v>High</x:v>
      </x:c>
      <x:c r="V6" s="22" t="n">
        <x:v>5</x:v>
      </x:c>
      <x:c r="W6" s="18" t="str">
        <x:v>Maya</x:v>
      </x:c>
      <x:c r="X6" s="18" t="str">
        <x:v>Not started</x:v>
      </x:c>
      <x:c r="Y6" s="21" t="d">
        <x:v>2026-11-06T12:00:00.000Z</x:v>
      </x:c>
      <x:c r="Z6" s="21" t="d">
        <x:v>2027-01-15T12:00:00.000Z</x:v>
      </x:c>
      <x:c r="AA6" s="18" t="str"/>
      <x:c r="AB6" s="23" t="str">
        <x:f>IF(A6="","",IF(AND(LEFT(A6,8)&lt;&gt;"https://",LEFT(A6,7)&lt;&gt;"http://"),"Use a full http(s) URL",IF(COUNTIFS($A$6:$A$505,SUBSTITUTE(SUBSTITUTE(SUBSTITUTE(A6,"~","~~"),"*","~*"),"?","~?"))&gt;1,"Duplicate URL: check rows",IF(OR(R6="Merge",R6="Redirect"),IF(T6="","Add destination URL",IF(A6=T6,"Destination equals source",IF(AND(LEFT(T6,8)&lt;&gt;"https://",LEFT(T6,7)&lt;&gt;"http://"),"Use a full destination URL","Validate destination and links"))),IF(R6="Remove","Review legal, support, conversion and link value","")))))</x:f>
      </x:c>
      <x:c r="AC6" s="23" t="str">
        <x:f>IF(A6="","",IF(R6="","Choose an action",IF(S6="","Add action rationale",IF(W6="","Assign action owner",IF(U6="","Set priority",IF(X6="","Set status",IF(AND(X6&lt;&gt;"Done",Y6=""),"Set due date",IF(AND(X6="Done",AA6=""),"Record completion and retest",IF(AND(R6="Keep",Z6=""),"Set next review date","")))))))))</x:f>
      </x:c>
      <x:c r="AD6" s="23" t="n">
        <x:f>IF(A6="","",IF(OR(AB6&lt;&gt;"",AC6&lt;&gt;""),1,0))</x:f>
        <x:v>0</x:v>
      </x:c>
    </x:row>
    <x:row r="7" ht="44" customHeight="1">
      <x:c r="A7" s="19" t="str">
        <x:v>https://example.com/privacy/</x:v>
      </x:c>
      <x:c r="B7" s="19" t="str">
        <x:v>Privacy notice</x:v>
      </x:c>
      <x:c r="C7" s="18" t="str">
        <x:v>B2B services</x:v>
      </x:c>
      <x:c r="D7" s="18" t="str">
        <x:v>Policy</x:v>
      </x:c>
      <x:c r="E7" s="18" t="str">
        <x:v>Privacy notice</x:v>
      </x:c>
      <x:c r="F7" s="18" t="str">
        <x:v>Visitors checking how their information is used</x:v>
      </x:c>
      <x:c r="G7" s="18" t="str">
        <x:v>Legal</x:v>
      </x:c>
      <x:c r="H7" s="18" t="str">
        <x:v>Add your query and the visitor’s task</x:v>
      </x:c>
      <x:c r="I7" s="18" t="str">
        <x:v>Alex</x:v>
      </x:c>
      <x:c r="J7" s="21" t="d">
        <x:v>2024-04-15T12:00:00.000Z</x:v>
      </x:c>
      <x:c r="K7" s="21" t="d">
        <x:v>2026-08-15T12:00:00.000Z</x:v>
      </x:c>
      <x:c r="L7" s="21" t="d">
        <x:v>2026-10-16T12:00:00.000Z</x:v>
      </x:c>
      <x:c r="M7" s="18" t="str">
        <x:v>Current</x:v>
      </x:c>
      <x:c r="N7" s="18" t="str">
        <x:v>SAMPLE: legal review recorded 2026-10-01.</x:v>
      </x:c>
      <x:c r="O7" s="18" t="str"/>
      <x:c r="P7" s="18" t="str"/>
      <x:c r="Q7" s="18" t="str">
        <x:v>Review links before any URL change.</x:v>
      </x:c>
      <x:c r="R7" s="18" t="str">
        <x:v>Keep</x:v>
      </x:c>
      <x:c r="S7" s="18" t="str">
        <x:v>Legal team confirmed the notice is current; retain access from every form.</x:v>
      </x:c>
      <x:c r="T7" s="18" t="str"/>
      <x:c r="U7" s="18" t="str">
        <x:v>Low</x:v>
      </x:c>
      <x:c r="V7" s="22" t="n">
        <x:v>0</x:v>
      </x:c>
      <x:c r="W7" s="18" t="str">
        <x:v>Alex</x:v>
      </x:c>
      <x:c r="X7" s="18" t="str">
        <x:v>Not started</x:v>
      </x:c>
      <x:c r="Y7" s="21" t="d">
        <x:v>2026-11-06T12:00:00.000Z</x:v>
      </x:c>
      <x:c r="Z7" s="21" t="d">
        <x:v>2027-01-15T12:00:00.000Z</x:v>
      </x:c>
      <x:c r="AA7" s="18" t="str"/>
      <x:c r="AB7" s="23" t="str">
        <x:f>IF(A7="","",IF(AND(LEFT(A7,8)&lt;&gt;"https://",LEFT(A7,7)&lt;&gt;"http://"),"Use a full http(s) URL",IF(COUNTIFS($A$6:$A$505,SUBSTITUTE(SUBSTITUTE(SUBSTITUTE(A7,"~","~~"),"*","~*"),"?","~?"))&gt;1,"Duplicate URL: check rows",IF(OR(R7="Merge",R7="Redirect"),IF(T7="","Add destination URL",IF(A7=T7,"Destination equals source",IF(AND(LEFT(T7,8)&lt;&gt;"https://",LEFT(T7,7)&lt;&gt;"http://"),"Use a full destination URL","Validate destination and links"))),IF(R7="Remove","Review legal, support, conversion and link value","")))))</x:f>
      </x:c>
      <x:c r="AC7" s="23" t="str">
        <x:f>IF(A7="","",IF(R7="","Choose an action",IF(S7="","Add action rationale",IF(W7="","Assign action owner",IF(U7="","Set priority",IF(X7="","Set status",IF(AND(X7&lt;&gt;"Done",Y7=""),"Set due date",IF(AND(X7="Done",AA7=""),"Record completion and retest",IF(AND(R7="Keep",Z7=""),"Set next review date","")))))))))</x:f>
      </x:c>
      <x:c r="AD7" s="23" t="n">
        <x:f>IF(A7="","",IF(OR(AB7&lt;&gt;"",AC7&lt;&gt;""),1,0))</x:f>
        <x:v>0</x:v>
      </x:c>
    </x:row>
    <x:row r="8" ht="44" customHeight="1">
      <x:c r="A8" s="19" t="str">
        <x:v>https://example.com/guides/setup-old/</x:v>
      </x:c>
      <x:c r="B8" s="19" t="str">
        <x:v>Old workspace setup guide</x:v>
      </x:c>
      <x:c r="C8" s="18" t="str">
        <x:v>SaaS</x:v>
      </x:c>
      <x:c r="D8" s="18" t="str">
        <x:v>Web page</x:v>
      </x:c>
      <x:c r="E8" s="18" t="str">
        <x:v>Old workspace setup guide</x:v>
      </x:c>
      <x:c r="F8" s="18" t="str">
        <x:v>Admins moving an existing workspace</x:v>
      </x:c>
      <x:c r="G8" s="18" t="str">
        <x:v>Support</x:v>
      </x:c>
      <x:c r="H8" s="18" t="str">
        <x:v>Add your query and the visitor’s task</x:v>
      </x:c>
      <x:c r="I8" s="18" t="str">
        <x:v>Alex</x:v>
      </x:c>
      <x:c r="J8" s="21" t="d">
        <x:v>2024-04-15T12:00:00.000Z</x:v>
      </x:c>
      <x:c r="K8" s="21" t="d">
        <x:v>2026-08-15T12:00:00.000Z</x:v>
      </x:c>
      <x:c r="L8" s="21" t="d">
        <x:v>2026-10-16T12:00:00.000Z</x:v>
      </x:c>
      <x:c r="M8" s="18" t="str">
        <x:v>Needs update</x:v>
      </x:c>
      <x:c r="N8" s="18" t="str">
        <x:v>SAMPLE: page review and source check recorded by the team.</x:v>
      </x:c>
      <x:c r="O8" s="18" t="str">
        <x:v>Preserve the legacy migration note.</x:v>
      </x:c>
      <x:c r="P8" s="18" t="str">
        <x:v>Same setup task; manually compared steps. Search conflict not established.</x:v>
      </x:c>
      <x:c r="Q8" s="18" t="str">
        <x:v>Review links before any URL change.</x:v>
      </x:c>
      <x:c r="R8" s="18" t="str">
        <x:v>Merge</x:v>
      </x:c>
      <x:c r="S8" s="18" t="str">
        <x:v>Move the unique migration steps into the current setup guide before retiring this URL.</x:v>
      </x:c>
      <x:c r="T8" s="18" t="str">
        <x:v>https://example.com/guides/setup/</x:v>
      </x:c>
      <x:c r="U8" s="18" t="str">
        <x:v>Medium</x:v>
      </x:c>
      <x:c r="V8" s="22" t="n">
        <x:v>4</x:v>
      </x:c>
      <x:c r="W8" s="18" t="str">
        <x:v>Alex</x:v>
      </x:c>
      <x:c r="X8" s="18" t="str">
        <x:v>Not started</x:v>
      </x:c>
      <x:c r="Y8" s="21" t="d">
        <x:v>2026-11-06T12:00:00.000Z</x:v>
      </x:c>
      <x:c r="Z8" s="21" t="d">
        <x:v>2027-01-15T12:00:00.000Z</x:v>
      </x:c>
      <x:c r="AA8" s="18" t="str"/>
      <x:c r="AB8" s="23" t="str">
        <x:f>IF(A8="","",IF(AND(LEFT(A8,8)&lt;&gt;"https://",LEFT(A8,7)&lt;&gt;"http://"),"Use a full http(s) URL",IF(COUNTIFS($A$6:$A$505,SUBSTITUTE(SUBSTITUTE(SUBSTITUTE(A8,"~","~~"),"*","~*"),"?","~?"))&gt;1,"Duplicate URL: check rows",IF(OR(R8="Merge",R8="Redirect"),IF(T8="","Add destination URL",IF(A8=T8,"Destination equals source",IF(AND(LEFT(T8,8)&lt;&gt;"https://",LEFT(T8,7)&lt;&gt;"http://"),"Use a full destination URL","Validate destination and links"))),IF(R8="Remove","Review legal, support, conversion and link value","")))))</x:f>
        <x:v>Validate destination and links</x:v>
      </x:c>
      <x:c r="AC8" s="23" t="str">
        <x:f>IF(A8="","",IF(R8="","Choose an action",IF(S8="","Add action rationale",IF(W8="","Assign action owner",IF(U8="","Set priority",IF(X8="","Set status",IF(AND(X8&lt;&gt;"Done",Y8=""),"Set due date",IF(AND(X8="Done",AA8=""),"Record completion and retest",IF(AND(R8="Keep",Z8=""),"Set next review date","")))))))))</x:f>
      </x:c>
      <x:c r="AD8" s="23" t="n">
        <x:f>IF(A8="","",IF(OR(AB8&lt;&gt;"",AC8&lt;&gt;""),1,0))</x:f>
        <x:v>1</x:v>
      </x:c>
    </x:row>
    <x:row r="9" ht="44" customHeight="1">
      <x:c r="A9" s="19" t="str">
        <x:v>https://example.com/integrations/crm/</x:v>
      </x:c>
      <x:c r="B9" s="19" t="str">
        <x:v>CRM integration</x:v>
      </x:c>
      <x:c r="C9" s="18" t="str">
        <x:v>SaaS</x:v>
      </x:c>
      <x:c r="D9" s="18" t="str">
        <x:v>Web page</x:v>
      </x:c>
      <x:c r="E9" s="18" t="str">
        <x:v>CRM integration</x:v>
      </x:c>
      <x:c r="F9" s="18" t="str">
        <x:v>Revenue teams checking CRM compatibility</x:v>
      </x:c>
      <x:c r="G9" s="18" t="str">
        <x:v>Trials</x:v>
      </x:c>
      <x:c r="H9" s="18" t="str">
        <x:v>Add your query and the visitor’s task</x:v>
      </x:c>
      <x:c r="I9" s="18" t="str">
        <x:v>Maya</x:v>
      </x:c>
      <x:c r="J9" s="21" t="d">
        <x:v>2024-04-15T12:00:00.000Z</x:v>
      </x:c>
      <x:c r="K9" s="21" t="d">
        <x:v>2026-08-15T12:00:00.000Z</x:v>
      </x:c>
      <x:c r="L9" s="21" t="d">
        <x:v>2026-10-16T12:00:00.000Z</x:v>
      </x:c>
      <x:c r="M9" s="18" t="str">
        <x:v>Unknown</x:v>
      </x:c>
      <x:c r="N9" s="18" t="str">
        <x:v>SAMPLE: tracking change ticket is awaiting review.</x:v>
      </x:c>
      <x:c r="O9" s="18" t="str"/>
      <x:c r="P9" s="18" t="str"/>
      <x:c r="Q9" s="18" t="str">
        <x:v>Review links before any URL change.</x:v>
      </x:c>
      <x:c r="R9" s="18" t="str">
        <x:v>Investigate</x:v>
      </x:c>
      <x:c r="S9" s="18" t="str">
        <x:v>Tracking changed in September. Confirm the event mapping before deciding whether to rewrite.</x:v>
      </x:c>
      <x:c r="T9" s="18" t="str"/>
      <x:c r="U9" s="18" t="str">
        <x:v>High</x:v>
      </x:c>
      <x:c r="V9" s="22" t="n">
        <x:v>2</x:v>
      </x:c>
      <x:c r="W9" s="18" t="str">
        <x:v>Maya</x:v>
      </x:c>
      <x:c r="X9" s="18" t="str">
        <x:v>Not started</x:v>
      </x:c>
      <x:c r="Y9" s="21" t="d">
        <x:v>2026-11-06T12:00:00.000Z</x:v>
      </x:c>
      <x:c r="Z9" s="21" t="d">
        <x:v>2027-01-15T12:00:00.000Z</x:v>
      </x:c>
      <x:c r="AA9" s="18" t="str"/>
      <x:c r="AB9" s="23" t="str">
        <x:f>IF(A9="","",IF(AND(LEFT(A9,8)&lt;&gt;"https://",LEFT(A9,7)&lt;&gt;"http://"),"Use a full http(s) URL",IF(COUNTIFS($A$6:$A$505,SUBSTITUTE(SUBSTITUTE(SUBSTITUTE(A9,"~","~~"),"*","~*"),"?","~?"))&gt;1,"Duplicate URL: check rows",IF(OR(R9="Merge",R9="Redirect"),IF(T9="","Add destination URL",IF(A9=T9,"Destination equals source",IF(AND(LEFT(T9,8)&lt;&gt;"https://",LEFT(T9,7)&lt;&gt;"http://"),"Use a full destination URL","Validate destination and links"))),IF(R9="Remove","Review legal, support, conversion and link value","")))))</x:f>
      </x:c>
      <x:c r="AC9" s="23" t="str">
        <x:f>IF(A9="","",IF(R9="","Choose an action",IF(S9="","Add action rationale",IF(W9="","Assign action owner",IF(U9="","Set priority",IF(X9="","Set status",IF(AND(X9&lt;&gt;"Done",Y9=""),"Set due date",IF(AND(X9="Done",AA9=""),"Record completion and retest",IF(AND(R9="Keep",Z9=""),"Set next review date","")))))))))</x:f>
      </x:c>
      <x:c r="AD9" s="23" t="n">
        <x:f>IF(A9="","",IF(OR(AB9&lt;&gt;"",AC9&lt;&gt;""),1,0))</x:f>
        <x:v>0</x:v>
      </x:c>
    </x:row>
    <x:row r="10" ht="44" customHeight="1">
      <x:c r="A10" s="19" t="str">
        <x:v>https://example.com/shop/linen-shirts/</x:v>
      </x:c>
      <x:c r="B10" s="19" t="str">
        <x:v>Linen shirts collection</x:v>
      </x:c>
      <x:c r="C10" s="18" t="str">
        <x:v>Ecommerce / WooCommerce</x:v>
      </x:c>
      <x:c r="D10" s="18" t="str">
        <x:v>Web page</x:v>
      </x:c>
      <x:c r="E10" s="18" t="str">
        <x:v>Linen shirts collection</x:v>
      </x:c>
      <x:c r="F10" s="18" t="str">
        <x:v>Shoppers comparing fit and returns</x:v>
      </x:c>
      <x:c r="G10" s="18" t="str">
        <x:v>Sales</x:v>
      </x:c>
      <x:c r="H10" s="18" t="str">
        <x:v>Add your query and the visitor’s task</x:v>
      </x:c>
      <x:c r="I10" s="18" t="str">
        <x:v>Sam</x:v>
      </x:c>
      <x:c r="J10" s="21" t="d">
        <x:v>2024-04-15T12:00:00.000Z</x:v>
      </x:c>
      <x:c r="K10" s="21" t="d">
        <x:v>2026-08-15T12:00:00.000Z</x:v>
      </x:c>
      <x:c r="L10" s="21" t="d">
        <x:v>2026-10-16T12:00:00.000Z</x:v>
      </x:c>
      <x:c r="M10" s="18" t="str">
        <x:v>Needs update</x:v>
      </x:c>
      <x:c r="N10" s="18" t="str">
        <x:v>SAMPLE: page review and source check recorded by the team.</x:v>
      </x:c>
      <x:c r="O10" s="18" t="str">
        <x:v>Fit comparison and material care.</x:v>
      </x:c>
      <x:c r="P10" s="18" t="str"/>
      <x:c r="Q10" s="18" t="str">
        <x:v>Add a relevant next step and check inbound links.</x:v>
      </x:c>
      <x:c r="R10" s="18" t="str">
        <x:v>Refresh</x:v>
      </x:c>
      <x:c r="S10" s="18" t="str">
        <x:v>Add accurate fit guidance and links to the current returns policy.</x:v>
      </x:c>
      <x:c r="T10" s="18" t="str"/>
      <x:c r="U10" s="18" t="str">
        <x:v>High</x:v>
      </x:c>
      <x:c r="V10" s="22" t="n">
        <x:v>3</x:v>
      </x:c>
      <x:c r="W10" s="18" t="str">
        <x:v>Sam</x:v>
      </x:c>
      <x:c r="X10" s="18" t="str">
        <x:v>Not started</x:v>
      </x:c>
      <x:c r="Y10" s="21" t="d">
        <x:v>2026-11-06T12:00:00.000Z</x:v>
      </x:c>
      <x:c r="Z10" s="21" t="d">
        <x:v>2027-01-15T12:00:00.000Z</x:v>
      </x:c>
      <x:c r="AA10" s="18" t="str"/>
      <x:c r="AB10" s="23" t="str">
        <x:f>IF(A10="","",IF(AND(LEFT(A10,8)&lt;&gt;"https://",LEFT(A10,7)&lt;&gt;"http://"),"Use a full http(s) URL",IF(COUNTIFS($A$6:$A$505,SUBSTITUTE(SUBSTITUTE(SUBSTITUTE(A10,"~","~~"),"*","~*"),"?","~?"))&gt;1,"Duplicate URL: check rows",IF(OR(R10="Merge",R10="Redirect"),IF(T10="","Add destination URL",IF(A10=T10,"Destination equals source",IF(AND(LEFT(T10,8)&lt;&gt;"https://",LEFT(T10,7)&lt;&gt;"http://"),"Use a full destination URL","Validate destination and links"))),IF(R10="Remove","Review legal, support, conversion and link value","")))))</x:f>
      </x:c>
      <x:c r="AC10" s="23" t="str">
        <x:f>IF(A10="","",IF(R10="","Choose an action",IF(S10="","Add action rationale",IF(W10="","Assign action owner",IF(U10="","Set priority",IF(X10="","Set status",IF(AND(X10&lt;&gt;"Done",Y10=""),"Set due date",IF(AND(X10="Done",AA10=""),"Record completion and retest",IF(AND(R10="Keep",Z10=""),"Set next review date","")))))))))</x:f>
      </x:c>
      <x:c r="AD10" s="23" t="n">
        <x:f>IF(A10="","",IF(OR(AB10&lt;&gt;"",AC10&lt;&gt;""),1,0))</x:f>
        <x:v>0</x:v>
      </x:c>
    </x:row>
    <x:row r="11" ht="44" customHeight="1">
      <x:c r="A11" s="19" t="str">
        <x:v>https://example.com/offers/summer-2024/</x:v>
      </x:c>
      <x:c r="B11" s="19" t="str">
        <x:v>Expired summer offer</x:v>
      </x:c>
      <x:c r="C11" s="18" t="str">
        <x:v>Ecommerce / WooCommerce</x:v>
      </x:c>
      <x:c r="D11" s="18" t="str">
        <x:v>Web page</x:v>
      </x:c>
      <x:c r="E11" s="18" t="str">
        <x:v>Expired summer offer</x:v>
      </x:c>
      <x:c r="F11" s="18" t="str">
        <x:v>Customers following an old offer</x:v>
      </x:c>
      <x:c r="G11" s="18" t="str">
        <x:v>Campaign</x:v>
      </x:c>
      <x:c r="H11" s="18" t="str">
        <x:v>Add your query and the visitor’s task</x:v>
      </x:c>
      <x:c r="I11" s="18" t="str">
        <x:v>Sam</x:v>
      </x:c>
      <x:c r="J11" s="21" t="d">
        <x:v>2024-04-15T12:00:00.000Z</x:v>
      </x:c>
      <x:c r="K11" s="21" t="d">
        <x:v>2026-08-15T12:00:00.000Z</x:v>
      </x:c>
      <x:c r="L11" s="21" t="d">
        <x:v>2026-10-16T12:00:00.000Z</x:v>
      </x:c>
      <x:c r="M11" s="18" t="str">
        <x:v>Needs update</x:v>
      </x:c>
      <x:c r="N11" s="18" t="str">
        <x:v>SAMPLE: merchandiser confirmed offer expiry; link review still required.</x:v>
      </x:c>
      <x:c r="O11" s="18" t="str"/>
      <x:c r="P11" s="18" t="str"/>
      <x:c r="Q11" s="18" t="str">
        <x:v>Review links before any URL change.</x:v>
      </x:c>
      <x:c r="R11" s="18" t="str">
        <x:v>Remove</x:v>
      </x:c>
      <x:c r="S11" s="18" t="str">
        <x:v>The promotion has ended. Check incoming links, customer commitments and archive needs before approval.</x:v>
      </x:c>
      <x:c r="T11" s="18" t="str"/>
      <x:c r="U11" s="18" t="str">
        <x:v>Low</x:v>
      </x:c>
      <x:c r="V11" s="22" t="n">
        <x:v>1</x:v>
      </x:c>
      <x:c r="W11" s="18" t="str">
        <x:v>Sam</x:v>
      </x:c>
      <x:c r="X11" s="18" t="str">
        <x:v>Not started</x:v>
      </x:c>
      <x:c r="Y11" s="21" t="d">
        <x:v>2026-11-06T12:00:00.000Z</x:v>
      </x:c>
      <x:c r="Z11" s="21" t="d">
        <x:v>2027-01-15T12:00:00.000Z</x:v>
      </x:c>
      <x:c r="AA11" s="18" t="str"/>
      <x:c r="AB11" s="23" t="str">
        <x:f>IF(A11="","",IF(AND(LEFT(A11,8)&lt;&gt;"https://",LEFT(A11,7)&lt;&gt;"http://"),"Use a full http(s) URL",IF(COUNTIFS($A$6:$A$505,SUBSTITUTE(SUBSTITUTE(SUBSTITUTE(A11,"~","~~"),"*","~*"),"?","~?"))&gt;1,"Duplicate URL: check rows",IF(OR(R11="Merge",R11="Redirect"),IF(T11="","Add destination URL",IF(A11=T11,"Destination equals source",IF(AND(LEFT(T11,8)&lt;&gt;"https://",LEFT(T11,7)&lt;&gt;"http://"),"Use a full destination URL","Validate destination and links"))),IF(R11="Remove","Review legal, support, conversion and link value","")))))</x:f>
        <x:v>Review legal, support, conversion and link value</x:v>
      </x:c>
      <x:c r="AC11" s="23" t="str">
        <x:f>IF(A11="","",IF(R11="","Choose an action",IF(S11="","Add action rationale",IF(W11="","Assign action owner",IF(U11="","Set priority",IF(X11="","Set status",IF(AND(X11&lt;&gt;"Done",Y11=""),"Set due date",IF(AND(X11="Done",AA11=""),"Record completion and retest",IF(AND(R11="Keep",Z11=""),"Set next review date","")))))))))</x:f>
      </x:c>
      <x:c r="AD11" s="23" t="n">
        <x:f>IF(A11="","",IF(OR(AB11&lt;&gt;"",AC11&lt;&gt;""),1,0))</x:f>
        <x:v>1</x:v>
      </x:c>
    </x:row>
    <x:row r="12" ht="44" customHeight="1">
      <x:c r="A12" s="19" t="str">
        <x:v>https://example.com/services/managed-it-old/</x:v>
      </x:c>
      <x:c r="B12" s="19" t="str">
        <x:v>Retired managed IT package</x:v>
      </x:c>
      <x:c r="C12" s="18" t="str">
        <x:v>MSP</x:v>
      </x:c>
      <x:c r="D12" s="18" t="str">
        <x:v>Web page</x:v>
      </x:c>
      <x:c r="E12" s="18" t="str">
        <x:v>Retired managed IT package</x:v>
      </x:c>
      <x:c r="F12" s="18" t="str">
        <x:v>IT managers comparing managed support</x:v>
      </x:c>
      <x:c r="G12" s="18" t="str">
        <x:v>Enquiries</x:v>
      </x:c>
      <x:c r="H12" s="18" t="str">
        <x:v>Add your query and the visitor’s task</x:v>
      </x:c>
      <x:c r="I12" s="18" t="str">
        <x:v>Maya</x:v>
      </x:c>
      <x:c r="J12" s="21" t="d">
        <x:v>2024-04-15T12:00:00.000Z</x:v>
      </x:c>
      <x:c r="K12" s="21" t="d">
        <x:v>2026-08-15T12:00:00.000Z</x:v>
      </x:c>
      <x:c r="L12" s="21" t="d">
        <x:v>2026-10-16T12:00:00.000Z</x:v>
      </x:c>
      <x:c r="M12" s="18" t="str">
        <x:v>Needs update</x:v>
      </x:c>
      <x:c r="N12" s="18" t="str">
        <x:v>SAMPLE: service owner mapped the old and new packages.</x:v>
      </x:c>
      <x:c r="O12" s="18" t="str"/>
      <x:c r="P12" s="18" t="str"/>
      <x:c r="Q12" s="18" t="str">
        <x:v>Review links before any URL change.</x:v>
      </x:c>
      <x:c r="R12" s="18" t="str">
        <x:v>Redirect</x:v>
      </x:c>
      <x:c r="S12" s="18" t="str">
        <x:v>The current service page replaces this package and serves the same buyer need. Validate the destination before implementation.</x:v>
      </x:c>
      <x:c r="T12" s="18" t="str">
        <x:v>https://example.com/services/managed-it/</x:v>
      </x:c>
      <x:c r="U12" s="18" t="str">
        <x:v>Medium</x:v>
      </x:c>
      <x:c r="V12" s="22" t="n">
        <x:v>2</x:v>
      </x:c>
      <x:c r="W12" s="18" t="str">
        <x:v>Maya</x:v>
      </x:c>
      <x:c r="X12" s="18" t="str">
        <x:v>Not started</x:v>
      </x:c>
      <x:c r="Y12" s="21" t="d">
        <x:v>2026-11-06T12:00:00.000Z</x:v>
      </x:c>
      <x:c r="Z12" s="21" t="d">
        <x:v>2027-01-15T12:00:00.000Z</x:v>
      </x:c>
      <x:c r="AA12" s="18" t="str"/>
      <x:c r="AB12" s="23" t="str">
        <x:f>IF(A12="","",IF(AND(LEFT(A12,8)&lt;&gt;"https://",LEFT(A12,7)&lt;&gt;"http://"),"Use a full http(s) URL",IF(COUNTIFS($A$6:$A$505,SUBSTITUTE(SUBSTITUTE(SUBSTITUTE(A12,"~","~~"),"*","~*"),"?","~?"))&gt;1,"Duplicate URL: check rows",IF(OR(R12="Merge",R12="Redirect"),IF(T12="","Add destination URL",IF(A12=T12,"Destination equals source",IF(AND(LEFT(T12,8)&lt;&gt;"https://",LEFT(T12,7)&lt;&gt;"http://"),"Use a full destination URL","Validate destination and links"))),IF(R12="Remove","Review legal, support, conversion and link value","")))))</x:f>
        <x:v>Validate destination and links</x:v>
      </x:c>
      <x:c r="AC12" s="23" t="str">
        <x:f>IF(A12="","",IF(R12="","Choose an action",IF(S12="","Add action rationale",IF(W12="","Assign action owner",IF(U12="","Set priority",IF(X12="","Set status",IF(AND(X12&lt;&gt;"Done",Y12=""),"Set due date",IF(AND(X12="Done",AA12=""),"Record completion and retest",IF(AND(R12="Keep",Z12=""),"Set next review date","")))))))))</x:f>
      </x:c>
      <x:c r="AD12" s="23" t="n">
        <x:f>IF(A12="","",IF(OR(AB12&lt;&gt;"",AC12&lt;&gt;""),1,0))</x:f>
        <x:v>1</x:v>
      </x:c>
    </x:row>
    <x:row r="13" ht="44" customHeight="1">
      <x:c r="A13" s="19" t="str">
        <x:v>https://example.com/guides/incident-response/</x:v>
      </x:c>
      <x:c r="B13" s="19" t="str">
        <x:v>Incident response guide</x:v>
      </x:c>
      <x:c r="C13" s="18" t="str">
        <x:v>MSP</x:v>
      </x:c>
      <x:c r="D13" s="18" t="str">
        <x:v>Web page</x:v>
      </x:c>
      <x:c r="E13" s="18" t="str">
        <x:v>Incident response guide</x:v>
      </x:c>
      <x:c r="F13" s="18" t="str">
        <x:v>Customers handling a suspected incident</x:v>
      </x:c>
      <x:c r="G13" s="18" t="str">
        <x:v>Support</x:v>
      </x:c>
      <x:c r="H13" s="18" t="str">
        <x:v>Add your query and the visitor’s task</x:v>
      </x:c>
      <x:c r="I13" s="18" t="str">
        <x:v>Alex</x:v>
      </x:c>
      <x:c r="J13" s="21" t="d">
        <x:v>2024-04-15T12:00:00.000Z</x:v>
      </x:c>
      <x:c r="K13" s="21" t="d">
        <x:v>2026-08-15T12:00:00.000Z</x:v>
      </x:c>
      <x:c r="L13" s="21" t="d">
        <x:v>2026-10-16T12:00:00.000Z</x:v>
      </x:c>
      <x:c r="M13" s="18" t="str">
        <x:v>Needs update</x:v>
      </x:c>
      <x:c r="N13" s="18" t="str">
        <x:v>SAMPLE: security lead requested revised escalation steps.</x:v>
      </x:c>
      <x:c r="O13" s="18" t="str"/>
      <x:c r="P13" s="18" t="str"/>
      <x:c r="Q13" s="18" t="str">
        <x:v>Add a relevant next step and check inbound links.</x:v>
      </x:c>
      <x:c r="R13" s="18" t="str">
        <x:v>Refresh</x:v>
      </x:c>
      <x:c r="S13" s="18" t="str">
        <x:v>Update the escalation steps with the security lead; outdated advice affects customer support.</x:v>
      </x:c>
      <x:c r="T13" s="18" t="str"/>
      <x:c r="U13" s="18" t="str">
        <x:v>High</x:v>
      </x:c>
      <x:c r="V13" s="22" t="n">
        <x:v>6</x:v>
      </x:c>
      <x:c r="W13" s="18" t="str">
        <x:v>Alex</x:v>
      </x:c>
      <x:c r="X13" s="18" t="str">
        <x:v>Not started</x:v>
      </x:c>
      <x:c r="Y13" s="21" t="d">
        <x:v>2026-11-06T12:00:00.000Z</x:v>
      </x:c>
      <x:c r="Z13" s="21" t="d">
        <x:v>2027-01-15T12:00:00.000Z</x:v>
      </x:c>
      <x:c r="AA13" s="18" t="str"/>
      <x:c r="AB13" s="23" t="str">
        <x:f>IF(A13="","",IF(AND(LEFT(A13,8)&lt;&gt;"https://",LEFT(A13,7)&lt;&gt;"http://"),"Use a full http(s) URL",IF(COUNTIFS($A$6:$A$505,SUBSTITUTE(SUBSTITUTE(SUBSTITUTE(A13,"~","~~"),"*","~*"),"?","~?"))&gt;1,"Duplicate URL: check rows",IF(OR(R13="Merge",R13="Redirect"),IF(T13="","Add destination URL",IF(A13=T13,"Destination equals source",IF(AND(LEFT(T13,8)&lt;&gt;"https://",LEFT(T13,7)&lt;&gt;"http://"),"Use a full destination URL","Validate destination and links"))),IF(R13="Remove","Review legal, support, conversion and link value","")))))</x:f>
      </x:c>
      <x:c r="AC13" s="23" t="str">
        <x:f>IF(A13="","",IF(R13="","Choose an action",IF(S13="","Add action rationale",IF(W13="","Assign action owner",IF(U13="","Set priority",IF(X13="","Set status",IF(AND(X13&lt;&gt;"Done",Y13=""),"Set due date",IF(AND(X13="Done",AA13=""),"Record completion and retest",IF(AND(R13="Keep",Z13=""),"Set next review date","")))))))))</x:f>
      </x:c>
      <x:c r="AD13" s="23" t="n">
        <x:f>IF(A13="","",IF(OR(AB13&lt;&gt;"",AC13&lt;&gt;""),1,0))</x:f>
        <x:v>0</x:v>
      </x:c>
    </x:row>
    <x:row r="14" ht="44" customHeight="1">
      <x:c r="A14" s="19" t="str">
        <x:v>https://example.com/work/client-story/</x:v>
      </x:c>
      <x:c r="B14" s="19" t="str">
        <x:v>Client story</x:v>
      </x:c>
      <x:c r="C14" s="18" t="str">
        <x:v>Agency</x:v>
      </x:c>
      <x:c r="D14" s="18" t="str">
        <x:v>Web page</x:v>
      </x:c>
      <x:c r="E14" s="18" t="str">
        <x:v>Client story</x:v>
      </x:c>
      <x:c r="F14" s="18" t="str">
        <x:v>Prospects checking relevant experience</x:v>
      </x:c>
      <x:c r="G14" s="18" t="str">
        <x:v>Sales support</x:v>
      </x:c>
      <x:c r="H14" s="18" t="str">
        <x:v>Add your query and the visitor’s task</x:v>
      </x:c>
      <x:c r="I14" s="18" t="str">
        <x:v>Sam</x:v>
      </x:c>
      <x:c r="J14" s="21" t="d">
        <x:v>2024-04-15T12:00:00.000Z</x:v>
      </x:c>
      <x:c r="K14" s="21" t="d">
        <x:v>2026-08-15T12:00:00.000Z</x:v>
      </x:c>
      <x:c r="L14" s="21" t="d">
        <x:v>2026-10-16T12:00:00.000Z</x:v>
      </x:c>
      <x:c r="M14" s="18" t="str">
        <x:v>Current</x:v>
      </x:c>
      <x:c r="N14" s="18" t="str">
        <x:v>SAMPLE: page review and source check recorded by the team.</x:v>
      </x:c>
      <x:c r="O14" s="18" t="str"/>
      <x:c r="P14" s="18" t="str"/>
      <x:c r="Q14" s="18" t="str">
        <x:v>Review links before any URL change.</x:v>
      </x:c>
      <x:c r="R14" s="18" t="str">
        <x:v>Keep</x:v>
      </x:c>
      <x:c r="S14" s="18" t="str">
        <x:v>The case study still supports sales conversations and the client approved the current facts.</x:v>
      </x:c>
      <x:c r="T14" s="18" t="str"/>
      <x:c r="U14" s="18" t="str">
        <x:v>Low</x:v>
      </x:c>
      <x:c r="V14" s="22" t="n">
        <x:v>0</x:v>
      </x:c>
      <x:c r="W14" s="18" t="str">
        <x:v>Sam</x:v>
      </x:c>
      <x:c r="X14" s="18" t="str">
        <x:v>Done</x:v>
      </x:c>
      <x:c r="Y14" s="21" t="d">
        <x:v>2026-11-06T12:00:00.000Z</x:v>
      </x:c>
      <x:c r="Z14" s="21" t="d">
        <x:v>2027-01-15T12:00:00.000Z</x:v>
      </x:c>
      <x:c r="AA14" s="18" t="str">
        <x:v>SAMPLE: checked client approval and internal links; re-review in January.</x:v>
      </x:c>
      <x:c r="AB14" s="23" t="str">
        <x:f>IF(A14="","",IF(AND(LEFT(A14,8)&lt;&gt;"https://",LEFT(A14,7)&lt;&gt;"http://"),"Use a full http(s) URL",IF(COUNTIFS($A$6:$A$505,SUBSTITUTE(SUBSTITUTE(SUBSTITUTE(A14,"~","~~"),"*","~*"),"?","~?"))&gt;1,"Duplicate URL: check rows",IF(OR(R14="Merge",R14="Redirect"),IF(T14="","Add destination URL",IF(A14=T14,"Destination equals source",IF(AND(LEFT(T14,8)&lt;&gt;"https://",LEFT(T14,7)&lt;&gt;"http://"),"Use a full destination URL","Validate destination and links"))),IF(R14="Remove","Review legal, support, conversion and link value","")))))</x:f>
      </x:c>
      <x:c r="AC14" s="23" t="str">
        <x:f>IF(A14="","",IF(R14="","Choose an action",IF(S14="","Add action rationale",IF(W14="","Assign action owner",IF(U14="","Set priority",IF(X14="","Set status",IF(AND(X14&lt;&gt;"Done",Y14=""),"Set due date",IF(AND(X14="Done",AA14=""),"Record completion and retest",IF(AND(R14="Keep",Z14=""),"Set next review date","")))))))))</x:f>
      </x:c>
      <x:c r="AD14" s="23" t="n">
        <x:f>IF(A14="","",IF(OR(AB14&lt;&gt;"",AC14&lt;&gt;""),1,0))</x:f>
        <x:v>0</x:v>
      </x:c>
    </x:row>
    <x:row r="15" ht="44" customHeight="1">
      <x:c r="A15" s="19" t="str">
        <x:v>https://example.com/blog/reporting-old/</x:v>
      </x:c>
      <x:c r="B15" s="19" t="str">
        <x:v>Older reporting guide</x:v>
      </x:c>
      <x:c r="C15" s="18" t="str">
        <x:v>Agency</x:v>
      </x:c>
      <x:c r="D15" s="18" t="str">
        <x:v>Web page</x:v>
      </x:c>
      <x:c r="E15" s="18" t="str">
        <x:v>Older reporting guide</x:v>
      </x:c>
      <x:c r="F15" s="18" t="str">
        <x:v>Marketing teams building reports</x:v>
      </x:c>
      <x:c r="G15" s="18" t="str">
        <x:v>Education</x:v>
      </x:c>
      <x:c r="H15" s="18" t="str">
        <x:v>Add your query and the visitor’s task</x:v>
      </x:c>
      <x:c r="I15" s="18" t="str">
        <x:v>Sam</x:v>
      </x:c>
      <x:c r="J15" s="21" t="d">
        <x:v>2024-04-15T12:00:00.000Z</x:v>
      </x:c>
      <x:c r="K15" s="21" t="d">
        <x:v>2026-08-15T12:00:00.000Z</x:v>
      </x:c>
      <x:c r="L15" s="21" t="d">
        <x:v>2026-10-16T12:00:00.000Z</x:v>
      </x:c>
      <x:c r="M15" s="18" t="str">
        <x:v>Needs update</x:v>
      </x:c>
      <x:c r="N15" s="18" t="str">
        <x:v>SAMPLE: page review and source check recorded by the team.</x:v>
      </x:c>
      <x:c r="O15" s="18" t="str"/>
      <x:c r="P15" s="18" t="str">
        <x:v>Potential topic overlap; manual comparison pending.</x:v>
      </x:c>
      <x:c r="Q15" s="18" t="str">
        <x:v>Review links before any URL change.</x:v>
      </x:c>
      <x:c r="R15" s="18" t="str">
        <x:v>Merge</x:v>
      </x:c>
      <x:c r="S15" s="18" t="str">
        <x:v>Compare the examples with the current guide and preserve useful sections before choosing the destination.</x:v>
      </x:c>
      <x:c r="T15" s="18" t="str"/>
      <x:c r="U15" s="18" t="str">
        <x:v>Medium</x:v>
      </x:c>
      <x:c r="V15" s="22" t="n">
        <x:v>3</x:v>
      </x:c>
      <x:c r="W15" s="18" t="str"/>
      <x:c r="X15" s="18" t="str">
        <x:v>Not started</x:v>
      </x:c>
      <x:c r="Y15" s="21" t="d">
        <x:v>2026-11-06T12:00:00.000Z</x:v>
      </x:c>
      <x:c r="Z15" s="21" t="d">
        <x:v>2027-01-15T12:00:00.000Z</x:v>
      </x:c>
      <x:c r="AA15" s="18" t="str"/>
      <x:c r="AB15" s="23" t="str">
        <x:f>IF(A15="","",IF(AND(LEFT(A15,8)&lt;&gt;"https://",LEFT(A15,7)&lt;&gt;"http://"),"Use a full http(s) URL",IF(COUNTIFS($A$6:$A$505,SUBSTITUTE(SUBSTITUTE(SUBSTITUTE(A15,"~","~~"),"*","~*"),"?","~?"))&gt;1,"Duplicate URL: check rows",IF(OR(R15="Merge",R15="Redirect"),IF(T15="","Add destination URL",IF(A15=T15,"Destination equals source",IF(AND(LEFT(T15,8)&lt;&gt;"https://",LEFT(T15,7)&lt;&gt;"http://"),"Use a full destination URL","Validate destination and links"))),IF(R15="Remove","Review legal, support, conversion and link value","")))))</x:f>
        <x:v>Add destination URL</x:v>
      </x:c>
      <x:c r="AC15" s="23" t="str">
        <x:f>IF(A15="","",IF(R15="","Choose an action",IF(S15="","Add action rationale",IF(W15="","Assign action owner",IF(U15="","Set priority",IF(X15="","Set status",IF(AND(X15&lt;&gt;"Done",Y15=""),"Set due date",IF(AND(X15="Done",AA15=""),"Record completion and retest",IF(AND(R15="Keep",Z15=""),"Set next review date","")))))))))</x:f>
        <x:v>Assign action owner</x:v>
      </x:c>
      <x:c r="AD15" s="23" t="n">
        <x:f>IF(A15="","",IF(OR(AB15&lt;&gt;"",AC15&lt;&gt;""),1,0))</x:f>
        <x:v>1</x:v>
      </x:c>
    </x:row>
    <x:row r="16" ht="44" customHeight="1">
      <x:c r="A16" s="19" t="str">
        <x:v>https://example.com/neighborhoods/riverside/</x:v>
      </x:c>
      <x:c r="B16" s="19" t="str">
        <x:v>Riverside neighborhood guide</x:v>
      </x:c>
      <x:c r="C16" s="18" t="str">
        <x:v>Real estate</x:v>
      </x:c>
      <x:c r="D16" s="18" t="str">
        <x:v>Web page</x:v>
      </x:c>
      <x:c r="E16" s="18" t="str">
        <x:v>Riverside neighborhood guide</x:v>
      </x:c>
      <x:c r="F16" s="18" t="str">
        <x:v>Buyers comparing neighborhoods</x:v>
      </x:c>
      <x:c r="G16" s="18" t="str">
        <x:v>Enquiries</x:v>
      </x:c>
      <x:c r="H16" s="18" t="str">
        <x:v>Add your query and the visitor’s task</x:v>
      </x:c>
      <x:c r="I16" s="18" t="str">
        <x:v>Maya</x:v>
      </x:c>
      <x:c r="J16" s="21" t="d">
        <x:v>2024-04-15T12:00:00.000Z</x:v>
      </x:c>
      <x:c r="K16" s="21" t="d">
        <x:v>2026-08-15T12:00:00.000Z</x:v>
      </x:c>
      <x:c r="L16" s="21" t="d">
        <x:v>2026-10-16T12:00:00.000Z</x:v>
      </x:c>
      <x:c r="M16" s="18" t="str">
        <x:v>Needs update</x:v>
      </x:c>
      <x:c r="N16" s="18" t="str">
        <x:v>SAMPLE: local source check is still needed; do not reuse market figures.</x:v>
      </x:c>
      <x:c r="O16" s="18" t="str">
        <x:v>Verify transport and dated amenities.</x:v>
      </x:c>
      <x:c r="P16" s="18" t="str"/>
      <x:c r="Q16" s="18" t="str">
        <x:v>Add a relevant next step and check inbound links.</x:v>
      </x:c>
      <x:c r="R16" s="18" t="str">
        <x:v>Refresh</x:v>
      </x:c>
      <x:c r="S16" s="18" t="str">
        <x:v>Check dated transport and amenity details against current local sources.</x:v>
      </x:c>
      <x:c r="T16" s="18" t="str"/>
      <x:c r="U16" s="18" t="str">
        <x:v>Medium</x:v>
      </x:c>
      <x:c r="V16" s="22" t="n">
        <x:v>4</x:v>
      </x:c>
      <x:c r="W16" s="18" t="str">
        <x:v>Maya</x:v>
      </x:c>
      <x:c r="X16" s="18" t="str">
        <x:v>Not started</x:v>
      </x:c>
      <x:c r="Y16" s="21" t="d">
        <x:v>2026-11-06T12:00:00.000Z</x:v>
      </x:c>
      <x:c r="Z16" s="21" t="d">
        <x:v>2027-01-15T12:00:00.000Z</x:v>
      </x:c>
      <x:c r="AA16" s="18" t="str"/>
      <x:c r="AB16" s="23" t="str">
        <x:f>IF(A16="","",IF(AND(LEFT(A16,8)&lt;&gt;"https://",LEFT(A16,7)&lt;&gt;"http://"),"Use a full http(s) URL",IF(COUNTIFS($A$6:$A$505,SUBSTITUTE(SUBSTITUTE(SUBSTITUTE(A16,"~","~~"),"*","~*"),"?","~?"))&gt;1,"Duplicate URL: check rows",IF(OR(R16="Merge",R16="Redirect"),IF(T16="","Add destination URL",IF(A16=T16,"Destination equals source",IF(AND(LEFT(T16,8)&lt;&gt;"https://",LEFT(T16,7)&lt;&gt;"http://"),"Use a full destination URL","Validate destination and links"))),IF(R16="Remove","Review legal, support, conversion and link value","")))))</x:f>
      </x:c>
      <x:c r="AC16" s="23" t="str">
        <x:f>IF(A16="","",IF(R16="","Choose an action",IF(S16="","Add action rationale",IF(W16="","Assign action owner",IF(U16="","Set priority",IF(X16="","Set status",IF(AND(X16&lt;&gt;"Done",Y16=""),"Set due date",IF(AND(X16="Done",AA16=""),"Record completion and retest",IF(AND(R16="Keep",Z16=""),"Set next review date","")))))))))</x:f>
      </x:c>
      <x:c r="AD16" s="23" t="n">
        <x:f>IF(A16="","",IF(OR(AB16&lt;&gt;"",AC16&lt;&gt;""),1,0))</x:f>
        <x:v>0</x:v>
      </x:c>
    </x:row>
    <x:row r="17" ht="44" customHeight="1">
      <x:c r="A17" s="19" t="str">
        <x:v>https://example.com/listings/sold-home/</x:v>
      </x:c>
      <x:c r="B17" s="19" t="str">
        <x:v>Sold property story</x:v>
      </x:c>
      <x:c r="C17" s="18" t="str">
        <x:v>Real estate</x:v>
      </x:c>
      <x:c r="D17" s="18" t="str">
        <x:v>Listing</x:v>
      </x:c>
      <x:c r="E17" s="18" t="str">
        <x:v>Sold property story</x:v>
      </x:c>
      <x:c r="F17" s="18" t="str">
        <x:v>Sellers checking the agent’s experience</x:v>
      </x:c>
      <x:c r="G17" s="18" t="str">
        <x:v>Proof</x:v>
      </x:c>
      <x:c r="H17" s="18" t="str">
        <x:v>Add your query and the visitor’s task</x:v>
      </x:c>
      <x:c r="I17" s="18" t="str">
        <x:v>Alex</x:v>
      </x:c>
      <x:c r="J17" s="21" t="d">
        <x:v>2024-04-15T12:00:00.000Z</x:v>
      </x:c>
      <x:c r="K17" s="21" t="d">
        <x:v>2026-08-15T12:00:00.000Z</x:v>
      </x:c>
      <x:c r="L17" s="21" t="d">
        <x:v>2026-10-16T12:00:00.000Z</x:v>
      </x:c>
      <x:c r="M17" s="18" t="str">
        <x:v>Unknown</x:v>
      </x:c>
      <x:c r="N17" s="18" t="str">
        <x:v>SAMPLE: retention and permission review pending.</x:v>
      </x:c>
      <x:c r="O17" s="18" t="str"/>
      <x:c r="P17" s="18" t="str"/>
      <x:c r="Q17" s="18" t="str">
        <x:v>Review links before any URL change.</x:v>
      </x:c>
      <x:c r="R17" s="18" t="str">
        <x:v>Investigate</x:v>
      </x:c>
      <x:c r="S17" s="18" t="str">
        <x:v>Confirm seller permissions and local record requirements before deciding whether to retain this as a case study.</x:v>
      </x:c>
      <x:c r="T17" s="18" t="str"/>
      <x:c r="U17" s="18" t="str">
        <x:v>Unassigned</x:v>
      </x:c>
      <x:c r="V17" s="22"/>
      <x:c r="W17" s="18" t="str">
        <x:v>Alex</x:v>
      </x:c>
      <x:c r="X17" s="18" t="str">
        <x:v>Not started</x:v>
      </x:c>
      <x:c r="Y17" s="21" t="d">
        <x:v>2026-11-06T12:00:00.000Z</x:v>
      </x:c>
      <x:c r="Z17" s="21" t="d">
        <x:v>2027-01-15T12:00:00.000Z</x:v>
      </x:c>
      <x:c r="AA17" s="18" t="str"/>
      <x:c r="AB17" s="23" t="str">
        <x:f>IF(A17="","",IF(AND(LEFT(A17,8)&lt;&gt;"https://",LEFT(A17,7)&lt;&gt;"http://"),"Use a full http(s) URL",IF(COUNTIFS($A$6:$A$505,SUBSTITUTE(SUBSTITUTE(SUBSTITUTE(A17,"~","~~"),"*","~*"),"?","~?"))&gt;1,"Duplicate URL: check rows",IF(OR(R17="Merge",R17="Redirect"),IF(T17="","Add destination URL",IF(A17=T17,"Destination equals source",IF(AND(LEFT(T17,8)&lt;&gt;"https://",LEFT(T17,7)&lt;&gt;"http://"),"Use a full destination URL","Validate destination and links"))),IF(R17="Remove","Review legal, support, conversion and link value","")))))</x:f>
      </x:c>
      <x:c r="AC17" s="23" t="str">
        <x:f>IF(A17="","",IF(R17="","Choose an action",IF(S17="","Add action rationale",IF(W17="","Assign action owner",IF(U17="","Set priority",IF(X17="","Set status",IF(AND(X17&lt;&gt;"Done",Y17=""),"Set due date",IF(AND(X17="Done",AA17=""),"Record completion and retest",IF(AND(R17="Keep",Z17=""),"Set next review date","")))))))))</x:f>
      </x:c>
      <x:c r="AD17" s="23" t="n">
        <x:f>IF(A17="","",IF(OR(AB17&lt;&gt;"",AC17&lt;&gt;""),1,0))</x:f>
        <x:v>0</x:v>
      </x:c>
    </x:row>
    <x:row r="18" ht="44" customHeight="1">
      <x:c r="A18" s="19"/>
      <x:c r="B18" s="19"/>
      <x:c r="C18" s="18"/>
      <x:c r="D18" s="18"/>
      <x:c r="E18" s="18"/>
      <x:c r="F18" s="18"/>
      <x:c r="G18" s="18"/>
      <x:c r="H18" s="18"/>
      <x:c r="I18" s="18"/>
      <x:c r="J18" s="21"/>
      <x:c r="K18" s="21"/>
      <x:c r="L18" s="21"/>
      <x:c r="M18" s="18"/>
      <x:c r="N18" s="18"/>
      <x:c r="O18" s="18"/>
      <x:c r="P18" s="18"/>
      <x:c r="Q18" s="18"/>
      <x:c r="R18" s="18"/>
      <x:c r="S18" s="18"/>
      <x:c r="T18" s="18"/>
      <x:c r="U18" s="18"/>
      <x:c r="V18" s="22"/>
      <x:c r="W18" s="18"/>
      <x:c r="X18" s="18"/>
      <x:c r="Y18" s="21"/>
      <x:c r="Z18" s="21"/>
      <x:c r="AA18" s="18"/>
      <x:c r="AB18" s="23" t="str">
        <x:f>IF(A18="","",IF(AND(LEFT(A18,8)&lt;&gt;"https://",LEFT(A18,7)&lt;&gt;"http://"),"Use a full http(s) URL",IF(COUNTIFS($A$6:$A$505,SUBSTITUTE(SUBSTITUTE(SUBSTITUTE(A18,"~","~~"),"*","~*"),"?","~?"))&gt;1,"Duplicate URL: check rows",IF(OR(R18="Merge",R18="Redirect"),IF(T18="","Add destination URL",IF(A18=T18,"Destination equals source",IF(AND(LEFT(T18,8)&lt;&gt;"https://",LEFT(T18,7)&lt;&gt;"http://"),"Use a full destination URL","Validate destination and links"))),IF(R18="Remove","Review legal, support, conversion and link value","")))))</x:f>
      </x:c>
      <x:c r="AC18" s="23" t="str">
        <x:f>IF(A18="","",IF(R18="","Choose an action",IF(S18="","Add action rationale",IF(W18="","Assign action owner",IF(U18="","Set priority",IF(X18="","Set status",IF(AND(X18&lt;&gt;"Done",Y18=""),"Set due date",IF(AND(X18="Done",AA18=""),"Record completion and retest",IF(AND(R18="Keep",Z18=""),"Set next review date","")))))))))</x:f>
      </x:c>
      <x:c r="AD18" s="23" t="str">
        <x:f>IF(A18="","",IF(OR(AB18&lt;&gt;"",AC18&lt;&gt;""),1,0))</x:f>
      </x:c>
    </x:row>
    <x:row r="19" ht="44" customHeight="1">
      <x:c r="A19" s="19"/>
      <x:c r="B19" s="19"/>
      <x:c r="C19" s="18"/>
      <x:c r="D19" s="18"/>
      <x:c r="E19" s="18"/>
      <x:c r="F19" s="18"/>
      <x:c r="G19" s="18"/>
      <x:c r="H19" s="18"/>
      <x:c r="I19" s="18"/>
      <x:c r="J19" s="21"/>
      <x:c r="K19" s="21"/>
      <x:c r="L19" s="21"/>
      <x:c r="M19" s="18"/>
      <x:c r="N19" s="18"/>
      <x:c r="O19" s="18"/>
      <x:c r="P19" s="18"/>
      <x:c r="Q19" s="18"/>
      <x:c r="R19" s="18"/>
      <x:c r="S19" s="18"/>
      <x:c r="T19" s="18"/>
      <x:c r="U19" s="18"/>
      <x:c r="V19" s="22"/>
      <x:c r="W19" s="18"/>
      <x:c r="X19" s="18"/>
      <x:c r="Y19" s="21"/>
      <x:c r="Z19" s="21"/>
      <x:c r="AA19" s="18"/>
      <x:c r="AB19" s="23" t="str">
        <x:f>IF(A19="","",IF(AND(LEFT(A19,8)&lt;&gt;"https://",LEFT(A19,7)&lt;&gt;"http://"),"Use a full http(s) URL",IF(COUNTIFS($A$6:$A$505,SUBSTITUTE(SUBSTITUTE(SUBSTITUTE(A19,"~","~~"),"*","~*"),"?","~?"))&gt;1,"Duplicate URL: check rows",IF(OR(R19="Merge",R19="Redirect"),IF(T19="","Add destination URL",IF(A19=T19,"Destination equals source",IF(AND(LEFT(T19,8)&lt;&gt;"https://",LEFT(T19,7)&lt;&gt;"http://"),"Use a full destination URL","Validate destination and links"))),IF(R19="Remove","Review legal, support, conversion and link value","")))))</x:f>
      </x:c>
      <x:c r="AC19" s="23" t="str">
        <x:f>IF(A19="","",IF(R19="","Choose an action",IF(S19="","Add action rationale",IF(W19="","Assign action owner",IF(U19="","Set priority",IF(X19="","Set status",IF(AND(X19&lt;&gt;"Done",Y19=""),"Set due date",IF(AND(X19="Done",AA19=""),"Record completion and retest",IF(AND(R19="Keep",Z19=""),"Set next review date","")))))))))</x:f>
      </x:c>
      <x:c r="AD19" s="23" t="str">
        <x:f>IF(A19="","",IF(OR(AB19&lt;&gt;"",AC19&lt;&gt;""),1,0))</x:f>
      </x:c>
    </x:row>
    <x:row r="20" ht="44" customHeight="1">
      <x:c r="A20" s="19"/>
      <x:c r="B20" s="19"/>
      <x:c r="C20" s="18"/>
      <x:c r="D20" s="18"/>
      <x:c r="E20" s="18"/>
      <x:c r="F20" s="18"/>
      <x:c r="G20" s="18"/>
      <x:c r="H20" s="18"/>
      <x:c r="I20" s="18"/>
      <x:c r="J20" s="21"/>
      <x:c r="K20" s="21"/>
      <x:c r="L20" s="21"/>
      <x:c r="M20" s="18"/>
      <x:c r="N20" s="18"/>
      <x:c r="O20" s="18"/>
      <x:c r="P20" s="18"/>
      <x:c r="Q20" s="18"/>
      <x:c r="R20" s="18"/>
      <x:c r="S20" s="18"/>
      <x:c r="T20" s="18"/>
      <x:c r="U20" s="18"/>
      <x:c r="V20" s="22"/>
      <x:c r="W20" s="18"/>
      <x:c r="X20" s="18"/>
      <x:c r="Y20" s="21"/>
      <x:c r="Z20" s="21"/>
      <x:c r="AA20" s="18"/>
      <x:c r="AB20" s="23" t="str">
        <x:f>IF(A20="","",IF(AND(LEFT(A20,8)&lt;&gt;"https://",LEFT(A20,7)&lt;&gt;"http://"),"Use a full http(s) URL",IF(COUNTIFS($A$6:$A$505,SUBSTITUTE(SUBSTITUTE(SUBSTITUTE(A20,"~","~~"),"*","~*"),"?","~?"))&gt;1,"Duplicate URL: check rows",IF(OR(R20="Merge",R20="Redirect"),IF(T20="","Add destination URL",IF(A20=T20,"Destination equals source",IF(AND(LEFT(T20,8)&lt;&gt;"https://",LEFT(T20,7)&lt;&gt;"http://"),"Use a full destination URL","Validate destination and links"))),IF(R20="Remove","Review legal, support, conversion and link value","")))))</x:f>
      </x:c>
      <x:c r="AC20" s="23" t="str">
        <x:f>IF(A20="","",IF(R20="","Choose an action",IF(S20="","Add action rationale",IF(W20="","Assign action owner",IF(U20="","Set priority",IF(X20="","Set status",IF(AND(X20&lt;&gt;"Done",Y20=""),"Set due date",IF(AND(X20="Done",AA20=""),"Record completion and retest",IF(AND(R20="Keep",Z20=""),"Set next review date","")))))))))</x:f>
      </x:c>
      <x:c r="AD20" s="23" t="str">
        <x:f>IF(A20="","",IF(OR(AB20&lt;&gt;"",AC20&lt;&gt;""),1,0))</x:f>
      </x:c>
    </x:row>
    <x:row r="21" ht="44" customHeight="1">
      <x:c r="A21" s="19"/>
      <x:c r="B21" s="19"/>
      <x:c r="C21" s="18"/>
      <x:c r="D21" s="18"/>
      <x:c r="E21" s="18"/>
      <x:c r="F21" s="18"/>
      <x:c r="G21" s="18"/>
      <x:c r="H21" s="18"/>
      <x:c r="I21" s="18"/>
      <x:c r="J21" s="21"/>
      <x:c r="K21" s="21"/>
      <x:c r="L21" s="21"/>
      <x:c r="M21" s="18"/>
      <x:c r="N21" s="18"/>
      <x:c r="O21" s="18"/>
      <x:c r="P21" s="18"/>
      <x:c r="Q21" s="18"/>
      <x:c r="R21" s="18"/>
      <x:c r="S21" s="18"/>
      <x:c r="T21" s="18"/>
      <x:c r="U21" s="18"/>
      <x:c r="V21" s="22"/>
      <x:c r="W21" s="18"/>
      <x:c r="X21" s="18"/>
      <x:c r="Y21" s="21"/>
      <x:c r="Z21" s="21"/>
      <x:c r="AA21" s="18"/>
      <x:c r="AB21" s="23" t="str">
        <x:f>IF(A21="","",IF(AND(LEFT(A21,8)&lt;&gt;"https://",LEFT(A21,7)&lt;&gt;"http://"),"Use a full http(s) URL",IF(COUNTIFS($A$6:$A$505,SUBSTITUTE(SUBSTITUTE(SUBSTITUTE(A21,"~","~~"),"*","~*"),"?","~?"))&gt;1,"Duplicate URL: check rows",IF(OR(R21="Merge",R21="Redirect"),IF(T21="","Add destination URL",IF(A21=T21,"Destination equals source",IF(AND(LEFT(T21,8)&lt;&gt;"https://",LEFT(T21,7)&lt;&gt;"http://"),"Use a full destination URL","Validate destination and links"))),IF(R21="Remove","Review legal, support, conversion and link value","")))))</x:f>
      </x:c>
      <x:c r="AC21" s="23" t="str">
        <x:f>IF(A21="","",IF(R21="","Choose an action",IF(S21="","Add action rationale",IF(W21="","Assign action owner",IF(U21="","Set priority",IF(X21="","Set status",IF(AND(X21&lt;&gt;"Done",Y21=""),"Set due date",IF(AND(X21="Done",AA21=""),"Record completion and retest",IF(AND(R21="Keep",Z21=""),"Set next review date","")))))))))</x:f>
      </x:c>
      <x:c r="AD21" s="23" t="str">
        <x:f>IF(A21="","",IF(OR(AB21&lt;&gt;"",AC21&lt;&gt;""),1,0))</x:f>
      </x:c>
    </x:row>
    <x:row r="22" ht="44" customHeight="1">
      <x:c r="A22" s="19"/>
      <x:c r="B22" s="19"/>
      <x:c r="C22" s="18"/>
      <x:c r="D22" s="18"/>
      <x:c r="E22" s="18"/>
      <x:c r="F22" s="18"/>
      <x:c r="G22" s="18"/>
      <x:c r="H22" s="18"/>
      <x:c r="I22" s="18"/>
      <x:c r="J22" s="21"/>
      <x:c r="K22" s="21"/>
      <x:c r="L22" s="21"/>
      <x:c r="M22" s="18"/>
      <x:c r="N22" s="18"/>
      <x:c r="O22" s="18"/>
      <x:c r="P22" s="18"/>
      <x:c r="Q22" s="18"/>
      <x:c r="R22" s="18"/>
      <x:c r="S22" s="18"/>
      <x:c r="T22" s="18"/>
      <x:c r="U22" s="18"/>
      <x:c r="V22" s="22"/>
      <x:c r="W22" s="18"/>
      <x:c r="X22" s="18"/>
      <x:c r="Y22" s="21"/>
      <x:c r="Z22" s="21"/>
      <x:c r="AA22" s="18"/>
      <x:c r="AB22" s="23" t="str">
        <x:f>IF(A22="","",IF(AND(LEFT(A22,8)&lt;&gt;"https://",LEFT(A22,7)&lt;&gt;"http://"),"Use a full http(s) URL",IF(COUNTIFS($A$6:$A$505,SUBSTITUTE(SUBSTITUTE(SUBSTITUTE(A22,"~","~~"),"*","~*"),"?","~?"))&gt;1,"Duplicate URL: check rows",IF(OR(R22="Merge",R22="Redirect"),IF(T22="","Add destination URL",IF(A22=T22,"Destination equals source",IF(AND(LEFT(T22,8)&lt;&gt;"https://",LEFT(T22,7)&lt;&gt;"http://"),"Use a full destination URL","Validate destination and links"))),IF(R22="Remove","Review legal, support, conversion and link value","")))))</x:f>
      </x:c>
      <x:c r="AC22" s="23" t="str">
        <x:f>IF(A22="","",IF(R22="","Choose an action",IF(S22="","Add action rationale",IF(W22="","Assign action owner",IF(U22="","Set priority",IF(X22="","Set status",IF(AND(X22&lt;&gt;"Done",Y22=""),"Set due date",IF(AND(X22="Done",AA22=""),"Record completion and retest",IF(AND(R22="Keep",Z22=""),"Set next review date","")))))))))</x:f>
      </x:c>
      <x:c r="AD22" s="23" t="str">
        <x:f>IF(A22="","",IF(OR(AB22&lt;&gt;"",AC22&lt;&gt;""),1,0))</x:f>
      </x:c>
    </x:row>
    <x:row r="23" ht="44" customHeight="1">
      <x:c r="A23" s="19"/>
      <x:c r="B23" s="19"/>
      <x:c r="C23" s="18"/>
      <x:c r="D23" s="18"/>
      <x:c r="E23" s="18"/>
      <x:c r="F23" s="18"/>
      <x:c r="G23" s="18"/>
      <x:c r="H23" s="18"/>
      <x:c r="I23" s="18"/>
      <x:c r="J23" s="21"/>
      <x:c r="K23" s="21"/>
      <x:c r="L23" s="21"/>
      <x:c r="M23" s="18"/>
      <x:c r="N23" s="18"/>
      <x:c r="O23" s="18"/>
      <x:c r="P23" s="18"/>
      <x:c r="Q23" s="18"/>
      <x:c r="R23" s="18"/>
      <x:c r="S23" s="18"/>
      <x:c r="T23" s="18"/>
      <x:c r="U23" s="18"/>
      <x:c r="V23" s="22"/>
      <x:c r="W23" s="18"/>
      <x:c r="X23" s="18"/>
      <x:c r="Y23" s="21"/>
      <x:c r="Z23" s="21"/>
      <x:c r="AA23" s="18"/>
      <x:c r="AB23" s="23" t="str">
        <x:f>IF(A23="","",IF(AND(LEFT(A23,8)&lt;&gt;"https://",LEFT(A23,7)&lt;&gt;"http://"),"Use a full http(s) URL",IF(COUNTIFS($A$6:$A$505,SUBSTITUTE(SUBSTITUTE(SUBSTITUTE(A23,"~","~~"),"*","~*"),"?","~?"))&gt;1,"Duplicate URL: check rows",IF(OR(R23="Merge",R23="Redirect"),IF(T23="","Add destination URL",IF(A23=T23,"Destination equals source",IF(AND(LEFT(T23,8)&lt;&gt;"https://",LEFT(T23,7)&lt;&gt;"http://"),"Use a full destination URL","Validate destination and links"))),IF(R23="Remove","Review legal, support, conversion and link value","")))))</x:f>
      </x:c>
      <x:c r="AC23" s="23" t="str">
        <x:f>IF(A23="","",IF(R23="","Choose an action",IF(S23="","Add action rationale",IF(W23="","Assign action owner",IF(U23="","Set priority",IF(X23="","Set status",IF(AND(X23&lt;&gt;"Done",Y23=""),"Set due date",IF(AND(X23="Done",AA23=""),"Record completion and retest",IF(AND(R23="Keep",Z23=""),"Set next review date","")))))))))</x:f>
      </x:c>
      <x:c r="AD23" s="23" t="str">
        <x:f>IF(A23="","",IF(OR(AB23&lt;&gt;"",AC23&lt;&gt;""),1,0))</x:f>
      </x:c>
    </x:row>
    <x:row r="24" ht="44" customHeight="1">
      <x:c r="A24" s="19"/>
      <x:c r="B24" s="19"/>
      <x:c r="C24" s="18"/>
      <x:c r="D24" s="18"/>
      <x:c r="E24" s="18"/>
      <x:c r="F24" s="18"/>
      <x:c r="G24" s="18"/>
      <x:c r="H24" s="18"/>
      <x:c r="I24" s="18"/>
      <x:c r="J24" s="21"/>
      <x:c r="K24" s="21"/>
      <x:c r="L24" s="21"/>
      <x:c r="M24" s="18"/>
      <x:c r="N24" s="18"/>
      <x:c r="O24" s="18"/>
      <x:c r="P24" s="18"/>
      <x:c r="Q24" s="18"/>
      <x:c r="R24" s="18"/>
      <x:c r="S24" s="18"/>
      <x:c r="T24" s="18"/>
      <x:c r="U24" s="18"/>
      <x:c r="V24" s="22"/>
      <x:c r="W24" s="18"/>
      <x:c r="X24" s="18"/>
      <x:c r="Y24" s="21"/>
      <x:c r="Z24" s="21"/>
      <x:c r="AA24" s="18"/>
      <x:c r="AB24" s="23" t="str">
        <x:f>IF(A24="","",IF(AND(LEFT(A24,8)&lt;&gt;"https://",LEFT(A24,7)&lt;&gt;"http://"),"Use a full http(s) URL",IF(COUNTIFS($A$6:$A$505,SUBSTITUTE(SUBSTITUTE(SUBSTITUTE(A24,"~","~~"),"*","~*"),"?","~?"))&gt;1,"Duplicate URL: check rows",IF(OR(R24="Merge",R24="Redirect"),IF(T24="","Add destination URL",IF(A24=T24,"Destination equals source",IF(AND(LEFT(T24,8)&lt;&gt;"https://",LEFT(T24,7)&lt;&gt;"http://"),"Use a full destination URL","Validate destination and links"))),IF(R24="Remove","Review legal, support, conversion and link value","")))))</x:f>
      </x:c>
      <x:c r="AC24" s="23" t="str">
        <x:f>IF(A24="","",IF(R24="","Choose an action",IF(S24="","Add action rationale",IF(W24="","Assign action owner",IF(U24="","Set priority",IF(X24="","Set status",IF(AND(X24&lt;&gt;"Done",Y24=""),"Set due date",IF(AND(X24="Done",AA24=""),"Record completion and retest",IF(AND(R24="Keep",Z24=""),"Set next review date","")))))))))</x:f>
      </x:c>
      <x:c r="AD24" s="23" t="str">
        <x:f>IF(A24="","",IF(OR(AB24&lt;&gt;"",AC24&lt;&gt;""),1,0))</x:f>
      </x:c>
    </x:row>
    <x:row r="25" ht="44" customHeight="1">
      <x:c r="A25" s="19"/>
      <x:c r="B25" s="19"/>
      <x:c r="C25" s="18"/>
      <x:c r="D25" s="18"/>
      <x:c r="E25" s="18"/>
      <x:c r="F25" s="18"/>
      <x:c r="G25" s="18"/>
      <x:c r="H25" s="18"/>
      <x:c r="I25" s="18"/>
      <x:c r="J25" s="21"/>
      <x:c r="K25" s="21"/>
      <x:c r="L25" s="21"/>
      <x:c r="M25" s="18"/>
      <x:c r="N25" s="18"/>
      <x:c r="O25" s="18"/>
      <x:c r="P25" s="18"/>
      <x:c r="Q25" s="18"/>
      <x:c r="R25" s="18"/>
      <x:c r="S25" s="18"/>
      <x:c r="T25" s="18"/>
      <x:c r="U25" s="18"/>
      <x:c r="V25" s="22"/>
      <x:c r="W25" s="18"/>
      <x:c r="X25" s="18"/>
      <x:c r="Y25" s="21"/>
      <x:c r="Z25" s="21"/>
      <x:c r="AA25" s="18"/>
      <x:c r="AB25" s="23" t="str">
        <x:f>IF(A25="","",IF(AND(LEFT(A25,8)&lt;&gt;"https://",LEFT(A25,7)&lt;&gt;"http://"),"Use a full http(s) URL",IF(COUNTIFS($A$6:$A$505,SUBSTITUTE(SUBSTITUTE(SUBSTITUTE(A25,"~","~~"),"*","~*"),"?","~?"))&gt;1,"Duplicate URL: check rows",IF(OR(R25="Merge",R25="Redirect"),IF(T25="","Add destination URL",IF(A25=T25,"Destination equals source",IF(AND(LEFT(T25,8)&lt;&gt;"https://",LEFT(T25,7)&lt;&gt;"http://"),"Use a full destination URL","Validate destination and links"))),IF(R25="Remove","Review legal, support, conversion and link value","")))))</x:f>
      </x:c>
      <x:c r="AC25" s="23" t="str">
        <x:f>IF(A25="","",IF(R25="","Choose an action",IF(S25="","Add action rationale",IF(W25="","Assign action owner",IF(U25="","Set priority",IF(X25="","Set status",IF(AND(X25&lt;&gt;"Done",Y25=""),"Set due date",IF(AND(X25="Done",AA25=""),"Record completion and retest",IF(AND(R25="Keep",Z25=""),"Set next review date","")))))))))</x:f>
      </x:c>
      <x:c r="AD25" s="23" t="str">
        <x:f>IF(A25="","",IF(OR(AB25&lt;&gt;"",AC25&lt;&gt;""),1,0))</x:f>
      </x:c>
    </x:row>
    <x:row r="26" ht="44" customHeight="1">
      <x:c r="A26" s="19"/>
      <x:c r="B26" s="19"/>
      <x:c r="C26" s="18"/>
      <x:c r="D26" s="18"/>
      <x:c r="E26" s="18"/>
      <x:c r="F26" s="18"/>
      <x:c r="G26" s="18"/>
      <x:c r="H26" s="18"/>
      <x:c r="I26" s="18"/>
      <x:c r="J26" s="21"/>
      <x:c r="K26" s="21"/>
      <x:c r="L26" s="21"/>
      <x:c r="M26" s="18"/>
      <x:c r="N26" s="18"/>
      <x:c r="O26" s="18"/>
      <x:c r="P26" s="18"/>
      <x:c r="Q26" s="18"/>
      <x:c r="R26" s="18"/>
      <x:c r="S26" s="18"/>
      <x:c r="T26" s="18"/>
      <x:c r="U26" s="18"/>
      <x:c r="V26" s="22"/>
      <x:c r="W26" s="18"/>
      <x:c r="X26" s="18"/>
      <x:c r="Y26" s="21"/>
      <x:c r="Z26" s="21"/>
      <x:c r="AA26" s="18"/>
      <x:c r="AB26" s="23" t="str">
        <x:f>IF(A26="","",IF(AND(LEFT(A26,8)&lt;&gt;"https://",LEFT(A26,7)&lt;&gt;"http://"),"Use a full http(s) URL",IF(COUNTIFS($A$6:$A$505,SUBSTITUTE(SUBSTITUTE(SUBSTITUTE(A26,"~","~~"),"*","~*"),"?","~?"))&gt;1,"Duplicate URL: check rows",IF(OR(R26="Merge",R26="Redirect"),IF(T26="","Add destination URL",IF(A26=T26,"Destination equals source",IF(AND(LEFT(T26,8)&lt;&gt;"https://",LEFT(T26,7)&lt;&gt;"http://"),"Use a full destination URL","Validate destination and links"))),IF(R26="Remove","Review legal, support, conversion and link value","")))))</x:f>
      </x:c>
      <x:c r="AC26" s="23" t="str">
        <x:f>IF(A26="","",IF(R26="","Choose an action",IF(S26="","Add action rationale",IF(W26="","Assign action owner",IF(U26="","Set priority",IF(X26="","Set status",IF(AND(X26&lt;&gt;"Done",Y26=""),"Set due date",IF(AND(X26="Done",AA26=""),"Record completion and retest",IF(AND(R26="Keep",Z26=""),"Set next review date","")))))))))</x:f>
      </x:c>
      <x:c r="AD26" s="23" t="str">
        <x:f>IF(A26="","",IF(OR(AB26&lt;&gt;"",AC26&lt;&gt;""),1,0))</x:f>
      </x:c>
    </x:row>
    <x:row r="27" ht="44" customHeight="1">
      <x:c r="A27" s="19"/>
      <x:c r="B27" s="19"/>
      <x:c r="C27" s="18"/>
      <x:c r="D27" s="18"/>
      <x:c r="E27" s="18"/>
      <x:c r="F27" s="18"/>
      <x:c r="G27" s="18"/>
      <x:c r="H27" s="18"/>
      <x:c r="I27" s="18"/>
      <x:c r="J27" s="21"/>
      <x:c r="K27" s="21"/>
      <x:c r="L27" s="21"/>
      <x:c r="M27" s="18"/>
      <x:c r="N27" s="18"/>
      <x:c r="O27" s="18"/>
      <x:c r="P27" s="18"/>
      <x:c r="Q27" s="18"/>
      <x:c r="R27" s="18"/>
      <x:c r="S27" s="18"/>
      <x:c r="T27" s="18"/>
      <x:c r="U27" s="18"/>
      <x:c r="V27" s="22"/>
      <x:c r="W27" s="18"/>
      <x:c r="X27" s="18"/>
      <x:c r="Y27" s="21"/>
      <x:c r="Z27" s="21"/>
      <x:c r="AA27" s="18"/>
      <x:c r="AB27" s="23" t="str">
        <x:f>IF(A27="","",IF(AND(LEFT(A27,8)&lt;&gt;"https://",LEFT(A27,7)&lt;&gt;"http://"),"Use a full http(s) URL",IF(COUNTIFS($A$6:$A$505,SUBSTITUTE(SUBSTITUTE(SUBSTITUTE(A27,"~","~~"),"*","~*"),"?","~?"))&gt;1,"Duplicate URL: check rows",IF(OR(R27="Merge",R27="Redirect"),IF(T27="","Add destination URL",IF(A27=T27,"Destination equals source",IF(AND(LEFT(T27,8)&lt;&gt;"https://",LEFT(T27,7)&lt;&gt;"http://"),"Use a full destination URL","Validate destination and links"))),IF(R27="Remove","Review legal, support, conversion and link value","")))))</x:f>
      </x:c>
      <x:c r="AC27" s="23" t="str">
        <x:f>IF(A27="","",IF(R27="","Choose an action",IF(S27="","Add action rationale",IF(W27="","Assign action owner",IF(U27="","Set priority",IF(X27="","Set status",IF(AND(X27&lt;&gt;"Done",Y27=""),"Set due date",IF(AND(X27="Done",AA27=""),"Record completion and retest",IF(AND(R27="Keep",Z27=""),"Set next review date","")))))))))</x:f>
      </x:c>
      <x:c r="AD27" s="23" t="str">
        <x:f>IF(A27="","",IF(OR(AB27&lt;&gt;"",AC27&lt;&gt;""),1,0))</x:f>
      </x:c>
    </x:row>
    <x:row r="28" ht="44" customHeight="1">
      <x:c r="A28" s="19"/>
      <x:c r="B28" s="19"/>
      <x:c r="C28" s="18"/>
      <x:c r="D28" s="18"/>
      <x:c r="E28" s="18"/>
      <x:c r="F28" s="18"/>
      <x:c r="G28" s="18"/>
      <x:c r="H28" s="18"/>
      <x:c r="I28" s="18"/>
      <x:c r="J28" s="21"/>
      <x:c r="K28" s="21"/>
      <x:c r="L28" s="21"/>
      <x:c r="M28" s="18"/>
      <x:c r="N28" s="18"/>
      <x:c r="O28" s="18"/>
      <x:c r="P28" s="18"/>
      <x:c r="Q28" s="18"/>
      <x:c r="R28" s="18"/>
      <x:c r="S28" s="18"/>
      <x:c r="T28" s="18"/>
      <x:c r="U28" s="18"/>
      <x:c r="V28" s="22"/>
      <x:c r="W28" s="18"/>
      <x:c r="X28" s="18"/>
      <x:c r="Y28" s="21"/>
      <x:c r="Z28" s="21"/>
      <x:c r="AA28" s="18"/>
      <x:c r="AB28" s="23" t="str">
        <x:f>IF(A28="","",IF(AND(LEFT(A28,8)&lt;&gt;"https://",LEFT(A28,7)&lt;&gt;"http://"),"Use a full http(s) URL",IF(COUNTIFS($A$6:$A$505,SUBSTITUTE(SUBSTITUTE(SUBSTITUTE(A28,"~","~~"),"*","~*"),"?","~?"))&gt;1,"Duplicate URL: check rows",IF(OR(R28="Merge",R28="Redirect"),IF(T28="","Add destination URL",IF(A28=T28,"Destination equals source",IF(AND(LEFT(T28,8)&lt;&gt;"https://",LEFT(T28,7)&lt;&gt;"http://"),"Use a full destination URL","Validate destination and links"))),IF(R28="Remove","Review legal, support, conversion and link value","")))))</x:f>
      </x:c>
      <x:c r="AC28" s="23" t="str">
        <x:f>IF(A28="","",IF(R28="","Choose an action",IF(S28="","Add action rationale",IF(W28="","Assign action owner",IF(U28="","Set priority",IF(X28="","Set status",IF(AND(X28&lt;&gt;"Done",Y28=""),"Set due date",IF(AND(X28="Done",AA28=""),"Record completion and retest",IF(AND(R28="Keep",Z28=""),"Set next review date","")))))))))</x:f>
      </x:c>
      <x:c r="AD28" s="23" t="str">
        <x:f>IF(A28="","",IF(OR(AB28&lt;&gt;"",AC28&lt;&gt;""),1,0))</x:f>
      </x:c>
    </x:row>
    <x:row r="29" ht="44" customHeight="1">
      <x:c r="A29" s="19"/>
      <x:c r="B29" s="19"/>
      <x:c r="C29" s="18"/>
      <x:c r="D29" s="18"/>
      <x:c r="E29" s="18"/>
      <x:c r="F29" s="18"/>
      <x:c r="G29" s="18"/>
      <x:c r="H29" s="18"/>
      <x:c r="I29" s="18"/>
      <x:c r="J29" s="21"/>
      <x:c r="K29" s="21"/>
      <x:c r="L29" s="21"/>
      <x:c r="M29" s="18"/>
      <x:c r="N29" s="18"/>
      <x:c r="O29" s="18"/>
      <x:c r="P29" s="18"/>
      <x:c r="Q29" s="18"/>
      <x:c r="R29" s="18"/>
      <x:c r="S29" s="18"/>
      <x:c r="T29" s="18"/>
      <x:c r="U29" s="18"/>
      <x:c r="V29" s="22"/>
      <x:c r="W29" s="18"/>
      <x:c r="X29" s="18"/>
      <x:c r="Y29" s="21"/>
      <x:c r="Z29" s="21"/>
      <x:c r="AA29" s="18"/>
      <x:c r="AB29" s="23" t="str">
        <x:f>IF(A29="","",IF(AND(LEFT(A29,8)&lt;&gt;"https://",LEFT(A29,7)&lt;&gt;"http://"),"Use a full http(s) URL",IF(COUNTIFS($A$6:$A$505,SUBSTITUTE(SUBSTITUTE(SUBSTITUTE(A29,"~","~~"),"*","~*"),"?","~?"))&gt;1,"Duplicate URL: check rows",IF(OR(R29="Merge",R29="Redirect"),IF(T29="","Add destination URL",IF(A29=T29,"Destination equals source",IF(AND(LEFT(T29,8)&lt;&gt;"https://",LEFT(T29,7)&lt;&gt;"http://"),"Use a full destination URL","Validate destination and links"))),IF(R29="Remove","Review legal, support, conversion and link value","")))))</x:f>
      </x:c>
      <x:c r="AC29" s="23" t="str">
        <x:f>IF(A29="","",IF(R29="","Choose an action",IF(S29="","Add action rationale",IF(W29="","Assign action owner",IF(U29="","Set priority",IF(X29="","Set status",IF(AND(X29&lt;&gt;"Done",Y29=""),"Set due date",IF(AND(X29="Done",AA29=""),"Record completion and retest",IF(AND(R29="Keep",Z29=""),"Set next review date","")))))))))</x:f>
      </x:c>
      <x:c r="AD29" s="23" t="str">
        <x:f>IF(A29="","",IF(OR(AB29&lt;&gt;"",AC29&lt;&gt;""),1,0))</x:f>
      </x:c>
    </x:row>
    <x:row r="30" ht="44" customHeight="1">
      <x:c r="A30" s="19"/>
      <x:c r="B30" s="19"/>
      <x:c r="C30" s="18"/>
      <x:c r="D30" s="18"/>
      <x:c r="E30" s="18"/>
      <x:c r="F30" s="18"/>
      <x:c r="G30" s="18"/>
      <x:c r="H30" s="18"/>
      <x:c r="I30" s="18"/>
      <x:c r="J30" s="21"/>
      <x:c r="K30" s="21"/>
      <x:c r="L30" s="21"/>
      <x:c r="M30" s="18"/>
      <x:c r="N30" s="18"/>
      <x:c r="O30" s="18"/>
      <x:c r="P30" s="18"/>
      <x:c r="Q30" s="18"/>
      <x:c r="R30" s="18"/>
      <x:c r="S30" s="18"/>
      <x:c r="T30" s="18"/>
      <x:c r="U30" s="18"/>
      <x:c r="V30" s="22"/>
      <x:c r="W30" s="18"/>
      <x:c r="X30" s="18"/>
      <x:c r="Y30" s="21"/>
      <x:c r="Z30" s="21"/>
      <x:c r="AA30" s="18"/>
      <x:c r="AB30" s="23" t="str">
        <x:f>IF(A30="","",IF(AND(LEFT(A30,8)&lt;&gt;"https://",LEFT(A30,7)&lt;&gt;"http://"),"Use a full http(s) URL",IF(COUNTIFS($A$6:$A$505,SUBSTITUTE(SUBSTITUTE(SUBSTITUTE(A30,"~","~~"),"*","~*"),"?","~?"))&gt;1,"Duplicate URL: check rows",IF(OR(R30="Merge",R30="Redirect"),IF(T30="","Add destination URL",IF(A30=T30,"Destination equals source",IF(AND(LEFT(T30,8)&lt;&gt;"https://",LEFT(T30,7)&lt;&gt;"http://"),"Use a full destination URL","Validate destination and links"))),IF(R30="Remove","Review legal, support, conversion and link value","")))))</x:f>
      </x:c>
      <x:c r="AC30" s="23" t="str">
        <x:f>IF(A30="","",IF(R30="","Choose an action",IF(S30="","Add action rationale",IF(W30="","Assign action owner",IF(U30="","Set priority",IF(X30="","Set status",IF(AND(X30&lt;&gt;"Done",Y30=""),"Set due date",IF(AND(X30="Done",AA30=""),"Record completion and retest",IF(AND(R30="Keep",Z30=""),"Set next review date","")))))))))</x:f>
      </x:c>
      <x:c r="AD30" s="23" t="str">
        <x:f>IF(A30="","",IF(OR(AB30&lt;&gt;"",AC30&lt;&gt;""),1,0))</x:f>
      </x:c>
    </x:row>
    <x:row r="31" ht="44" customHeight="1">
      <x:c r="A31" s="19"/>
      <x:c r="B31" s="19"/>
      <x:c r="C31" s="18"/>
      <x:c r="D31" s="18"/>
      <x:c r="E31" s="18"/>
      <x:c r="F31" s="18"/>
      <x:c r="G31" s="18"/>
      <x:c r="H31" s="18"/>
      <x:c r="I31" s="18"/>
      <x:c r="J31" s="21"/>
      <x:c r="K31" s="21"/>
      <x:c r="L31" s="21"/>
      <x:c r="M31" s="18"/>
      <x:c r="N31" s="18"/>
      <x:c r="O31" s="18"/>
      <x:c r="P31" s="18"/>
      <x:c r="Q31" s="18"/>
      <x:c r="R31" s="18"/>
      <x:c r="S31" s="18"/>
      <x:c r="T31" s="18"/>
      <x:c r="U31" s="18"/>
      <x:c r="V31" s="22"/>
      <x:c r="W31" s="18"/>
      <x:c r="X31" s="18"/>
      <x:c r="Y31" s="21"/>
      <x:c r="Z31" s="21"/>
      <x:c r="AA31" s="18"/>
      <x:c r="AB31" s="23" t="str">
        <x:f>IF(A31="","",IF(AND(LEFT(A31,8)&lt;&gt;"https://",LEFT(A31,7)&lt;&gt;"http://"),"Use a full http(s) URL",IF(COUNTIFS($A$6:$A$505,SUBSTITUTE(SUBSTITUTE(SUBSTITUTE(A31,"~","~~"),"*","~*"),"?","~?"))&gt;1,"Duplicate URL: check rows",IF(OR(R31="Merge",R31="Redirect"),IF(T31="","Add destination URL",IF(A31=T31,"Destination equals source",IF(AND(LEFT(T31,8)&lt;&gt;"https://",LEFT(T31,7)&lt;&gt;"http://"),"Use a full destination URL","Validate destination and links"))),IF(R31="Remove","Review legal, support, conversion and link value","")))))</x:f>
      </x:c>
      <x:c r="AC31" s="23" t="str">
        <x:f>IF(A31="","",IF(R31="","Choose an action",IF(S31="","Add action rationale",IF(W31="","Assign action owner",IF(U31="","Set priority",IF(X31="","Set status",IF(AND(X31&lt;&gt;"Done",Y31=""),"Set due date",IF(AND(X31="Done",AA31=""),"Record completion and retest",IF(AND(R31="Keep",Z31=""),"Set next review date","")))))))))</x:f>
      </x:c>
      <x:c r="AD31" s="23" t="str">
        <x:f>IF(A31="","",IF(OR(AB31&lt;&gt;"",AC31&lt;&gt;""),1,0))</x:f>
      </x:c>
    </x:row>
    <x:row r="32" ht="44" customHeight="1">
      <x:c r="A32" s="19"/>
      <x:c r="B32" s="19"/>
      <x:c r="C32" s="18"/>
      <x:c r="D32" s="18"/>
      <x:c r="E32" s="18"/>
      <x:c r="F32" s="18"/>
      <x:c r="G32" s="18"/>
      <x:c r="H32" s="18"/>
      <x:c r="I32" s="18"/>
      <x:c r="J32" s="21"/>
      <x:c r="K32" s="21"/>
      <x:c r="L32" s="21"/>
      <x:c r="M32" s="18"/>
      <x:c r="N32" s="18"/>
      <x:c r="O32" s="18"/>
      <x:c r="P32" s="18"/>
      <x:c r="Q32" s="18"/>
      <x:c r="R32" s="18"/>
      <x:c r="S32" s="18"/>
      <x:c r="T32" s="18"/>
      <x:c r="U32" s="18"/>
      <x:c r="V32" s="22"/>
      <x:c r="W32" s="18"/>
      <x:c r="X32" s="18"/>
      <x:c r="Y32" s="21"/>
      <x:c r="Z32" s="21"/>
      <x:c r="AA32" s="18"/>
      <x:c r="AB32" s="23" t="str">
        <x:f>IF(A32="","",IF(AND(LEFT(A32,8)&lt;&gt;"https://",LEFT(A32,7)&lt;&gt;"http://"),"Use a full http(s) URL",IF(COUNTIFS($A$6:$A$505,SUBSTITUTE(SUBSTITUTE(SUBSTITUTE(A32,"~","~~"),"*","~*"),"?","~?"))&gt;1,"Duplicate URL: check rows",IF(OR(R32="Merge",R32="Redirect"),IF(T32="","Add destination URL",IF(A32=T32,"Destination equals source",IF(AND(LEFT(T32,8)&lt;&gt;"https://",LEFT(T32,7)&lt;&gt;"http://"),"Use a full destination URL","Validate destination and links"))),IF(R32="Remove","Review legal, support, conversion and link value","")))))</x:f>
      </x:c>
      <x:c r="AC32" s="23" t="str">
        <x:f>IF(A32="","",IF(R32="","Choose an action",IF(S32="","Add action rationale",IF(W32="","Assign action owner",IF(U32="","Set priority",IF(X32="","Set status",IF(AND(X32&lt;&gt;"Done",Y32=""),"Set due date",IF(AND(X32="Done",AA32=""),"Record completion and retest",IF(AND(R32="Keep",Z32=""),"Set next review date","")))))))))</x:f>
      </x:c>
      <x:c r="AD32" s="23" t="str">
        <x:f>IF(A32="","",IF(OR(AB32&lt;&gt;"",AC32&lt;&gt;""),1,0))</x:f>
      </x:c>
    </x:row>
    <x:row r="33" ht="44" customHeight="1">
      <x:c r="A33" s="19"/>
      <x:c r="B33" s="19"/>
      <x:c r="C33" s="18"/>
      <x:c r="D33" s="18"/>
      <x:c r="E33" s="18"/>
      <x:c r="F33" s="18"/>
      <x:c r="G33" s="18"/>
      <x:c r="H33" s="18"/>
      <x:c r="I33" s="18"/>
      <x:c r="J33" s="21"/>
      <x:c r="K33" s="21"/>
      <x:c r="L33" s="21"/>
      <x:c r="M33" s="18"/>
      <x:c r="N33" s="18"/>
      <x:c r="O33" s="18"/>
      <x:c r="P33" s="18"/>
      <x:c r="Q33" s="18"/>
      <x:c r="R33" s="18"/>
      <x:c r="S33" s="18"/>
      <x:c r="T33" s="18"/>
      <x:c r="U33" s="18"/>
      <x:c r="V33" s="22"/>
      <x:c r="W33" s="18"/>
      <x:c r="X33" s="18"/>
      <x:c r="Y33" s="21"/>
      <x:c r="Z33" s="21"/>
      <x:c r="AA33" s="18"/>
      <x:c r="AB33" s="23" t="str">
        <x:f>IF(A33="","",IF(AND(LEFT(A33,8)&lt;&gt;"https://",LEFT(A33,7)&lt;&gt;"http://"),"Use a full http(s) URL",IF(COUNTIFS($A$6:$A$505,SUBSTITUTE(SUBSTITUTE(SUBSTITUTE(A33,"~","~~"),"*","~*"),"?","~?"))&gt;1,"Duplicate URL: check rows",IF(OR(R33="Merge",R33="Redirect"),IF(T33="","Add destination URL",IF(A33=T33,"Destination equals source",IF(AND(LEFT(T33,8)&lt;&gt;"https://",LEFT(T33,7)&lt;&gt;"http://"),"Use a full destination URL","Validate destination and links"))),IF(R33="Remove","Review legal, support, conversion and link value","")))))</x:f>
      </x:c>
      <x:c r="AC33" s="23" t="str">
        <x:f>IF(A33="","",IF(R33="","Choose an action",IF(S33="","Add action rationale",IF(W33="","Assign action owner",IF(U33="","Set priority",IF(X33="","Set status",IF(AND(X33&lt;&gt;"Done",Y33=""),"Set due date",IF(AND(X33="Done",AA33=""),"Record completion and retest",IF(AND(R33="Keep",Z33=""),"Set next review date","")))))))))</x:f>
      </x:c>
      <x:c r="AD33" s="23" t="str">
        <x:f>IF(A33="","",IF(OR(AB33&lt;&gt;"",AC33&lt;&gt;""),1,0))</x:f>
      </x:c>
    </x:row>
    <x:row r="34" ht="44" customHeight="1">
      <x:c r="A34" s="19"/>
      <x:c r="B34" s="19"/>
      <x:c r="C34" s="18"/>
      <x:c r="D34" s="18"/>
      <x:c r="E34" s="18"/>
      <x:c r="F34" s="18"/>
      <x:c r="G34" s="18"/>
      <x:c r="H34" s="18"/>
      <x:c r="I34" s="18"/>
      <x:c r="J34" s="21"/>
      <x:c r="K34" s="21"/>
      <x:c r="L34" s="21"/>
      <x:c r="M34" s="18"/>
      <x:c r="N34" s="18"/>
      <x:c r="O34" s="18"/>
      <x:c r="P34" s="18"/>
      <x:c r="Q34" s="18"/>
      <x:c r="R34" s="18"/>
      <x:c r="S34" s="18"/>
      <x:c r="T34" s="18"/>
      <x:c r="U34" s="18"/>
      <x:c r="V34" s="22"/>
      <x:c r="W34" s="18"/>
      <x:c r="X34" s="18"/>
      <x:c r="Y34" s="21"/>
      <x:c r="Z34" s="21"/>
      <x:c r="AA34" s="18"/>
      <x:c r="AB34" s="23" t="str">
        <x:f>IF(A34="","",IF(AND(LEFT(A34,8)&lt;&gt;"https://",LEFT(A34,7)&lt;&gt;"http://"),"Use a full http(s) URL",IF(COUNTIFS($A$6:$A$505,SUBSTITUTE(SUBSTITUTE(SUBSTITUTE(A34,"~","~~"),"*","~*"),"?","~?"))&gt;1,"Duplicate URL: check rows",IF(OR(R34="Merge",R34="Redirect"),IF(T34="","Add destination URL",IF(A34=T34,"Destination equals source",IF(AND(LEFT(T34,8)&lt;&gt;"https://",LEFT(T34,7)&lt;&gt;"http://"),"Use a full destination URL","Validate destination and links"))),IF(R34="Remove","Review legal, support, conversion and link value","")))))</x:f>
      </x:c>
      <x:c r="AC34" s="23" t="str">
        <x:f>IF(A34="","",IF(R34="","Choose an action",IF(S34="","Add action rationale",IF(W34="","Assign action owner",IF(U34="","Set priority",IF(X34="","Set status",IF(AND(X34&lt;&gt;"Done",Y34=""),"Set due date",IF(AND(X34="Done",AA34=""),"Record completion and retest",IF(AND(R34="Keep",Z34=""),"Set next review date","")))))))))</x:f>
      </x:c>
      <x:c r="AD34" s="23" t="str">
        <x:f>IF(A34="","",IF(OR(AB34&lt;&gt;"",AC34&lt;&gt;""),1,0))</x:f>
      </x:c>
    </x:row>
    <x:row r="35" ht="44" customHeight="1">
      <x:c r="A35" s="19"/>
      <x:c r="B35" s="19"/>
      <x:c r="C35" s="18"/>
      <x:c r="D35" s="18"/>
      <x:c r="E35" s="18"/>
      <x:c r="F35" s="18"/>
      <x:c r="G35" s="18"/>
      <x:c r="H35" s="18"/>
      <x:c r="I35" s="18"/>
      <x:c r="J35" s="21"/>
      <x:c r="K35" s="21"/>
      <x:c r="L35" s="21"/>
      <x:c r="M35" s="18"/>
      <x:c r="N35" s="18"/>
      <x:c r="O35" s="18"/>
      <x:c r="P35" s="18"/>
      <x:c r="Q35" s="18"/>
      <x:c r="R35" s="18"/>
      <x:c r="S35" s="18"/>
      <x:c r="T35" s="18"/>
      <x:c r="U35" s="18"/>
      <x:c r="V35" s="22"/>
      <x:c r="W35" s="18"/>
      <x:c r="X35" s="18"/>
      <x:c r="Y35" s="21"/>
      <x:c r="Z35" s="21"/>
      <x:c r="AA35" s="18"/>
      <x:c r="AB35" s="23" t="str">
        <x:f>IF(A35="","",IF(AND(LEFT(A35,8)&lt;&gt;"https://",LEFT(A35,7)&lt;&gt;"http://"),"Use a full http(s) URL",IF(COUNTIFS($A$6:$A$505,SUBSTITUTE(SUBSTITUTE(SUBSTITUTE(A35,"~","~~"),"*","~*"),"?","~?"))&gt;1,"Duplicate URL: check rows",IF(OR(R35="Merge",R35="Redirect"),IF(T35="","Add destination URL",IF(A35=T35,"Destination equals source",IF(AND(LEFT(T35,8)&lt;&gt;"https://",LEFT(T35,7)&lt;&gt;"http://"),"Use a full destination URL","Validate destination and links"))),IF(R35="Remove","Review legal, support, conversion and link value","")))))</x:f>
      </x:c>
      <x:c r="AC35" s="23" t="str">
        <x:f>IF(A35="","",IF(R35="","Choose an action",IF(S35="","Add action rationale",IF(W35="","Assign action owner",IF(U35="","Set priority",IF(X35="","Set status",IF(AND(X35&lt;&gt;"Done",Y35=""),"Set due date",IF(AND(X35="Done",AA35=""),"Record completion and retest",IF(AND(R35="Keep",Z35=""),"Set next review date","")))))))))</x:f>
      </x:c>
      <x:c r="AD35" s="23" t="str">
        <x:f>IF(A35="","",IF(OR(AB35&lt;&gt;"",AC35&lt;&gt;""),1,0))</x:f>
      </x:c>
    </x:row>
    <x:row r="36" ht="44" customHeight="1">
      <x:c r="A36" s="19"/>
      <x:c r="B36" s="19"/>
      <x:c r="C36" s="18"/>
      <x:c r="D36" s="18"/>
      <x:c r="E36" s="18"/>
      <x:c r="F36" s="18"/>
      <x:c r="G36" s="18"/>
      <x:c r="H36" s="18"/>
      <x:c r="I36" s="18"/>
      <x:c r="J36" s="21"/>
      <x:c r="K36" s="21"/>
      <x:c r="L36" s="21"/>
      <x:c r="M36" s="18"/>
      <x:c r="N36" s="18"/>
      <x:c r="O36" s="18"/>
      <x:c r="P36" s="18"/>
      <x:c r="Q36" s="18"/>
      <x:c r="R36" s="18"/>
      <x:c r="S36" s="18"/>
      <x:c r="T36" s="18"/>
      <x:c r="U36" s="18"/>
      <x:c r="V36" s="22"/>
      <x:c r="W36" s="18"/>
      <x:c r="X36" s="18"/>
      <x:c r="Y36" s="21"/>
      <x:c r="Z36" s="21"/>
      <x:c r="AA36" s="18"/>
      <x:c r="AB36" s="23" t="str">
        <x:f>IF(A36="","",IF(AND(LEFT(A36,8)&lt;&gt;"https://",LEFT(A36,7)&lt;&gt;"http://"),"Use a full http(s) URL",IF(COUNTIFS($A$6:$A$505,SUBSTITUTE(SUBSTITUTE(SUBSTITUTE(A36,"~","~~"),"*","~*"),"?","~?"))&gt;1,"Duplicate URL: check rows",IF(OR(R36="Merge",R36="Redirect"),IF(T36="","Add destination URL",IF(A36=T36,"Destination equals source",IF(AND(LEFT(T36,8)&lt;&gt;"https://",LEFT(T36,7)&lt;&gt;"http://"),"Use a full destination URL","Validate destination and links"))),IF(R36="Remove","Review legal, support, conversion and link value","")))))</x:f>
      </x:c>
      <x:c r="AC36" s="23" t="str">
        <x:f>IF(A36="","",IF(R36="","Choose an action",IF(S36="","Add action rationale",IF(W36="","Assign action owner",IF(U36="","Set priority",IF(X36="","Set status",IF(AND(X36&lt;&gt;"Done",Y36=""),"Set due date",IF(AND(X36="Done",AA36=""),"Record completion and retest",IF(AND(R36="Keep",Z36=""),"Set next review date","")))))))))</x:f>
      </x:c>
      <x:c r="AD36" s="23" t="str">
        <x:f>IF(A36="","",IF(OR(AB36&lt;&gt;"",AC36&lt;&gt;""),1,0))</x:f>
      </x:c>
    </x:row>
    <x:row r="37" ht="44" customHeight="1">
      <x:c r="A37" s="19"/>
      <x:c r="B37" s="19"/>
      <x:c r="C37" s="18"/>
      <x:c r="D37" s="18"/>
      <x:c r="E37" s="18"/>
      <x:c r="F37" s="18"/>
      <x:c r="G37" s="18"/>
      <x:c r="H37" s="18"/>
      <x:c r="I37" s="18"/>
      <x:c r="J37" s="21"/>
      <x:c r="K37" s="21"/>
      <x:c r="L37" s="21"/>
      <x:c r="M37" s="18"/>
      <x:c r="N37" s="18"/>
      <x:c r="O37" s="18"/>
      <x:c r="P37" s="18"/>
      <x:c r="Q37" s="18"/>
      <x:c r="R37" s="18"/>
      <x:c r="S37" s="18"/>
      <x:c r="T37" s="18"/>
      <x:c r="U37" s="18"/>
      <x:c r="V37" s="22"/>
      <x:c r="W37" s="18"/>
      <x:c r="X37" s="18"/>
      <x:c r="Y37" s="21"/>
      <x:c r="Z37" s="21"/>
      <x:c r="AA37" s="18"/>
      <x:c r="AB37" s="23" t="str">
        <x:f>IF(A37="","",IF(AND(LEFT(A37,8)&lt;&gt;"https://",LEFT(A37,7)&lt;&gt;"http://"),"Use a full http(s) URL",IF(COUNTIFS($A$6:$A$505,SUBSTITUTE(SUBSTITUTE(SUBSTITUTE(A37,"~","~~"),"*","~*"),"?","~?"))&gt;1,"Duplicate URL: check rows",IF(OR(R37="Merge",R37="Redirect"),IF(T37="","Add destination URL",IF(A37=T37,"Destination equals source",IF(AND(LEFT(T37,8)&lt;&gt;"https://",LEFT(T37,7)&lt;&gt;"http://"),"Use a full destination URL","Validate destination and links"))),IF(R37="Remove","Review legal, support, conversion and link value","")))))</x:f>
      </x:c>
      <x:c r="AC37" s="23" t="str">
        <x:f>IF(A37="","",IF(R37="","Choose an action",IF(S37="","Add action rationale",IF(W37="","Assign action owner",IF(U37="","Set priority",IF(X37="","Set status",IF(AND(X37&lt;&gt;"Done",Y37=""),"Set due date",IF(AND(X37="Done",AA37=""),"Record completion and retest",IF(AND(R37="Keep",Z37=""),"Set next review date","")))))))))</x:f>
      </x:c>
      <x:c r="AD37" s="23" t="str">
        <x:f>IF(A37="","",IF(OR(AB37&lt;&gt;"",AC37&lt;&gt;""),1,0))</x:f>
      </x:c>
    </x:row>
    <x:row r="38" ht="44" customHeight="1">
      <x:c r="A38" s="19"/>
      <x:c r="B38" s="19"/>
      <x:c r="C38" s="18"/>
      <x:c r="D38" s="18"/>
      <x:c r="E38" s="18"/>
      <x:c r="F38" s="18"/>
      <x:c r="G38" s="18"/>
      <x:c r="H38" s="18"/>
      <x:c r="I38" s="18"/>
      <x:c r="J38" s="21"/>
      <x:c r="K38" s="21"/>
      <x:c r="L38" s="21"/>
      <x:c r="M38" s="18"/>
      <x:c r="N38" s="18"/>
      <x:c r="O38" s="18"/>
      <x:c r="P38" s="18"/>
      <x:c r="Q38" s="18"/>
      <x:c r="R38" s="18"/>
      <x:c r="S38" s="18"/>
      <x:c r="T38" s="18"/>
      <x:c r="U38" s="18"/>
      <x:c r="V38" s="22"/>
      <x:c r="W38" s="18"/>
      <x:c r="X38" s="18"/>
      <x:c r="Y38" s="21"/>
      <x:c r="Z38" s="21"/>
      <x:c r="AA38" s="18"/>
      <x:c r="AB38" s="23" t="str">
        <x:f>IF(A38="","",IF(AND(LEFT(A38,8)&lt;&gt;"https://",LEFT(A38,7)&lt;&gt;"http://"),"Use a full http(s) URL",IF(COUNTIFS($A$6:$A$505,SUBSTITUTE(SUBSTITUTE(SUBSTITUTE(A38,"~","~~"),"*","~*"),"?","~?"))&gt;1,"Duplicate URL: check rows",IF(OR(R38="Merge",R38="Redirect"),IF(T38="","Add destination URL",IF(A38=T38,"Destination equals source",IF(AND(LEFT(T38,8)&lt;&gt;"https://",LEFT(T38,7)&lt;&gt;"http://"),"Use a full destination URL","Validate destination and links"))),IF(R38="Remove","Review legal, support, conversion and link value","")))))</x:f>
      </x:c>
      <x:c r="AC38" s="23" t="str">
        <x:f>IF(A38="","",IF(R38="","Choose an action",IF(S38="","Add action rationale",IF(W38="","Assign action owner",IF(U38="","Set priority",IF(X38="","Set status",IF(AND(X38&lt;&gt;"Done",Y38=""),"Set due date",IF(AND(X38="Done",AA38=""),"Record completion and retest",IF(AND(R38="Keep",Z38=""),"Set next review date","")))))))))</x:f>
      </x:c>
      <x:c r="AD38" s="23" t="str">
        <x:f>IF(A38="","",IF(OR(AB38&lt;&gt;"",AC38&lt;&gt;""),1,0))</x:f>
      </x:c>
    </x:row>
    <x:row r="39" ht="44" customHeight="1">
      <x:c r="A39" s="19"/>
      <x:c r="B39" s="19"/>
      <x:c r="C39" s="18"/>
      <x:c r="D39" s="18"/>
      <x:c r="E39" s="18"/>
      <x:c r="F39" s="18"/>
      <x:c r="G39" s="18"/>
      <x:c r="H39" s="18"/>
      <x:c r="I39" s="18"/>
      <x:c r="J39" s="21"/>
      <x:c r="K39" s="21"/>
      <x:c r="L39" s="21"/>
      <x:c r="M39" s="18"/>
      <x:c r="N39" s="18"/>
      <x:c r="O39" s="18"/>
      <x:c r="P39" s="18"/>
      <x:c r="Q39" s="18"/>
      <x:c r="R39" s="18"/>
      <x:c r="S39" s="18"/>
      <x:c r="T39" s="18"/>
      <x:c r="U39" s="18"/>
      <x:c r="V39" s="22"/>
      <x:c r="W39" s="18"/>
      <x:c r="X39" s="18"/>
      <x:c r="Y39" s="21"/>
      <x:c r="Z39" s="21"/>
      <x:c r="AA39" s="18"/>
      <x:c r="AB39" s="23" t="str">
        <x:f>IF(A39="","",IF(AND(LEFT(A39,8)&lt;&gt;"https://",LEFT(A39,7)&lt;&gt;"http://"),"Use a full http(s) URL",IF(COUNTIFS($A$6:$A$505,SUBSTITUTE(SUBSTITUTE(SUBSTITUTE(A39,"~","~~"),"*","~*"),"?","~?"))&gt;1,"Duplicate URL: check rows",IF(OR(R39="Merge",R39="Redirect"),IF(T39="","Add destination URL",IF(A39=T39,"Destination equals source",IF(AND(LEFT(T39,8)&lt;&gt;"https://",LEFT(T39,7)&lt;&gt;"http://"),"Use a full destination URL","Validate destination and links"))),IF(R39="Remove","Review legal, support, conversion and link value","")))))</x:f>
      </x:c>
      <x:c r="AC39" s="23" t="str">
        <x:f>IF(A39="","",IF(R39="","Choose an action",IF(S39="","Add action rationale",IF(W39="","Assign action owner",IF(U39="","Set priority",IF(X39="","Set status",IF(AND(X39&lt;&gt;"Done",Y39=""),"Set due date",IF(AND(X39="Done",AA39=""),"Record completion and retest",IF(AND(R39="Keep",Z39=""),"Set next review date","")))))))))</x:f>
      </x:c>
      <x:c r="AD39" s="23" t="str">
        <x:f>IF(A39="","",IF(OR(AB39&lt;&gt;"",AC39&lt;&gt;""),1,0))</x:f>
      </x:c>
    </x:row>
    <x:row r="40" ht="44" customHeight="1">
      <x:c r="A40" s="19"/>
      <x:c r="B40" s="19"/>
      <x:c r="C40" s="18"/>
      <x:c r="D40" s="18"/>
      <x:c r="E40" s="18"/>
      <x:c r="F40" s="18"/>
      <x:c r="G40" s="18"/>
      <x:c r="H40" s="18"/>
      <x:c r="I40" s="18"/>
      <x:c r="J40" s="21"/>
      <x:c r="K40" s="21"/>
      <x:c r="L40" s="21"/>
      <x:c r="M40" s="18"/>
      <x:c r="N40" s="18"/>
      <x:c r="O40" s="18"/>
      <x:c r="P40" s="18"/>
      <x:c r="Q40" s="18"/>
      <x:c r="R40" s="18"/>
      <x:c r="S40" s="18"/>
      <x:c r="T40" s="18"/>
      <x:c r="U40" s="18"/>
      <x:c r="V40" s="22"/>
      <x:c r="W40" s="18"/>
      <x:c r="X40" s="18"/>
      <x:c r="Y40" s="21"/>
      <x:c r="Z40" s="21"/>
      <x:c r="AA40" s="18"/>
      <x:c r="AB40" s="23" t="str">
        <x:f>IF(A40="","",IF(AND(LEFT(A40,8)&lt;&gt;"https://",LEFT(A40,7)&lt;&gt;"http://"),"Use a full http(s) URL",IF(COUNTIFS($A$6:$A$505,SUBSTITUTE(SUBSTITUTE(SUBSTITUTE(A40,"~","~~"),"*","~*"),"?","~?"))&gt;1,"Duplicate URL: check rows",IF(OR(R40="Merge",R40="Redirect"),IF(T40="","Add destination URL",IF(A40=T40,"Destination equals source",IF(AND(LEFT(T40,8)&lt;&gt;"https://",LEFT(T40,7)&lt;&gt;"http://"),"Use a full destination URL","Validate destination and links"))),IF(R40="Remove","Review legal, support, conversion and link value","")))))</x:f>
      </x:c>
      <x:c r="AC40" s="23" t="str">
        <x:f>IF(A40="","",IF(R40="","Choose an action",IF(S40="","Add action rationale",IF(W40="","Assign action owner",IF(U40="","Set priority",IF(X40="","Set status",IF(AND(X40&lt;&gt;"Done",Y40=""),"Set due date",IF(AND(X40="Done",AA40=""),"Record completion and retest",IF(AND(R40="Keep",Z40=""),"Set next review date","")))))))))</x:f>
      </x:c>
      <x:c r="AD40" s="23" t="str">
        <x:f>IF(A40="","",IF(OR(AB40&lt;&gt;"",AC40&lt;&gt;""),1,0))</x:f>
      </x:c>
    </x:row>
    <x:row r="41" ht="44" customHeight="1">
      <x:c r="A41" s="19"/>
      <x:c r="B41" s="19"/>
      <x:c r="C41" s="18"/>
      <x:c r="D41" s="18"/>
      <x:c r="E41" s="18"/>
      <x:c r="F41" s="18"/>
      <x:c r="G41" s="18"/>
      <x:c r="H41" s="18"/>
      <x:c r="I41" s="18"/>
      <x:c r="J41" s="21"/>
      <x:c r="K41" s="21"/>
      <x:c r="L41" s="21"/>
      <x:c r="M41" s="18"/>
      <x:c r="N41" s="18"/>
      <x:c r="O41" s="18"/>
      <x:c r="P41" s="18"/>
      <x:c r="Q41" s="18"/>
      <x:c r="R41" s="18"/>
      <x:c r="S41" s="18"/>
      <x:c r="T41" s="18"/>
      <x:c r="U41" s="18"/>
      <x:c r="V41" s="22"/>
      <x:c r="W41" s="18"/>
      <x:c r="X41" s="18"/>
      <x:c r="Y41" s="21"/>
      <x:c r="Z41" s="21"/>
      <x:c r="AA41" s="18"/>
      <x:c r="AB41" s="23" t="str">
        <x:f>IF(A41="","",IF(AND(LEFT(A41,8)&lt;&gt;"https://",LEFT(A41,7)&lt;&gt;"http://"),"Use a full http(s) URL",IF(COUNTIFS($A$6:$A$505,SUBSTITUTE(SUBSTITUTE(SUBSTITUTE(A41,"~","~~"),"*","~*"),"?","~?"))&gt;1,"Duplicate URL: check rows",IF(OR(R41="Merge",R41="Redirect"),IF(T41="","Add destination URL",IF(A41=T41,"Destination equals source",IF(AND(LEFT(T41,8)&lt;&gt;"https://",LEFT(T41,7)&lt;&gt;"http://"),"Use a full destination URL","Validate destination and links"))),IF(R41="Remove","Review legal, support, conversion and link value","")))))</x:f>
      </x:c>
      <x:c r="AC41" s="23" t="str">
        <x:f>IF(A41="","",IF(R41="","Choose an action",IF(S41="","Add action rationale",IF(W41="","Assign action owner",IF(U41="","Set priority",IF(X41="","Set status",IF(AND(X41&lt;&gt;"Done",Y41=""),"Set due date",IF(AND(X41="Done",AA41=""),"Record completion and retest",IF(AND(R41="Keep",Z41=""),"Set next review date","")))))))))</x:f>
      </x:c>
      <x:c r="AD41" s="23" t="str">
        <x:f>IF(A41="","",IF(OR(AB41&lt;&gt;"",AC41&lt;&gt;""),1,0))</x:f>
      </x:c>
    </x:row>
    <x:row r="42" ht="44" customHeight="1">
      <x:c r="A42" s="19"/>
      <x:c r="B42" s="19"/>
      <x:c r="C42" s="18"/>
      <x:c r="D42" s="18"/>
      <x:c r="E42" s="18"/>
      <x:c r="F42" s="18"/>
      <x:c r="G42" s="18"/>
      <x:c r="H42" s="18"/>
      <x:c r="I42" s="18"/>
      <x:c r="J42" s="21"/>
      <x:c r="K42" s="21"/>
      <x:c r="L42" s="21"/>
      <x:c r="M42" s="18"/>
      <x:c r="N42" s="18"/>
      <x:c r="O42" s="18"/>
      <x:c r="P42" s="18"/>
      <x:c r="Q42" s="18"/>
      <x:c r="R42" s="18"/>
      <x:c r="S42" s="18"/>
      <x:c r="T42" s="18"/>
      <x:c r="U42" s="18"/>
      <x:c r="V42" s="22"/>
      <x:c r="W42" s="18"/>
      <x:c r="X42" s="18"/>
      <x:c r="Y42" s="21"/>
      <x:c r="Z42" s="21"/>
      <x:c r="AA42" s="18"/>
      <x:c r="AB42" s="23" t="str">
        <x:f>IF(A42="","",IF(AND(LEFT(A42,8)&lt;&gt;"https://",LEFT(A42,7)&lt;&gt;"http://"),"Use a full http(s) URL",IF(COUNTIFS($A$6:$A$505,SUBSTITUTE(SUBSTITUTE(SUBSTITUTE(A42,"~","~~"),"*","~*"),"?","~?"))&gt;1,"Duplicate URL: check rows",IF(OR(R42="Merge",R42="Redirect"),IF(T42="","Add destination URL",IF(A42=T42,"Destination equals source",IF(AND(LEFT(T42,8)&lt;&gt;"https://",LEFT(T42,7)&lt;&gt;"http://"),"Use a full destination URL","Validate destination and links"))),IF(R42="Remove","Review legal, support, conversion and link value","")))))</x:f>
      </x:c>
      <x:c r="AC42" s="23" t="str">
        <x:f>IF(A42="","",IF(R42="","Choose an action",IF(S42="","Add action rationale",IF(W42="","Assign action owner",IF(U42="","Set priority",IF(X42="","Set status",IF(AND(X42&lt;&gt;"Done",Y42=""),"Set due date",IF(AND(X42="Done",AA42=""),"Record completion and retest",IF(AND(R42="Keep",Z42=""),"Set next review date","")))))))))</x:f>
      </x:c>
      <x:c r="AD42" s="23" t="str">
        <x:f>IF(A42="","",IF(OR(AB42&lt;&gt;"",AC42&lt;&gt;""),1,0))</x:f>
      </x:c>
    </x:row>
    <x:row r="43" ht="44" customHeight="1">
      <x:c r="A43" s="19"/>
      <x:c r="B43" s="19"/>
      <x:c r="C43" s="18"/>
      <x:c r="D43" s="18"/>
      <x:c r="E43" s="18"/>
      <x:c r="F43" s="18"/>
      <x:c r="G43" s="18"/>
      <x:c r="H43" s="18"/>
      <x:c r="I43" s="18"/>
      <x:c r="J43" s="21"/>
      <x:c r="K43" s="21"/>
      <x:c r="L43" s="21"/>
      <x:c r="M43" s="18"/>
      <x:c r="N43" s="18"/>
      <x:c r="O43" s="18"/>
      <x:c r="P43" s="18"/>
      <x:c r="Q43" s="18"/>
      <x:c r="R43" s="18"/>
      <x:c r="S43" s="18"/>
      <x:c r="T43" s="18"/>
      <x:c r="U43" s="18"/>
      <x:c r="V43" s="22"/>
      <x:c r="W43" s="18"/>
      <x:c r="X43" s="18"/>
      <x:c r="Y43" s="21"/>
      <x:c r="Z43" s="21"/>
      <x:c r="AA43" s="18"/>
      <x:c r="AB43" s="23" t="str">
        <x:f>IF(A43="","",IF(AND(LEFT(A43,8)&lt;&gt;"https://",LEFT(A43,7)&lt;&gt;"http://"),"Use a full http(s) URL",IF(COUNTIFS($A$6:$A$505,SUBSTITUTE(SUBSTITUTE(SUBSTITUTE(A43,"~","~~"),"*","~*"),"?","~?"))&gt;1,"Duplicate URL: check rows",IF(OR(R43="Merge",R43="Redirect"),IF(T43="","Add destination URL",IF(A43=T43,"Destination equals source",IF(AND(LEFT(T43,8)&lt;&gt;"https://",LEFT(T43,7)&lt;&gt;"http://"),"Use a full destination URL","Validate destination and links"))),IF(R43="Remove","Review legal, support, conversion and link value","")))))</x:f>
      </x:c>
      <x:c r="AC43" s="23" t="str">
        <x:f>IF(A43="","",IF(R43="","Choose an action",IF(S43="","Add action rationale",IF(W43="","Assign action owner",IF(U43="","Set priority",IF(X43="","Set status",IF(AND(X43&lt;&gt;"Done",Y43=""),"Set due date",IF(AND(X43="Done",AA43=""),"Record completion and retest",IF(AND(R43="Keep",Z43=""),"Set next review date","")))))))))</x:f>
      </x:c>
      <x:c r="AD43" s="23" t="str">
        <x:f>IF(A43="","",IF(OR(AB43&lt;&gt;"",AC43&lt;&gt;""),1,0))</x:f>
      </x:c>
    </x:row>
    <x:row r="44" ht="44" customHeight="1">
      <x:c r="A44" s="19"/>
      <x:c r="B44" s="19"/>
      <x:c r="C44" s="18"/>
      <x:c r="D44" s="18"/>
      <x:c r="E44" s="18"/>
      <x:c r="F44" s="18"/>
      <x:c r="G44" s="18"/>
      <x:c r="H44" s="18"/>
      <x:c r="I44" s="18"/>
      <x:c r="J44" s="21"/>
      <x:c r="K44" s="21"/>
      <x:c r="L44" s="21"/>
      <x:c r="M44" s="18"/>
      <x:c r="N44" s="18"/>
      <x:c r="O44" s="18"/>
      <x:c r="P44" s="18"/>
      <x:c r="Q44" s="18"/>
      <x:c r="R44" s="18"/>
      <x:c r="S44" s="18"/>
      <x:c r="T44" s="18"/>
      <x:c r="U44" s="18"/>
      <x:c r="V44" s="22"/>
      <x:c r="W44" s="18"/>
      <x:c r="X44" s="18"/>
      <x:c r="Y44" s="21"/>
      <x:c r="Z44" s="21"/>
      <x:c r="AA44" s="18"/>
      <x:c r="AB44" s="23" t="str">
        <x:f>IF(A44="","",IF(AND(LEFT(A44,8)&lt;&gt;"https://",LEFT(A44,7)&lt;&gt;"http://"),"Use a full http(s) URL",IF(COUNTIFS($A$6:$A$505,SUBSTITUTE(SUBSTITUTE(SUBSTITUTE(A44,"~","~~"),"*","~*"),"?","~?"))&gt;1,"Duplicate URL: check rows",IF(OR(R44="Merge",R44="Redirect"),IF(T44="","Add destination URL",IF(A44=T44,"Destination equals source",IF(AND(LEFT(T44,8)&lt;&gt;"https://",LEFT(T44,7)&lt;&gt;"http://"),"Use a full destination URL","Validate destination and links"))),IF(R44="Remove","Review legal, support, conversion and link value","")))))</x:f>
      </x:c>
      <x:c r="AC44" s="23" t="str">
        <x:f>IF(A44="","",IF(R44="","Choose an action",IF(S44="","Add action rationale",IF(W44="","Assign action owner",IF(U44="","Set priority",IF(X44="","Set status",IF(AND(X44&lt;&gt;"Done",Y44=""),"Set due date",IF(AND(X44="Done",AA44=""),"Record completion and retest",IF(AND(R44="Keep",Z44=""),"Set next review date","")))))))))</x:f>
      </x:c>
      <x:c r="AD44" s="23" t="str">
        <x:f>IF(A44="","",IF(OR(AB44&lt;&gt;"",AC44&lt;&gt;""),1,0))</x:f>
      </x:c>
    </x:row>
    <x:row r="45" ht="44" customHeight="1">
      <x:c r="A45" s="19"/>
      <x:c r="B45" s="19"/>
      <x:c r="C45" s="18"/>
      <x:c r="D45" s="18"/>
      <x:c r="E45" s="18"/>
      <x:c r="F45" s="18"/>
      <x:c r="G45" s="18"/>
      <x:c r="H45" s="18"/>
      <x:c r="I45" s="18"/>
      <x:c r="J45" s="21"/>
      <x:c r="K45" s="21"/>
      <x:c r="L45" s="21"/>
      <x:c r="M45" s="18"/>
      <x:c r="N45" s="18"/>
      <x:c r="O45" s="18"/>
      <x:c r="P45" s="18"/>
      <x:c r="Q45" s="18"/>
      <x:c r="R45" s="18"/>
      <x:c r="S45" s="18"/>
      <x:c r="T45" s="18"/>
      <x:c r="U45" s="18"/>
      <x:c r="V45" s="22"/>
      <x:c r="W45" s="18"/>
      <x:c r="X45" s="18"/>
      <x:c r="Y45" s="21"/>
      <x:c r="Z45" s="21"/>
      <x:c r="AA45" s="18"/>
      <x:c r="AB45" s="23" t="str">
        <x:f>IF(A45="","",IF(AND(LEFT(A45,8)&lt;&gt;"https://",LEFT(A45,7)&lt;&gt;"http://"),"Use a full http(s) URL",IF(COUNTIFS($A$6:$A$505,SUBSTITUTE(SUBSTITUTE(SUBSTITUTE(A45,"~","~~"),"*","~*"),"?","~?"))&gt;1,"Duplicate URL: check rows",IF(OR(R45="Merge",R45="Redirect"),IF(T45="","Add destination URL",IF(A45=T45,"Destination equals source",IF(AND(LEFT(T45,8)&lt;&gt;"https://",LEFT(T45,7)&lt;&gt;"http://"),"Use a full destination URL","Validate destination and links"))),IF(R45="Remove","Review legal, support, conversion and link value","")))))</x:f>
      </x:c>
      <x:c r="AC45" s="23" t="str">
        <x:f>IF(A45="","",IF(R45="","Choose an action",IF(S45="","Add action rationale",IF(W45="","Assign action owner",IF(U45="","Set priority",IF(X45="","Set status",IF(AND(X45&lt;&gt;"Done",Y45=""),"Set due date",IF(AND(X45="Done",AA45=""),"Record completion and retest",IF(AND(R45="Keep",Z45=""),"Set next review date","")))))))))</x:f>
      </x:c>
      <x:c r="AD45" s="23" t="str">
        <x:f>IF(A45="","",IF(OR(AB45&lt;&gt;"",AC45&lt;&gt;""),1,0))</x:f>
      </x:c>
    </x:row>
    <x:row r="46" ht="44" customHeight="1">
      <x:c r="A46" s="19"/>
      <x:c r="B46" s="19"/>
      <x:c r="C46" s="18"/>
      <x:c r="D46" s="18"/>
      <x:c r="E46" s="18"/>
      <x:c r="F46" s="18"/>
      <x:c r="G46" s="18"/>
      <x:c r="H46" s="18"/>
      <x:c r="I46" s="18"/>
      <x:c r="J46" s="21"/>
      <x:c r="K46" s="21"/>
      <x:c r="L46" s="21"/>
      <x:c r="M46" s="18"/>
      <x:c r="N46" s="18"/>
      <x:c r="O46" s="18"/>
      <x:c r="P46" s="18"/>
      <x:c r="Q46" s="18"/>
      <x:c r="R46" s="18"/>
      <x:c r="S46" s="18"/>
      <x:c r="T46" s="18"/>
      <x:c r="U46" s="18"/>
      <x:c r="V46" s="22"/>
      <x:c r="W46" s="18"/>
      <x:c r="X46" s="18"/>
      <x:c r="Y46" s="21"/>
      <x:c r="Z46" s="21"/>
      <x:c r="AA46" s="18"/>
      <x:c r="AB46" s="23" t="str">
        <x:f>IF(A46="","",IF(AND(LEFT(A46,8)&lt;&gt;"https://",LEFT(A46,7)&lt;&gt;"http://"),"Use a full http(s) URL",IF(COUNTIFS($A$6:$A$505,SUBSTITUTE(SUBSTITUTE(SUBSTITUTE(A46,"~","~~"),"*","~*"),"?","~?"))&gt;1,"Duplicate URL: check rows",IF(OR(R46="Merge",R46="Redirect"),IF(T46="","Add destination URL",IF(A46=T46,"Destination equals source",IF(AND(LEFT(T46,8)&lt;&gt;"https://",LEFT(T46,7)&lt;&gt;"http://"),"Use a full destination URL","Validate destination and links"))),IF(R46="Remove","Review legal, support, conversion and link value","")))))</x:f>
      </x:c>
      <x:c r="AC46" s="23" t="str">
        <x:f>IF(A46="","",IF(R46="","Choose an action",IF(S46="","Add action rationale",IF(W46="","Assign action owner",IF(U46="","Set priority",IF(X46="","Set status",IF(AND(X46&lt;&gt;"Done",Y46=""),"Set due date",IF(AND(X46="Done",AA46=""),"Record completion and retest",IF(AND(R46="Keep",Z46=""),"Set next review date","")))))))))</x:f>
      </x:c>
      <x:c r="AD46" s="23" t="str">
        <x:f>IF(A46="","",IF(OR(AB46&lt;&gt;"",AC46&lt;&gt;""),1,0))</x:f>
      </x:c>
    </x:row>
    <x:row r="47" ht="44" customHeight="1">
      <x:c r="A47" s="19"/>
      <x:c r="B47" s="19"/>
      <x:c r="C47" s="18"/>
      <x:c r="D47" s="18"/>
      <x:c r="E47" s="18"/>
      <x:c r="F47" s="18"/>
      <x:c r="G47" s="18"/>
      <x:c r="H47" s="18"/>
      <x:c r="I47" s="18"/>
      <x:c r="J47" s="21"/>
      <x:c r="K47" s="21"/>
      <x:c r="L47" s="21"/>
      <x:c r="M47" s="18"/>
      <x:c r="N47" s="18"/>
      <x:c r="O47" s="18"/>
      <x:c r="P47" s="18"/>
      <x:c r="Q47" s="18"/>
      <x:c r="R47" s="18"/>
      <x:c r="S47" s="18"/>
      <x:c r="T47" s="18"/>
      <x:c r="U47" s="18"/>
      <x:c r="V47" s="22"/>
      <x:c r="W47" s="18"/>
      <x:c r="X47" s="18"/>
      <x:c r="Y47" s="21"/>
      <x:c r="Z47" s="21"/>
      <x:c r="AA47" s="18"/>
      <x:c r="AB47" s="23" t="str">
        <x:f>IF(A47="","",IF(AND(LEFT(A47,8)&lt;&gt;"https://",LEFT(A47,7)&lt;&gt;"http://"),"Use a full http(s) URL",IF(COUNTIFS($A$6:$A$505,SUBSTITUTE(SUBSTITUTE(SUBSTITUTE(A47,"~","~~"),"*","~*"),"?","~?"))&gt;1,"Duplicate URL: check rows",IF(OR(R47="Merge",R47="Redirect"),IF(T47="","Add destination URL",IF(A47=T47,"Destination equals source",IF(AND(LEFT(T47,8)&lt;&gt;"https://",LEFT(T47,7)&lt;&gt;"http://"),"Use a full destination URL","Validate destination and links"))),IF(R47="Remove","Review legal, support, conversion and link value","")))))</x:f>
      </x:c>
      <x:c r="AC47" s="23" t="str">
        <x:f>IF(A47="","",IF(R47="","Choose an action",IF(S47="","Add action rationale",IF(W47="","Assign action owner",IF(U47="","Set priority",IF(X47="","Set status",IF(AND(X47&lt;&gt;"Done",Y47=""),"Set due date",IF(AND(X47="Done",AA47=""),"Record completion and retest",IF(AND(R47="Keep",Z47=""),"Set next review date","")))))))))</x:f>
      </x:c>
      <x:c r="AD47" s="23" t="str">
        <x:f>IF(A47="","",IF(OR(AB47&lt;&gt;"",AC47&lt;&gt;""),1,0))</x:f>
      </x:c>
    </x:row>
    <x:row r="48" ht="44" customHeight="1">
      <x:c r="A48" s="19"/>
      <x:c r="B48" s="19"/>
      <x:c r="C48" s="18"/>
      <x:c r="D48" s="18"/>
      <x:c r="E48" s="18"/>
      <x:c r="F48" s="18"/>
      <x:c r="G48" s="18"/>
      <x:c r="H48" s="18"/>
      <x:c r="I48" s="18"/>
      <x:c r="J48" s="21"/>
      <x:c r="K48" s="21"/>
      <x:c r="L48" s="21"/>
      <x:c r="M48" s="18"/>
      <x:c r="N48" s="18"/>
      <x:c r="O48" s="18"/>
      <x:c r="P48" s="18"/>
      <x:c r="Q48" s="18"/>
      <x:c r="R48" s="18"/>
      <x:c r="S48" s="18"/>
      <x:c r="T48" s="18"/>
      <x:c r="U48" s="18"/>
      <x:c r="V48" s="22"/>
      <x:c r="W48" s="18"/>
      <x:c r="X48" s="18"/>
      <x:c r="Y48" s="21"/>
      <x:c r="Z48" s="21"/>
      <x:c r="AA48" s="18"/>
      <x:c r="AB48" s="23" t="str">
        <x:f>IF(A48="","",IF(AND(LEFT(A48,8)&lt;&gt;"https://",LEFT(A48,7)&lt;&gt;"http://"),"Use a full http(s) URL",IF(COUNTIFS($A$6:$A$505,SUBSTITUTE(SUBSTITUTE(SUBSTITUTE(A48,"~","~~"),"*","~*"),"?","~?"))&gt;1,"Duplicate URL: check rows",IF(OR(R48="Merge",R48="Redirect"),IF(T48="","Add destination URL",IF(A48=T48,"Destination equals source",IF(AND(LEFT(T48,8)&lt;&gt;"https://",LEFT(T48,7)&lt;&gt;"http://"),"Use a full destination URL","Validate destination and links"))),IF(R48="Remove","Review legal, support, conversion and link value","")))))</x:f>
      </x:c>
      <x:c r="AC48" s="23" t="str">
        <x:f>IF(A48="","",IF(R48="","Choose an action",IF(S48="","Add action rationale",IF(W48="","Assign action owner",IF(U48="","Set priority",IF(X48="","Set status",IF(AND(X48&lt;&gt;"Done",Y48=""),"Set due date",IF(AND(X48="Done",AA48=""),"Record completion and retest",IF(AND(R48="Keep",Z48=""),"Set next review date","")))))))))</x:f>
      </x:c>
      <x:c r="AD48" s="23" t="str">
        <x:f>IF(A48="","",IF(OR(AB48&lt;&gt;"",AC48&lt;&gt;""),1,0))</x:f>
      </x:c>
    </x:row>
    <x:row r="49" ht="44" customHeight="1">
      <x:c r="A49" s="19"/>
      <x:c r="B49" s="19"/>
      <x:c r="C49" s="18"/>
      <x:c r="D49" s="18"/>
      <x:c r="E49" s="18"/>
      <x:c r="F49" s="18"/>
      <x:c r="G49" s="18"/>
      <x:c r="H49" s="18"/>
      <x:c r="I49" s="18"/>
      <x:c r="J49" s="21"/>
      <x:c r="K49" s="21"/>
      <x:c r="L49" s="21"/>
      <x:c r="M49" s="18"/>
      <x:c r="N49" s="18"/>
      <x:c r="O49" s="18"/>
      <x:c r="P49" s="18"/>
      <x:c r="Q49" s="18"/>
      <x:c r="R49" s="18"/>
      <x:c r="S49" s="18"/>
      <x:c r="T49" s="18"/>
      <x:c r="U49" s="18"/>
      <x:c r="V49" s="22"/>
      <x:c r="W49" s="18"/>
      <x:c r="X49" s="18"/>
      <x:c r="Y49" s="21"/>
      <x:c r="Z49" s="21"/>
      <x:c r="AA49" s="18"/>
      <x:c r="AB49" s="23" t="str">
        <x:f>IF(A49="","",IF(AND(LEFT(A49,8)&lt;&gt;"https://",LEFT(A49,7)&lt;&gt;"http://"),"Use a full http(s) URL",IF(COUNTIFS($A$6:$A$505,SUBSTITUTE(SUBSTITUTE(SUBSTITUTE(A49,"~","~~"),"*","~*"),"?","~?"))&gt;1,"Duplicate URL: check rows",IF(OR(R49="Merge",R49="Redirect"),IF(T49="","Add destination URL",IF(A49=T49,"Destination equals source",IF(AND(LEFT(T49,8)&lt;&gt;"https://",LEFT(T49,7)&lt;&gt;"http://"),"Use a full destination URL","Validate destination and links"))),IF(R49="Remove","Review legal, support, conversion and link value","")))))</x:f>
      </x:c>
      <x:c r="AC49" s="23" t="str">
        <x:f>IF(A49="","",IF(R49="","Choose an action",IF(S49="","Add action rationale",IF(W49="","Assign action owner",IF(U49="","Set priority",IF(X49="","Set status",IF(AND(X49&lt;&gt;"Done",Y49=""),"Set due date",IF(AND(X49="Done",AA49=""),"Record completion and retest",IF(AND(R49="Keep",Z49=""),"Set next review date","")))))))))</x:f>
      </x:c>
      <x:c r="AD49" s="23" t="str">
        <x:f>IF(A49="","",IF(OR(AB49&lt;&gt;"",AC49&lt;&gt;""),1,0))</x:f>
      </x:c>
    </x:row>
    <x:row r="50" ht="44" customHeight="1">
      <x:c r="A50" s="19"/>
      <x:c r="B50" s="19"/>
      <x:c r="C50" s="18"/>
      <x:c r="D50" s="18"/>
      <x:c r="E50" s="18"/>
      <x:c r="F50" s="18"/>
      <x:c r="G50" s="18"/>
      <x:c r="H50" s="18"/>
      <x:c r="I50" s="18"/>
      <x:c r="J50" s="21"/>
      <x:c r="K50" s="21"/>
      <x:c r="L50" s="21"/>
      <x:c r="M50" s="18"/>
      <x:c r="N50" s="18"/>
      <x:c r="O50" s="18"/>
      <x:c r="P50" s="18"/>
      <x:c r="Q50" s="18"/>
      <x:c r="R50" s="18"/>
      <x:c r="S50" s="18"/>
      <x:c r="T50" s="18"/>
      <x:c r="U50" s="18"/>
      <x:c r="V50" s="22"/>
      <x:c r="W50" s="18"/>
      <x:c r="X50" s="18"/>
      <x:c r="Y50" s="21"/>
      <x:c r="Z50" s="21"/>
      <x:c r="AA50" s="18"/>
      <x:c r="AB50" s="23" t="str">
        <x:f>IF(A50="","",IF(AND(LEFT(A50,8)&lt;&gt;"https://",LEFT(A50,7)&lt;&gt;"http://"),"Use a full http(s) URL",IF(COUNTIFS($A$6:$A$505,SUBSTITUTE(SUBSTITUTE(SUBSTITUTE(A50,"~","~~"),"*","~*"),"?","~?"))&gt;1,"Duplicate URL: check rows",IF(OR(R50="Merge",R50="Redirect"),IF(T50="","Add destination URL",IF(A50=T50,"Destination equals source",IF(AND(LEFT(T50,8)&lt;&gt;"https://",LEFT(T50,7)&lt;&gt;"http://"),"Use a full destination URL","Validate destination and links"))),IF(R50="Remove","Review legal, support, conversion and link value","")))))</x:f>
      </x:c>
      <x:c r="AC50" s="23" t="str">
        <x:f>IF(A50="","",IF(R50="","Choose an action",IF(S50="","Add action rationale",IF(W50="","Assign action owner",IF(U50="","Set priority",IF(X50="","Set status",IF(AND(X50&lt;&gt;"Done",Y50=""),"Set due date",IF(AND(X50="Done",AA50=""),"Record completion and retest",IF(AND(R50="Keep",Z50=""),"Set next review date","")))))))))</x:f>
      </x:c>
      <x:c r="AD50" s="23" t="str">
        <x:f>IF(A50="","",IF(OR(AB50&lt;&gt;"",AC50&lt;&gt;""),1,0))</x:f>
      </x:c>
    </x:row>
    <x:row r="51" ht="44" customHeight="1">
      <x:c r="A51" s="19"/>
      <x:c r="B51" s="19"/>
      <x:c r="C51" s="18"/>
      <x:c r="D51" s="18"/>
      <x:c r="E51" s="18"/>
      <x:c r="F51" s="18"/>
      <x:c r="G51" s="18"/>
      <x:c r="H51" s="18"/>
      <x:c r="I51" s="18"/>
      <x:c r="J51" s="21"/>
      <x:c r="K51" s="21"/>
      <x:c r="L51" s="21"/>
      <x:c r="M51" s="18"/>
      <x:c r="N51" s="18"/>
      <x:c r="O51" s="18"/>
      <x:c r="P51" s="18"/>
      <x:c r="Q51" s="18"/>
      <x:c r="R51" s="18"/>
      <x:c r="S51" s="18"/>
      <x:c r="T51" s="18"/>
      <x:c r="U51" s="18"/>
      <x:c r="V51" s="22"/>
      <x:c r="W51" s="18"/>
      <x:c r="X51" s="18"/>
      <x:c r="Y51" s="21"/>
      <x:c r="Z51" s="21"/>
      <x:c r="AA51" s="18"/>
      <x:c r="AB51" s="23" t="str">
        <x:f>IF(A51="","",IF(AND(LEFT(A51,8)&lt;&gt;"https://",LEFT(A51,7)&lt;&gt;"http://"),"Use a full http(s) URL",IF(COUNTIFS($A$6:$A$505,SUBSTITUTE(SUBSTITUTE(SUBSTITUTE(A51,"~","~~"),"*","~*"),"?","~?"))&gt;1,"Duplicate URL: check rows",IF(OR(R51="Merge",R51="Redirect"),IF(T51="","Add destination URL",IF(A51=T51,"Destination equals source",IF(AND(LEFT(T51,8)&lt;&gt;"https://",LEFT(T51,7)&lt;&gt;"http://"),"Use a full destination URL","Validate destination and links"))),IF(R51="Remove","Review legal, support, conversion and link value","")))))</x:f>
      </x:c>
      <x:c r="AC51" s="23" t="str">
        <x:f>IF(A51="","",IF(R51="","Choose an action",IF(S51="","Add action rationale",IF(W51="","Assign action owner",IF(U51="","Set priority",IF(X51="","Set status",IF(AND(X51&lt;&gt;"Done",Y51=""),"Set due date",IF(AND(X51="Done",AA51=""),"Record completion and retest",IF(AND(R51="Keep",Z51=""),"Set next review date","")))))))))</x:f>
      </x:c>
      <x:c r="AD51" s="23" t="str">
        <x:f>IF(A51="","",IF(OR(AB51&lt;&gt;"",AC51&lt;&gt;""),1,0))</x:f>
      </x:c>
    </x:row>
    <x:row r="52" ht="44" customHeight="1">
      <x:c r="A52" s="19"/>
      <x:c r="B52" s="19"/>
      <x:c r="C52" s="18"/>
      <x:c r="D52" s="18"/>
      <x:c r="E52" s="18"/>
      <x:c r="F52" s="18"/>
      <x:c r="G52" s="18"/>
      <x:c r="H52" s="18"/>
      <x:c r="I52" s="18"/>
      <x:c r="J52" s="21"/>
      <x:c r="K52" s="21"/>
      <x:c r="L52" s="21"/>
      <x:c r="M52" s="18"/>
      <x:c r="N52" s="18"/>
      <x:c r="O52" s="18"/>
      <x:c r="P52" s="18"/>
      <x:c r="Q52" s="18"/>
      <x:c r="R52" s="18"/>
      <x:c r="S52" s="18"/>
      <x:c r="T52" s="18"/>
      <x:c r="U52" s="18"/>
      <x:c r="V52" s="22"/>
      <x:c r="W52" s="18"/>
      <x:c r="X52" s="18"/>
      <x:c r="Y52" s="21"/>
      <x:c r="Z52" s="21"/>
      <x:c r="AA52" s="18"/>
      <x:c r="AB52" s="23" t="str">
        <x:f>IF(A52="","",IF(AND(LEFT(A52,8)&lt;&gt;"https://",LEFT(A52,7)&lt;&gt;"http://"),"Use a full http(s) URL",IF(COUNTIFS($A$6:$A$505,SUBSTITUTE(SUBSTITUTE(SUBSTITUTE(A52,"~","~~"),"*","~*"),"?","~?"))&gt;1,"Duplicate URL: check rows",IF(OR(R52="Merge",R52="Redirect"),IF(T52="","Add destination URL",IF(A52=T52,"Destination equals source",IF(AND(LEFT(T52,8)&lt;&gt;"https://",LEFT(T52,7)&lt;&gt;"http://"),"Use a full destination URL","Validate destination and links"))),IF(R52="Remove","Review legal, support, conversion and link value","")))))</x:f>
      </x:c>
      <x:c r="AC52" s="23" t="str">
        <x:f>IF(A52="","",IF(R52="","Choose an action",IF(S52="","Add action rationale",IF(W52="","Assign action owner",IF(U52="","Set priority",IF(X52="","Set status",IF(AND(X52&lt;&gt;"Done",Y52=""),"Set due date",IF(AND(X52="Done",AA52=""),"Record completion and retest",IF(AND(R52="Keep",Z52=""),"Set next review date","")))))))))</x:f>
      </x:c>
      <x:c r="AD52" s="23" t="str">
        <x:f>IF(A52="","",IF(OR(AB52&lt;&gt;"",AC52&lt;&gt;""),1,0))</x:f>
      </x:c>
    </x:row>
    <x:row r="53" ht="44" customHeight="1">
      <x:c r="A53" s="19"/>
      <x:c r="B53" s="19"/>
      <x:c r="C53" s="18"/>
      <x:c r="D53" s="18"/>
      <x:c r="E53" s="18"/>
      <x:c r="F53" s="18"/>
      <x:c r="G53" s="18"/>
      <x:c r="H53" s="18"/>
      <x:c r="I53" s="18"/>
      <x:c r="J53" s="21"/>
      <x:c r="K53" s="21"/>
      <x:c r="L53" s="21"/>
      <x:c r="M53" s="18"/>
      <x:c r="N53" s="18"/>
      <x:c r="O53" s="18"/>
      <x:c r="P53" s="18"/>
      <x:c r="Q53" s="18"/>
      <x:c r="R53" s="18"/>
      <x:c r="S53" s="18"/>
      <x:c r="T53" s="18"/>
      <x:c r="U53" s="18"/>
      <x:c r="V53" s="22"/>
      <x:c r="W53" s="18"/>
      <x:c r="X53" s="18"/>
      <x:c r="Y53" s="21"/>
      <x:c r="Z53" s="21"/>
      <x:c r="AA53" s="18"/>
      <x:c r="AB53" s="23" t="str">
        <x:f>IF(A53="","",IF(AND(LEFT(A53,8)&lt;&gt;"https://",LEFT(A53,7)&lt;&gt;"http://"),"Use a full http(s) URL",IF(COUNTIFS($A$6:$A$505,SUBSTITUTE(SUBSTITUTE(SUBSTITUTE(A53,"~","~~"),"*","~*"),"?","~?"))&gt;1,"Duplicate URL: check rows",IF(OR(R53="Merge",R53="Redirect"),IF(T53="","Add destination URL",IF(A53=T53,"Destination equals source",IF(AND(LEFT(T53,8)&lt;&gt;"https://",LEFT(T53,7)&lt;&gt;"http://"),"Use a full destination URL","Validate destination and links"))),IF(R53="Remove","Review legal, support, conversion and link value","")))))</x:f>
      </x:c>
      <x:c r="AC53" s="23" t="str">
        <x:f>IF(A53="","",IF(R53="","Choose an action",IF(S53="","Add action rationale",IF(W53="","Assign action owner",IF(U53="","Set priority",IF(X53="","Set status",IF(AND(X53&lt;&gt;"Done",Y53=""),"Set due date",IF(AND(X53="Done",AA53=""),"Record completion and retest",IF(AND(R53="Keep",Z53=""),"Set next review date","")))))))))</x:f>
      </x:c>
      <x:c r="AD53" s="23" t="str">
        <x:f>IF(A53="","",IF(OR(AB53&lt;&gt;"",AC53&lt;&gt;""),1,0))</x:f>
      </x:c>
    </x:row>
    <x:row r="54" ht="44" customHeight="1">
      <x:c r="A54" s="19"/>
      <x:c r="B54" s="19"/>
      <x:c r="C54" s="18"/>
      <x:c r="D54" s="18"/>
      <x:c r="E54" s="18"/>
      <x:c r="F54" s="18"/>
      <x:c r="G54" s="18"/>
      <x:c r="H54" s="18"/>
      <x:c r="I54" s="18"/>
      <x:c r="J54" s="21"/>
      <x:c r="K54" s="21"/>
      <x:c r="L54" s="21"/>
      <x:c r="M54" s="18"/>
      <x:c r="N54" s="18"/>
      <x:c r="O54" s="18"/>
      <x:c r="P54" s="18"/>
      <x:c r="Q54" s="18"/>
      <x:c r="R54" s="18"/>
      <x:c r="S54" s="18"/>
      <x:c r="T54" s="18"/>
      <x:c r="U54" s="18"/>
      <x:c r="V54" s="22"/>
      <x:c r="W54" s="18"/>
      <x:c r="X54" s="18"/>
      <x:c r="Y54" s="21"/>
      <x:c r="Z54" s="21"/>
      <x:c r="AA54" s="18"/>
      <x:c r="AB54" s="23" t="str">
        <x:f>IF(A54="","",IF(AND(LEFT(A54,8)&lt;&gt;"https://",LEFT(A54,7)&lt;&gt;"http://"),"Use a full http(s) URL",IF(COUNTIFS($A$6:$A$505,SUBSTITUTE(SUBSTITUTE(SUBSTITUTE(A54,"~","~~"),"*","~*"),"?","~?"))&gt;1,"Duplicate URL: check rows",IF(OR(R54="Merge",R54="Redirect"),IF(T54="","Add destination URL",IF(A54=T54,"Destination equals source",IF(AND(LEFT(T54,8)&lt;&gt;"https://",LEFT(T54,7)&lt;&gt;"http://"),"Use a full destination URL","Validate destination and links"))),IF(R54="Remove","Review legal, support, conversion and link value","")))))</x:f>
      </x:c>
      <x:c r="AC54" s="23" t="str">
        <x:f>IF(A54="","",IF(R54="","Choose an action",IF(S54="","Add action rationale",IF(W54="","Assign action owner",IF(U54="","Set priority",IF(X54="","Set status",IF(AND(X54&lt;&gt;"Done",Y54=""),"Set due date",IF(AND(X54="Done",AA54=""),"Record completion and retest",IF(AND(R54="Keep",Z54=""),"Set next review date","")))))))))</x:f>
      </x:c>
      <x:c r="AD54" s="23" t="str">
        <x:f>IF(A54="","",IF(OR(AB54&lt;&gt;"",AC54&lt;&gt;""),1,0))</x:f>
      </x:c>
    </x:row>
    <x:row r="55" ht="44" customHeight="1">
      <x:c r="A55" s="19"/>
      <x:c r="B55" s="19"/>
      <x:c r="C55" s="18"/>
      <x:c r="D55" s="18"/>
      <x:c r="E55" s="18"/>
      <x:c r="F55" s="18"/>
      <x:c r="G55" s="18"/>
      <x:c r="H55" s="18"/>
      <x:c r="I55" s="18"/>
      <x:c r="J55" s="21"/>
      <x:c r="K55" s="21"/>
      <x:c r="L55" s="21"/>
      <x:c r="M55" s="18"/>
      <x:c r="N55" s="18"/>
      <x:c r="O55" s="18"/>
      <x:c r="P55" s="18"/>
      <x:c r="Q55" s="18"/>
      <x:c r="R55" s="18"/>
      <x:c r="S55" s="18"/>
      <x:c r="T55" s="18"/>
      <x:c r="U55" s="18"/>
      <x:c r="V55" s="22"/>
      <x:c r="W55" s="18"/>
      <x:c r="X55" s="18"/>
      <x:c r="Y55" s="21"/>
      <x:c r="Z55" s="21"/>
      <x:c r="AA55" s="18"/>
      <x:c r="AB55" s="23" t="str">
        <x:f>IF(A55="","",IF(AND(LEFT(A55,8)&lt;&gt;"https://",LEFT(A55,7)&lt;&gt;"http://"),"Use a full http(s) URL",IF(COUNTIFS($A$6:$A$505,SUBSTITUTE(SUBSTITUTE(SUBSTITUTE(A55,"~","~~"),"*","~*"),"?","~?"))&gt;1,"Duplicate URL: check rows",IF(OR(R55="Merge",R55="Redirect"),IF(T55="","Add destination URL",IF(A55=T55,"Destination equals source",IF(AND(LEFT(T55,8)&lt;&gt;"https://",LEFT(T55,7)&lt;&gt;"http://"),"Use a full destination URL","Validate destination and links"))),IF(R55="Remove","Review legal, support, conversion and link value","")))))</x:f>
      </x:c>
      <x:c r="AC55" s="23" t="str">
        <x:f>IF(A55="","",IF(R55="","Choose an action",IF(S55="","Add action rationale",IF(W55="","Assign action owner",IF(U55="","Set priority",IF(X55="","Set status",IF(AND(X55&lt;&gt;"Done",Y55=""),"Set due date",IF(AND(X55="Done",AA55=""),"Record completion and retest",IF(AND(R55="Keep",Z55=""),"Set next review date","")))))))))</x:f>
      </x:c>
      <x:c r="AD55" s="23" t="str">
        <x:f>IF(A55="","",IF(OR(AB55&lt;&gt;"",AC55&lt;&gt;""),1,0))</x:f>
      </x:c>
    </x:row>
    <x:row r="56" ht="44" customHeight="1">
      <x:c r="A56" s="19"/>
      <x:c r="B56" s="19"/>
      <x:c r="C56" s="18"/>
      <x:c r="D56" s="18"/>
      <x:c r="E56" s="18"/>
      <x:c r="F56" s="18"/>
      <x:c r="G56" s="18"/>
      <x:c r="H56" s="18"/>
      <x:c r="I56" s="18"/>
      <x:c r="J56" s="21"/>
      <x:c r="K56" s="21"/>
      <x:c r="L56" s="21"/>
      <x:c r="M56" s="18"/>
      <x:c r="N56" s="18"/>
      <x:c r="O56" s="18"/>
      <x:c r="P56" s="18"/>
      <x:c r="Q56" s="18"/>
      <x:c r="R56" s="18"/>
      <x:c r="S56" s="18"/>
      <x:c r="T56" s="18"/>
      <x:c r="U56" s="18"/>
      <x:c r="V56" s="22"/>
      <x:c r="W56" s="18"/>
      <x:c r="X56" s="18"/>
      <x:c r="Y56" s="21"/>
      <x:c r="Z56" s="21"/>
      <x:c r="AA56" s="18"/>
      <x:c r="AB56" s="23" t="str">
        <x:f>IF(A56="","",IF(AND(LEFT(A56,8)&lt;&gt;"https://",LEFT(A56,7)&lt;&gt;"http://"),"Use a full http(s) URL",IF(COUNTIFS($A$6:$A$505,SUBSTITUTE(SUBSTITUTE(SUBSTITUTE(A56,"~","~~"),"*","~*"),"?","~?"))&gt;1,"Duplicate URL: check rows",IF(OR(R56="Merge",R56="Redirect"),IF(T56="","Add destination URL",IF(A56=T56,"Destination equals source",IF(AND(LEFT(T56,8)&lt;&gt;"https://",LEFT(T56,7)&lt;&gt;"http://"),"Use a full destination URL","Validate destination and links"))),IF(R56="Remove","Review legal, support, conversion and link value","")))))</x:f>
      </x:c>
      <x:c r="AC56" s="23" t="str">
        <x:f>IF(A56="","",IF(R56="","Choose an action",IF(S56="","Add action rationale",IF(W56="","Assign action owner",IF(U56="","Set priority",IF(X56="","Set status",IF(AND(X56&lt;&gt;"Done",Y56=""),"Set due date",IF(AND(X56="Done",AA56=""),"Record completion and retest",IF(AND(R56="Keep",Z56=""),"Set next review date","")))))))))</x:f>
      </x:c>
      <x:c r="AD56" s="23" t="str">
        <x:f>IF(A56="","",IF(OR(AB56&lt;&gt;"",AC56&lt;&gt;""),1,0))</x:f>
      </x:c>
    </x:row>
    <x:row r="57" ht="44" customHeight="1">
      <x:c r="A57" s="19"/>
      <x:c r="B57" s="19"/>
      <x:c r="C57" s="18"/>
      <x:c r="D57" s="18"/>
      <x:c r="E57" s="18"/>
      <x:c r="F57" s="18"/>
      <x:c r="G57" s="18"/>
      <x:c r="H57" s="18"/>
      <x:c r="I57" s="18"/>
      <x:c r="J57" s="21"/>
      <x:c r="K57" s="21"/>
      <x:c r="L57" s="21"/>
      <x:c r="M57" s="18"/>
      <x:c r="N57" s="18"/>
      <x:c r="O57" s="18"/>
      <x:c r="P57" s="18"/>
      <x:c r="Q57" s="18"/>
      <x:c r="R57" s="18"/>
      <x:c r="S57" s="18"/>
      <x:c r="T57" s="18"/>
      <x:c r="U57" s="18"/>
      <x:c r="V57" s="22"/>
      <x:c r="W57" s="18"/>
      <x:c r="X57" s="18"/>
      <x:c r="Y57" s="21"/>
      <x:c r="Z57" s="21"/>
      <x:c r="AA57" s="18"/>
      <x:c r="AB57" s="23" t="str">
        <x:f>IF(A57="","",IF(AND(LEFT(A57,8)&lt;&gt;"https://",LEFT(A57,7)&lt;&gt;"http://"),"Use a full http(s) URL",IF(COUNTIFS($A$6:$A$505,SUBSTITUTE(SUBSTITUTE(SUBSTITUTE(A57,"~","~~"),"*","~*"),"?","~?"))&gt;1,"Duplicate URL: check rows",IF(OR(R57="Merge",R57="Redirect"),IF(T57="","Add destination URL",IF(A57=T57,"Destination equals source",IF(AND(LEFT(T57,8)&lt;&gt;"https://",LEFT(T57,7)&lt;&gt;"http://"),"Use a full destination URL","Validate destination and links"))),IF(R57="Remove","Review legal, support, conversion and link value","")))))</x:f>
      </x:c>
      <x:c r="AC57" s="23" t="str">
        <x:f>IF(A57="","",IF(R57="","Choose an action",IF(S57="","Add action rationale",IF(W57="","Assign action owner",IF(U57="","Set priority",IF(X57="","Set status",IF(AND(X57&lt;&gt;"Done",Y57=""),"Set due date",IF(AND(X57="Done",AA57=""),"Record completion and retest",IF(AND(R57="Keep",Z57=""),"Set next review date","")))))))))</x:f>
      </x:c>
      <x:c r="AD57" s="23" t="str">
        <x:f>IF(A57="","",IF(OR(AB57&lt;&gt;"",AC57&lt;&gt;""),1,0))</x:f>
      </x:c>
    </x:row>
    <x:row r="58" ht="44" customHeight="1">
      <x:c r="A58" s="19"/>
      <x:c r="B58" s="19"/>
      <x:c r="C58" s="18"/>
      <x:c r="D58" s="18"/>
      <x:c r="E58" s="18"/>
      <x:c r="F58" s="18"/>
      <x:c r="G58" s="18"/>
      <x:c r="H58" s="18"/>
      <x:c r="I58" s="18"/>
      <x:c r="J58" s="21"/>
      <x:c r="K58" s="21"/>
      <x:c r="L58" s="21"/>
      <x:c r="M58" s="18"/>
      <x:c r="N58" s="18"/>
      <x:c r="O58" s="18"/>
      <x:c r="P58" s="18"/>
      <x:c r="Q58" s="18"/>
      <x:c r="R58" s="18"/>
      <x:c r="S58" s="18"/>
      <x:c r="T58" s="18"/>
      <x:c r="U58" s="18"/>
      <x:c r="V58" s="22"/>
      <x:c r="W58" s="18"/>
      <x:c r="X58" s="18"/>
      <x:c r="Y58" s="21"/>
      <x:c r="Z58" s="21"/>
      <x:c r="AA58" s="18"/>
      <x:c r="AB58" s="23" t="str">
        <x:f>IF(A58="","",IF(AND(LEFT(A58,8)&lt;&gt;"https://",LEFT(A58,7)&lt;&gt;"http://"),"Use a full http(s) URL",IF(COUNTIFS($A$6:$A$505,SUBSTITUTE(SUBSTITUTE(SUBSTITUTE(A58,"~","~~"),"*","~*"),"?","~?"))&gt;1,"Duplicate URL: check rows",IF(OR(R58="Merge",R58="Redirect"),IF(T58="","Add destination URL",IF(A58=T58,"Destination equals source",IF(AND(LEFT(T58,8)&lt;&gt;"https://",LEFT(T58,7)&lt;&gt;"http://"),"Use a full destination URL","Validate destination and links"))),IF(R58="Remove","Review legal, support, conversion and link value","")))))</x:f>
      </x:c>
      <x:c r="AC58" s="23" t="str">
        <x:f>IF(A58="","",IF(R58="","Choose an action",IF(S58="","Add action rationale",IF(W58="","Assign action owner",IF(U58="","Set priority",IF(X58="","Set status",IF(AND(X58&lt;&gt;"Done",Y58=""),"Set due date",IF(AND(X58="Done",AA58=""),"Record completion and retest",IF(AND(R58="Keep",Z58=""),"Set next review date","")))))))))</x:f>
      </x:c>
      <x:c r="AD58" s="23" t="str">
        <x:f>IF(A58="","",IF(OR(AB58&lt;&gt;"",AC58&lt;&gt;""),1,0))</x:f>
      </x:c>
    </x:row>
    <x:row r="59" ht="44" customHeight="1">
      <x:c r="A59" s="19"/>
      <x:c r="B59" s="19"/>
      <x:c r="C59" s="18"/>
      <x:c r="D59" s="18"/>
      <x:c r="E59" s="18"/>
      <x:c r="F59" s="18"/>
      <x:c r="G59" s="18"/>
      <x:c r="H59" s="18"/>
      <x:c r="I59" s="18"/>
      <x:c r="J59" s="21"/>
      <x:c r="K59" s="21"/>
      <x:c r="L59" s="21"/>
      <x:c r="M59" s="18"/>
      <x:c r="N59" s="18"/>
      <x:c r="O59" s="18"/>
      <x:c r="P59" s="18"/>
      <x:c r="Q59" s="18"/>
      <x:c r="R59" s="18"/>
      <x:c r="S59" s="18"/>
      <x:c r="T59" s="18"/>
      <x:c r="U59" s="18"/>
      <x:c r="V59" s="22"/>
      <x:c r="W59" s="18"/>
      <x:c r="X59" s="18"/>
      <x:c r="Y59" s="21"/>
      <x:c r="Z59" s="21"/>
      <x:c r="AA59" s="18"/>
      <x:c r="AB59" s="23" t="str">
        <x:f>IF(A59="","",IF(AND(LEFT(A59,8)&lt;&gt;"https://",LEFT(A59,7)&lt;&gt;"http://"),"Use a full http(s) URL",IF(COUNTIFS($A$6:$A$505,SUBSTITUTE(SUBSTITUTE(SUBSTITUTE(A59,"~","~~"),"*","~*"),"?","~?"))&gt;1,"Duplicate URL: check rows",IF(OR(R59="Merge",R59="Redirect"),IF(T59="","Add destination URL",IF(A59=T59,"Destination equals source",IF(AND(LEFT(T59,8)&lt;&gt;"https://",LEFT(T59,7)&lt;&gt;"http://"),"Use a full destination URL","Validate destination and links"))),IF(R59="Remove","Review legal, support, conversion and link value","")))))</x:f>
      </x:c>
      <x:c r="AC59" s="23" t="str">
        <x:f>IF(A59="","",IF(R59="","Choose an action",IF(S59="","Add action rationale",IF(W59="","Assign action owner",IF(U59="","Set priority",IF(X59="","Set status",IF(AND(X59&lt;&gt;"Done",Y59=""),"Set due date",IF(AND(X59="Done",AA59=""),"Record completion and retest",IF(AND(R59="Keep",Z59=""),"Set next review date","")))))))))</x:f>
      </x:c>
      <x:c r="AD59" s="23" t="str">
        <x:f>IF(A59="","",IF(OR(AB59&lt;&gt;"",AC59&lt;&gt;""),1,0))</x:f>
      </x:c>
    </x:row>
    <x:row r="60" ht="44" customHeight="1">
      <x:c r="A60" s="19"/>
      <x:c r="B60" s="19"/>
      <x:c r="C60" s="18"/>
      <x:c r="D60" s="18"/>
      <x:c r="E60" s="18"/>
      <x:c r="F60" s="18"/>
      <x:c r="G60" s="18"/>
      <x:c r="H60" s="18"/>
      <x:c r="I60" s="18"/>
      <x:c r="J60" s="21"/>
      <x:c r="K60" s="21"/>
      <x:c r="L60" s="21"/>
      <x:c r="M60" s="18"/>
      <x:c r="N60" s="18"/>
      <x:c r="O60" s="18"/>
      <x:c r="P60" s="18"/>
      <x:c r="Q60" s="18"/>
      <x:c r="R60" s="18"/>
      <x:c r="S60" s="18"/>
      <x:c r="T60" s="18"/>
      <x:c r="U60" s="18"/>
      <x:c r="V60" s="22"/>
      <x:c r="W60" s="18"/>
      <x:c r="X60" s="18"/>
      <x:c r="Y60" s="21"/>
      <x:c r="Z60" s="21"/>
      <x:c r="AA60" s="18"/>
      <x:c r="AB60" s="23" t="str">
        <x:f>IF(A60="","",IF(AND(LEFT(A60,8)&lt;&gt;"https://",LEFT(A60,7)&lt;&gt;"http://"),"Use a full http(s) URL",IF(COUNTIFS($A$6:$A$505,SUBSTITUTE(SUBSTITUTE(SUBSTITUTE(A60,"~","~~"),"*","~*"),"?","~?"))&gt;1,"Duplicate URL: check rows",IF(OR(R60="Merge",R60="Redirect"),IF(T60="","Add destination URL",IF(A60=T60,"Destination equals source",IF(AND(LEFT(T60,8)&lt;&gt;"https://",LEFT(T60,7)&lt;&gt;"http://"),"Use a full destination URL","Validate destination and links"))),IF(R60="Remove","Review legal, support, conversion and link value","")))))</x:f>
      </x:c>
      <x:c r="AC60" s="23" t="str">
        <x:f>IF(A60="","",IF(R60="","Choose an action",IF(S60="","Add action rationale",IF(W60="","Assign action owner",IF(U60="","Set priority",IF(X60="","Set status",IF(AND(X60&lt;&gt;"Done",Y60=""),"Set due date",IF(AND(X60="Done",AA60=""),"Record completion and retest",IF(AND(R60="Keep",Z60=""),"Set next review date","")))))))))</x:f>
      </x:c>
      <x:c r="AD60" s="23" t="str">
        <x:f>IF(A60="","",IF(OR(AB60&lt;&gt;"",AC60&lt;&gt;""),1,0))</x:f>
      </x:c>
    </x:row>
    <x:row r="61" ht="44" customHeight="1">
      <x:c r="A61" s="19"/>
      <x:c r="B61" s="19"/>
      <x:c r="C61" s="18"/>
      <x:c r="D61" s="18"/>
      <x:c r="E61" s="18"/>
      <x:c r="F61" s="18"/>
      <x:c r="G61" s="18"/>
      <x:c r="H61" s="18"/>
      <x:c r="I61" s="18"/>
      <x:c r="J61" s="21"/>
      <x:c r="K61" s="21"/>
      <x:c r="L61" s="21"/>
      <x:c r="M61" s="18"/>
      <x:c r="N61" s="18"/>
      <x:c r="O61" s="18"/>
      <x:c r="P61" s="18"/>
      <x:c r="Q61" s="18"/>
      <x:c r="R61" s="18"/>
      <x:c r="S61" s="18"/>
      <x:c r="T61" s="18"/>
      <x:c r="U61" s="18"/>
      <x:c r="V61" s="22"/>
      <x:c r="W61" s="18"/>
      <x:c r="X61" s="18"/>
      <x:c r="Y61" s="21"/>
      <x:c r="Z61" s="21"/>
      <x:c r="AA61" s="18"/>
      <x:c r="AB61" s="23" t="str">
        <x:f>IF(A61="","",IF(AND(LEFT(A61,8)&lt;&gt;"https://",LEFT(A61,7)&lt;&gt;"http://"),"Use a full http(s) URL",IF(COUNTIFS($A$6:$A$505,SUBSTITUTE(SUBSTITUTE(SUBSTITUTE(A61,"~","~~"),"*","~*"),"?","~?"))&gt;1,"Duplicate URL: check rows",IF(OR(R61="Merge",R61="Redirect"),IF(T61="","Add destination URL",IF(A61=T61,"Destination equals source",IF(AND(LEFT(T61,8)&lt;&gt;"https://",LEFT(T61,7)&lt;&gt;"http://"),"Use a full destination URL","Validate destination and links"))),IF(R61="Remove","Review legal, support, conversion and link value","")))))</x:f>
      </x:c>
      <x:c r="AC61" s="23" t="str">
        <x:f>IF(A61="","",IF(R61="","Choose an action",IF(S61="","Add action rationale",IF(W61="","Assign action owner",IF(U61="","Set priority",IF(X61="","Set status",IF(AND(X61&lt;&gt;"Done",Y61=""),"Set due date",IF(AND(X61="Done",AA61=""),"Record completion and retest",IF(AND(R61="Keep",Z61=""),"Set next review date","")))))))))</x:f>
      </x:c>
      <x:c r="AD61" s="23" t="str">
        <x:f>IF(A61="","",IF(OR(AB61&lt;&gt;"",AC61&lt;&gt;""),1,0))</x:f>
      </x:c>
    </x:row>
    <x:row r="62" ht="44" customHeight="1">
      <x:c r="A62" s="19"/>
      <x:c r="B62" s="19"/>
      <x:c r="C62" s="18"/>
      <x:c r="D62" s="18"/>
      <x:c r="E62" s="18"/>
      <x:c r="F62" s="18"/>
      <x:c r="G62" s="18"/>
      <x:c r="H62" s="18"/>
      <x:c r="I62" s="18"/>
      <x:c r="J62" s="21"/>
      <x:c r="K62" s="21"/>
      <x:c r="L62" s="21"/>
      <x:c r="M62" s="18"/>
      <x:c r="N62" s="18"/>
      <x:c r="O62" s="18"/>
      <x:c r="P62" s="18"/>
      <x:c r="Q62" s="18"/>
      <x:c r="R62" s="18"/>
      <x:c r="S62" s="18"/>
      <x:c r="T62" s="18"/>
      <x:c r="U62" s="18"/>
      <x:c r="V62" s="22"/>
      <x:c r="W62" s="18"/>
      <x:c r="X62" s="18"/>
      <x:c r="Y62" s="21"/>
      <x:c r="Z62" s="21"/>
      <x:c r="AA62" s="18"/>
      <x:c r="AB62" s="23" t="str">
        <x:f>IF(A62="","",IF(AND(LEFT(A62,8)&lt;&gt;"https://",LEFT(A62,7)&lt;&gt;"http://"),"Use a full http(s) URL",IF(COUNTIFS($A$6:$A$505,SUBSTITUTE(SUBSTITUTE(SUBSTITUTE(A62,"~","~~"),"*","~*"),"?","~?"))&gt;1,"Duplicate URL: check rows",IF(OR(R62="Merge",R62="Redirect"),IF(T62="","Add destination URL",IF(A62=T62,"Destination equals source",IF(AND(LEFT(T62,8)&lt;&gt;"https://",LEFT(T62,7)&lt;&gt;"http://"),"Use a full destination URL","Validate destination and links"))),IF(R62="Remove","Review legal, support, conversion and link value","")))))</x:f>
      </x:c>
      <x:c r="AC62" s="23" t="str">
        <x:f>IF(A62="","",IF(R62="","Choose an action",IF(S62="","Add action rationale",IF(W62="","Assign action owner",IF(U62="","Set priority",IF(X62="","Set status",IF(AND(X62&lt;&gt;"Done",Y62=""),"Set due date",IF(AND(X62="Done",AA62=""),"Record completion and retest",IF(AND(R62="Keep",Z62=""),"Set next review date","")))))))))</x:f>
      </x:c>
      <x:c r="AD62" s="23" t="str">
        <x:f>IF(A62="","",IF(OR(AB62&lt;&gt;"",AC62&lt;&gt;""),1,0))</x:f>
      </x:c>
    </x:row>
    <x:row r="63" ht="44" customHeight="1">
      <x:c r="A63" s="19"/>
      <x:c r="B63" s="19"/>
      <x:c r="C63" s="18"/>
      <x:c r="D63" s="18"/>
      <x:c r="E63" s="18"/>
      <x:c r="F63" s="18"/>
      <x:c r="G63" s="18"/>
      <x:c r="H63" s="18"/>
      <x:c r="I63" s="18"/>
      <x:c r="J63" s="21"/>
      <x:c r="K63" s="21"/>
      <x:c r="L63" s="21"/>
      <x:c r="M63" s="18"/>
      <x:c r="N63" s="18"/>
      <x:c r="O63" s="18"/>
      <x:c r="P63" s="18"/>
      <x:c r="Q63" s="18"/>
      <x:c r="R63" s="18"/>
      <x:c r="S63" s="18"/>
      <x:c r="T63" s="18"/>
      <x:c r="U63" s="18"/>
      <x:c r="V63" s="22"/>
      <x:c r="W63" s="18"/>
      <x:c r="X63" s="18"/>
      <x:c r="Y63" s="21"/>
      <x:c r="Z63" s="21"/>
      <x:c r="AA63" s="18"/>
      <x:c r="AB63" s="23" t="str">
        <x:f>IF(A63="","",IF(AND(LEFT(A63,8)&lt;&gt;"https://",LEFT(A63,7)&lt;&gt;"http://"),"Use a full http(s) URL",IF(COUNTIFS($A$6:$A$505,SUBSTITUTE(SUBSTITUTE(SUBSTITUTE(A63,"~","~~"),"*","~*"),"?","~?"))&gt;1,"Duplicate URL: check rows",IF(OR(R63="Merge",R63="Redirect"),IF(T63="","Add destination URL",IF(A63=T63,"Destination equals source",IF(AND(LEFT(T63,8)&lt;&gt;"https://",LEFT(T63,7)&lt;&gt;"http://"),"Use a full destination URL","Validate destination and links"))),IF(R63="Remove","Review legal, support, conversion and link value","")))))</x:f>
      </x:c>
      <x:c r="AC63" s="23" t="str">
        <x:f>IF(A63="","",IF(R63="","Choose an action",IF(S63="","Add action rationale",IF(W63="","Assign action owner",IF(U63="","Set priority",IF(X63="","Set status",IF(AND(X63&lt;&gt;"Done",Y63=""),"Set due date",IF(AND(X63="Done",AA63=""),"Record completion and retest",IF(AND(R63="Keep",Z63=""),"Set next review date","")))))))))</x:f>
      </x:c>
      <x:c r="AD63" s="23" t="str">
        <x:f>IF(A63="","",IF(OR(AB63&lt;&gt;"",AC63&lt;&gt;""),1,0))</x:f>
      </x:c>
    </x:row>
    <x:row r="64" ht="44" customHeight="1">
      <x:c r="A64" s="19"/>
      <x:c r="B64" s="19"/>
      <x:c r="C64" s="18"/>
      <x:c r="D64" s="18"/>
      <x:c r="E64" s="18"/>
      <x:c r="F64" s="18"/>
      <x:c r="G64" s="18"/>
      <x:c r="H64" s="18"/>
      <x:c r="I64" s="18"/>
      <x:c r="J64" s="21"/>
      <x:c r="K64" s="21"/>
      <x:c r="L64" s="21"/>
      <x:c r="M64" s="18"/>
      <x:c r="N64" s="18"/>
      <x:c r="O64" s="18"/>
      <x:c r="P64" s="18"/>
      <x:c r="Q64" s="18"/>
      <x:c r="R64" s="18"/>
      <x:c r="S64" s="18"/>
      <x:c r="T64" s="18"/>
      <x:c r="U64" s="18"/>
      <x:c r="V64" s="22"/>
      <x:c r="W64" s="18"/>
      <x:c r="X64" s="18"/>
      <x:c r="Y64" s="21"/>
      <x:c r="Z64" s="21"/>
      <x:c r="AA64" s="18"/>
      <x:c r="AB64" s="23" t="str">
        <x:f>IF(A64="","",IF(AND(LEFT(A64,8)&lt;&gt;"https://",LEFT(A64,7)&lt;&gt;"http://"),"Use a full http(s) URL",IF(COUNTIFS($A$6:$A$505,SUBSTITUTE(SUBSTITUTE(SUBSTITUTE(A64,"~","~~"),"*","~*"),"?","~?"))&gt;1,"Duplicate URL: check rows",IF(OR(R64="Merge",R64="Redirect"),IF(T64="","Add destination URL",IF(A64=T64,"Destination equals source",IF(AND(LEFT(T64,8)&lt;&gt;"https://",LEFT(T64,7)&lt;&gt;"http://"),"Use a full destination URL","Validate destination and links"))),IF(R64="Remove","Review legal, support, conversion and link value","")))))</x:f>
      </x:c>
      <x:c r="AC64" s="23" t="str">
        <x:f>IF(A64="","",IF(R64="","Choose an action",IF(S64="","Add action rationale",IF(W64="","Assign action owner",IF(U64="","Set priority",IF(X64="","Set status",IF(AND(X64&lt;&gt;"Done",Y64=""),"Set due date",IF(AND(X64="Done",AA64=""),"Record completion and retest",IF(AND(R64="Keep",Z64=""),"Set next review date","")))))))))</x:f>
      </x:c>
      <x:c r="AD64" s="23" t="str">
        <x:f>IF(A64="","",IF(OR(AB64&lt;&gt;"",AC64&lt;&gt;""),1,0))</x:f>
      </x:c>
    </x:row>
    <x:row r="65" ht="44" customHeight="1">
      <x:c r="A65" s="19"/>
      <x:c r="B65" s="19"/>
      <x:c r="C65" s="18"/>
      <x:c r="D65" s="18"/>
      <x:c r="E65" s="18"/>
      <x:c r="F65" s="18"/>
      <x:c r="G65" s="18"/>
      <x:c r="H65" s="18"/>
      <x:c r="I65" s="18"/>
      <x:c r="J65" s="21"/>
      <x:c r="K65" s="21"/>
      <x:c r="L65" s="21"/>
      <x:c r="M65" s="18"/>
      <x:c r="N65" s="18"/>
      <x:c r="O65" s="18"/>
      <x:c r="P65" s="18"/>
      <x:c r="Q65" s="18"/>
      <x:c r="R65" s="18"/>
      <x:c r="S65" s="18"/>
      <x:c r="T65" s="18"/>
      <x:c r="U65" s="18"/>
      <x:c r="V65" s="22"/>
      <x:c r="W65" s="18"/>
      <x:c r="X65" s="18"/>
      <x:c r="Y65" s="21"/>
      <x:c r="Z65" s="21"/>
      <x:c r="AA65" s="18"/>
      <x:c r="AB65" s="23" t="str">
        <x:f>IF(A65="","",IF(AND(LEFT(A65,8)&lt;&gt;"https://",LEFT(A65,7)&lt;&gt;"http://"),"Use a full http(s) URL",IF(COUNTIFS($A$6:$A$505,SUBSTITUTE(SUBSTITUTE(SUBSTITUTE(A65,"~","~~"),"*","~*"),"?","~?"))&gt;1,"Duplicate URL: check rows",IF(OR(R65="Merge",R65="Redirect"),IF(T65="","Add destination URL",IF(A65=T65,"Destination equals source",IF(AND(LEFT(T65,8)&lt;&gt;"https://",LEFT(T65,7)&lt;&gt;"http://"),"Use a full destination URL","Validate destination and links"))),IF(R65="Remove","Review legal, support, conversion and link value","")))))</x:f>
      </x:c>
      <x:c r="AC65" s="23" t="str">
        <x:f>IF(A65="","",IF(R65="","Choose an action",IF(S65="","Add action rationale",IF(W65="","Assign action owner",IF(U65="","Set priority",IF(X65="","Set status",IF(AND(X65&lt;&gt;"Done",Y65=""),"Set due date",IF(AND(X65="Done",AA65=""),"Record completion and retest",IF(AND(R65="Keep",Z65=""),"Set next review date","")))))))))</x:f>
      </x:c>
      <x:c r="AD65" s="23" t="str">
        <x:f>IF(A65="","",IF(OR(AB65&lt;&gt;"",AC65&lt;&gt;""),1,0))</x:f>
      </x:c>
    </x:row>
    <x:row r="66" ht="44" customHeight="1">
      <x:c r="A66" s="19"/>
      <x:c r="B66" s="19"/>
      <x:c r="C66" s="18"/>
      <x:c r="D66" s="18"/>
      <x:c r="E66" s="18"/>
      <x:c r="F66" s="18"/>
      <x:c r="G66" s="18"/>
      <x:c r="H66" s="18"/>
      <x:c r="I66" s="18"/>
      <x:c r="J66" s="21"/>
      <x:c r="K66" s="21"/>
      <x:c r="L66" s="21"/>
      <x:c r="M66" s="18"/>
      <x:c r="N66" s="18"/>
      <x:c r="O66" s="18"/>
      <x:c r="P66" s="18"/>
      <x:c r="Q66" s="18"/>
      <x:c r="R66" s="18"/>
      <x:c r="S66" s="18"/>
      <x:c r="T66" s="18"/>
      <x:c r="U66" s="18"/>
      <x:c r="V66" s="22"/>
      <x:c r="W66" s="18"/>
      <x:c r="X66" s="18"/>
      <x:c r="Y66" s="21"/>
      <x:c r="Z66" s="21"/>
      <x:c r="AA66" s="18"/>
      <x:c r="AB66" s="23" t="str">
        <x:f>IF(A66="","",IF(AND(LEFT(A66,8)&lt;&gt;"https://",LEFT(A66,7)&lt;&gt;"http://"),"Use a full http(s) URL",IF(COUNTIFS($A$6:$A$505,SUBSTITUTE(SUBSTITUTE(SUBSTITUTE(A66,"~","~~"),"*","~*"),"?","~?"))&gt;1,"Duplicate URL: check rows",IF(OR(R66="Merge",R66="Redirect"),IF(T66="","Add destination URL",IF(A66=T66,"Destination equals source",IF(AND(LEFT(T66,8)&lt;&gt;"https://",LEFT(T66,7)&lt;&gt;"http://"),"Use a full destination URL","Validate destination and links"))),IF(R66="Remove","Review legal, support, conversion and link value","")))))</x:f>
      </x:c>
      <x:c r="AC66" s="23" t="str">
        <x:f>IF(A66="","",IF(R66="","Choose an action",IF(S66="","Add action rationale",IF(W66="","Assign action owner",IF(U66="","Set priority",IF(X66="","Set status",IF(AND(X66&lt;&gt;"Done",Y66=""),"Set due date",IF(AND(X66="Done",AA66=""),"Record completion and retest",IF(AND(R66="Keep",Z66=""),"Set next review date","")))))))))</x:f>
      </x:c>
      <x:c r="AD66" s="23" t="str">
        <x:f>IF(A66="","",IF(OR(AB66&lt;&gt;"",AC66&lt;&gt;""),1,0))</x:f>
      </x:c>
    </x:row>
    <x:row r="67" ht="44" customHeight="1">
      <x:c r="A67" s="19"/>
      <x:c r="B67" s="19"/>
      <x:c r="C67" s="18"/>
      <x:c r="D67" s="18"/>
      <x:c r="E67" s="18"/>
      <x:c r="F67" s="18"/>
      <x:c r="G67" s="18"/>
      <x:c r="H67" s="18"/>
      <x:c r="I67" s="18"/>
      <x:c r="J67" s="21"/>
      <x:c r="K67" s="21"/>
      <x:c r="L67" s="21"/>
      <x:c r="M67" s="18"/>
      <x:c r="N67" s="18"/>
      <x:c r="O67" s="18"/>
      <x:c r="P67" s="18"/>
      <x:c r="Q67" s="18"/>
      <x:c r="R67" s="18"/>
      <x:c r="S67" s="18"/>
      <x:c r="T67" s="18"/>
      <x:c r="U67" s="18"/>
      <x:c r="V67" s="22"/>
      <x:c r="W67" s="18"/>
      <x:c r="X67" s="18"/>
      <x:c r="Y67" s="21"/>
      <x:c r="Z67" s="21"/>
      <x:c r="AA67" s="18"/>
      <x:c r="AB67" s="23" t="str">
        <x:f>IF(A67="","",IF(AND(LEFT(A67,8)&lt;&gt;"https://",LEFT(A67,7)&lt;&gt;"http://"),"Use a full http(s) URL",IF(COUNTIFS($A$6:$A$505,SUBSTITUTE(SUBSTITUTE(SUBSTITUTE(A67,"~","~~"),"*","~*"),"?","~?"))&gt;1,"Duplicate URL: check rows",IF(OR(R67="Merge",R67="Redirect"),IF(T67="","Add destination URL",IF(A67=T67,"Destination equals source",IF(AND(LEFT(T67,8)&lt;&gt;"https://",LEFT(T67,7)&lt;&gt;"http://"),"Use a full destination URL","Validate destination and links"))),IF(R67="Remove","Review legal, support, conversion and link value","")))))</x:f>
      </x:c>
      <x:c r="AC67" s="23" t="str">
        <x:f>IF(A67="","",IF(R67="","Choose an action",IF(S67="","Add action rationale",IF(W67="","Assign action owner",IF(U67="","Set priority",IF(X67="","Set status",IF(AND(X67&lt;&gt;"Done",Y67=""),"Set due date",IF(AND(X67="Done",AA67=""),"Record completion and retest",IF(AND(R67="Keep",Z67=""),"Set next review date","")))))))))</x:f>
      </x:c>
      <x:c r="AD67" s="23" t="str">
        <x:f>IF(A67="","",IF(OR(AB67&lt;&gt;"",AC67&lt;&gt;""),1,0))</x:f>
      </x:c>
    </x:row>
    <x:row r="68" ht="44" customHeight="1">
      <x:c r="A68" s="19"/>
      <x:c r="B68" s="19"/>
      <x:c r="C68" s="18"/>
      <x:c r="D68" s="18"/>
      <x:c r="E68" s="18"/>
      <x:c r="F68" s="18"/>
      <x:c r="G68" s="18"/>
      <x:c r="H68" s="18"/>
      <x:c r="I68" s="18"/>
      <x:c r="J68" s="21"/>
      <x:c r="K68" s="21"/>
      <x:c r="L68" s="21"/>
      <x:c r="M68" s="18"/>
      <x:c r="N68" s="18"/>
      <x:c r="O68" s="18"/>
      <x:c r="P68" s="18"/>
      <x:c r="Q68" s="18"/>
      <x:c r="R68" s="18"/>
      <x:c r="S68" s="18"/>
      <x:c r="T68" s="18"/>
      <x:c r="U68" s="18"/>
      <x:c r="V68" s="22"/>
      <x:c r="W68" s="18"/>
      <x:c r="X68" s="18"/>
      <x:c r="Y68" s="21"/>
      <x:c r="Z68" s="21"/>
      <x:c r="AA68" s="18"/>
      <x:c r="AB68" s="23" t="str">
        <x:f>IF(A68="","",IF(AND(LEFT(A68,8)&lt;&gt;"https://",LEFT(A68,7)&lt;&gt;"http://"),"Use a full http(s) URL",IF(COUNTIFS($A$6:$A$505,SUBSTITUTE(SUBSTITUTE(SUBSTITUTE(A68,"~","~~"),"*","~*"),"?","~?"))&gt;1,"Duplicate URL: check rows",IF(OR(R68="Merge",R68="Redirect"),IF(T68="","Add destination URL",IF(A68=T68,"Destination equals source",IF(AND(LEFT(T68,8)&lt;&gt;"https://",LEFT(T68,7)&lt;&gt;"http://"),"Use a full destination URL","Validate destination and links"))),IF(R68="Remove","Review legal, support, conversion and link value","")))))</x:f>
      </x:c>
      <x:c r="AC68" s="23" t="str">
        <x:f>IF(A68="","",IF(R68="","Choose an action",IF(S68="","Add action rationale",IF(W68="","Assign action owner",IF(U68="","Set priority",IF(X68="","Set status",IF(AND(X68&lt;&gt;"Done",Y68=""),"Set due date",IF(AND(X68="Done",AA68=""),"Record completion and retest",IF(AND(R68="Keep",Z68=""),"Set next review date","")))))))))</x:f>
      </x:c>
      <x:c r="AD68" s="23" t="str">
        <x:f>IF(A68="","",IF(OR(AB68&lt;&gt;"",AC68&lt;&gt;""),1,0))</x:f>
      </x:c>
    </x:row>
    <x:row r="69" ht="44" customHeight="1">
      <x:c r="A69" s="19"/>
      <x:c r="B69" s="19"/>
      <x:c r="C69" s="18"/>
      <x:c r="D69" s="18"/>
      <x:c r="E69" s="18"/>
      <x:c r="F69" s="18"/>
      <x:c r="G69" s="18"/>
      <x:c r="H69" s="18"/>
      <x:c r="I69" s="18"/>
      <x:c r="J69" s="21"/>
      <x:c r="K69" s="21"/>
      <x:c r="L69" s="21"/>
      <x:c r="M69" s="18"/>
      <x:c r="N69" s="18"/>
      <x:c r="O69" s="18"/>
      <x:c r="P69" s="18"/>
      <x:c r="Q69" s="18"/>
      <x:c r="R69" s="18"/>
      <x:c r="S69" s="18"/>
      <x:c r="T69" s="18"/>
      <x:c r="U69" s="18"/>
      <x:c r="V69" s="22"/>
      <x:c r="W69" s="18"/>
      <x:c r="X69" s="18"/>
      <x:c r="Y69" s="21"/>
      <x:c r="Z69" s="21"/>
      <x:c r="AA69" s="18"/>
      <x:c r="AB69" s="23" t="str">
        <x:f>IF(A69="","",IF(AND(LEFT(A69,8)&lt;&gt;"https://",LEFT(A69,7)&lt;&gt;"http://"),"Use a full http(s) URL",IF(COUNTIFS($A$6:$A$505,SUBSTITUTE(SUBSTITUTE(SUBSTITUTE(A69,"~","~~"),"*","~*"),"?","~?"))&gt;1,"Duplicate URL: check rows",IF(OR(R69="Merge",R69="Redirect"),IF(T69="","Add destination URL",IF(A69=T69,"Destination equals source",IF(AND(LEFT(T69,8)&lt;&gt;"https://",LEFT(T69,7)&lt;&gt;"http://"),"Use a full destination URL","Validate destination and links"))),IF(R69="Remove","Review legal, support, conversion and link value","")))))</x:f>
      </x:c>
      <x:c r="AC69" s="23" t="str">
        <x:f>IF(A69="","",IF(R69="","Choose an action",IF(S69="","Add action rationale",IF(W69="","Assign action owner",IF(U69="","Set priority",IF(X69="","Set status",IF(AND(X69&lt;&gt;"Done",Y69=""),"Set due date",IF(AND(X69="Done",AA69=""),"Record completion and retest",IF(AND(R69="Keep",Z69=""),"Set next review date","")))))))))</x:f>
      </x:c>
      <x:c r="AD69" s="23" t="str">
        <x:f>IF(A69="","",IF(OR(AB69&lt;&gt;"",AC69&lt;&gt;""),1,0))</x:f>
      </x:c>
    </x:row>
    <x:row r="70" ht="44" customHeight="1">
      <x:c r="A70" s="19"/>
      <x:c r="B70" s="19"/>
      <x:c r="C70" s="18"/>
      <x:c r="D70" s="18"/>
      <x:c r="E70" s="18"/>
      <x:c r="F70" s="18"/>
      <x:c r="G70" s="18"/>
      <x:c r="H70" s="18"/>
      <x:c r="I70" s="18"/>
      <x:c r="J70" s="21"/>
      <x:c r="K70" s="21"/>
      <x:c r="L70" s="21"/>
      <x:c r="M70" s="18"/>
      <x:c r="N70" s="18"/>
      <x:c r="O70" s="18"/>
      <x:c r="P70" s="18"/>
      <x:c r="Q70" s="18"/>
      <x:c r="R70" s="18"/>
      <x:c r="S70" s="18"/>
      <x:c r="T70" s="18"/>
      <x:c r="U70" s="18"/>
      <x:c r="V70" s="22"/>
      <x:c r="W70" s="18"/>
      <x:c r="X70" s="18"/>
      <x:c r="Y70" s="21"/>
      <x:c r="Z70" s="21"/>
      <x:c r="AA70" s="18"/>
      <x:c r="AB70" s="23" t="str">
        <x:f>IF(A70="","",IF(AND(LEFT(A70,8)&lt;&gt;"https://",LEFT(A70,7)&lt;&gt;"http://"),"Use a full http(s) URL",IF(COUNTIFS($A$6:$A$505,SUBSTITUTE(SUBSTITUTE(SUBSTITUTE(A70,"~","~~"),"*","~*"),"?","~?"))&gt;1,"Duplicate URL: check rows",IF(OR(R70="Merge",R70="Redirect"),IF(T70="","Add destination URL",IF(A70=T70,"Destination equals source",IF(AND(LEFT(T70,8)&lt;&gt;"https://",LEFT(T70,7)&lt;&gt;"http://"),"Use a full destination URL","Validate destination and links"))),IF(R70="Remove","Review legal, support, conversion and link value","")))))</x:f>
      </x:c>
      <x:c r="AC70" s="23" t="str">
        <x:f>IF(A70="","",IF(R70="","Choose an action",IF(S70="","Add action rationale",IF(W70="","Assign action owner",IF(U70="","Set priority",IF(X70="","Set status",IF(AND(X70&lt;&gt;"Done",Y70=""),"Set due date",IF(AND(X70="Done",AA70=""),"Record completion and retest",IF(AND(R70="Keep",Z70=""),"Set next review date","")))))))))</x:f>
      </x:c>
      <x:c r="AD70" s="23" t="str">
        <x:f>IF(A70="","",IF(OR(AB70&lt;&gt;"",AC70&lt;&gt;""),1,0))</x:f>
      </x:c>
    </x:row>
    <x:row r="71" ht="44" customHeight="1">
      <x:c r="A71" s="19"/>
      <x:c r="B71" s="19"/>
      <x:c r="C71" s="18"/>
      <x:c r="D71" s="18"/>
      <x:c r="E71" s="18"/>
      <x:c r="F71" s="18"/>
      <x:c r="G71" s="18"/>
      <x:c r="H71" s="18"/>
      <x:c r="I71" s="18"/>
      <x:c r="J71" s="21"/>
      <x:c r="K71" s="21"/>
      <x:c r="L71" s="21"/>
      <x:c r="M71" s="18"/>
      <x:c r="N71" s="18"/>
      <x:c r="O71" s="18"/>
      <x:c r="P71" s="18"/>
      <x:c r="Q71" s="18"/>
      <x:c r="R71" s="18"/>
      <x:c r="S71" s="18"/>
      <x:c r="T71" s="18"/>
      <x:c r="U71" s="18"/>
      <x:c r="V71" s="22"/>
      <x:c r="W71" s="18"/>
      <x:c r="X71" s="18"/>
      <x:c r="Y71" s="21"/>
      <x:c r="Z71" s="21"/>
      <x:c r="AA71" s="18"/>
      <x:c r="AB71" s="23" t="str">
        <x:f>IF(A71="","",IF(AND(LEFT(A71,8)&lt;&gt;"https://",LEFT(A71,7)&lt;&gt;"http://"),"Use a full http(s) URL",IF(COUNTIFS($A$6:$A$505,SUBSTITUTE(SUBSTITUTE(SUBSTITUTE(A71,"~","~~"),"*","~*"),"?","~?"))&gt;1,"Duplicate URL: check rows",IF(OR(R71="Merge",R71="Redirect"),IF(T71="","Add destination URL",IF(A71=T71,"Destination equals source",IF(AND(LEFT(T71,8)&lt;&gt;"https://",LEFT(T71,7)&lt;&gt;"http://"),"Use a full destination URL","Validate destination and links"))),IF(R71="Remove","Review legal, support, conversion and link value","")))))</x:f>
      </x:c>
      <x:c r="AC71" s="23" t="str">
        <x:f>IF(A71="","",IF(R71="","Choose an action",IF(S71="","Add action rationale",IF(W71="","Assign action owner",IF(U71="","Set priority",IF(X71="","Set status",IF(AND(X71&lt;&gt;"Done",Y71=""),"Set due date",IF(AND(X71="Done",AA71=""),"Record completion and retest",IF(AND(R71="Keep",Z71=""),"Set next review date","")))))))))</x:f>
      </x:c>
      <x:c r="AD71" s="23" t="str">
        <x:f>IF(A71="","",IF(OR(AB71&lt;&gt;"",AC71&lt;&gt;""),1,0))</x:f>
      </x:c>
    </x:row>
    <x:row r="72" ht="44" customHeight="1">
      <x:c r="A72" s="19"/>
      <x:c r="B72" s="19"/>
      <x:c r="C72" s="18"/>
      <x:c r="D72" s="18"/>
      <x:c r="E72" s="18"/>
      <x:c r="F72" s="18"/>
      <x:c r="G72" s="18"/>
      <x:c r="H72" s="18"/>
      <x:c r="I72" s="18"/>
      <x:c r="J72" s="21"/>
      <x:c r="K72" s="21"/>
      <x:c r="L72" s="21"/>
      <x:c r="M72" s="18"/>
      <x:c r="N72" s="18"/>
      <x:c r="O72" s="18"/>
      <x:c r="P72" s="18"/>
      <x:c r="Q72" s="18"/>
      <x:c r="R72" s="18"/>
      <x:c r="S72" s="18"/>
      <x:c r="T72" s="18"/>
      <x:c r="U72" s="18"/>
      <x:c r="V72" s="22"/>
      <x:c r="W72" s="18"/>
      <x:c r="X72" s="18"/>
      <x:c r="Y72" s="21"/>
      <x:c r="Z72" s="21"/>
      <x:c r="AA72" s="18"/>
      <x:c r="AB72" s="23" t="str">
        <x:f>IF(A72="","",IF(AND(LEFT(A72,8)&lt;&gt;"https://",LEFT(A72,7)&lt;&gt;"http://"),"Use a full http(s) URL",IF(COUNTIFS($A$6:$A$505,SUBSTITUTE(SUBSTITUTE(SUBSTITUTE(A72,"~","~~"),"*","~*"),"?","~?"))&gt;1,"Duplicate URL: check rows",IF(OR(R72="Merge",R72="Redirect"),IF(T72="","Add destination URL",IF(A72=T72,"Destination equals source",IF(AND(LEFT(T72,8)&lt;&gt;"https://",LEFT(T72,7)&lt;&gt;"http://"),"Use a full destination URL","Validate destination and links"))),IF(R72="Remove","Review legal, support, conversion and link value","")))))</x:f>
      </x:c>
      <x:c r="AC72" s="23" t="str">
        <x:f>IF(A72="","",IF(R72="","Choose an action",IF(S72="","Add action rationale",IF(W72="","Assign action owner",IF(U72="","Set priority",IF(X72="","Set status",IF(AND(X72&lt;&gt;"Done",Y72=""),"Set due date",IF(AND(X72="Done",AA72=""),"Record completion and retest",IF(AND(R72="Keep",Z72=""),"Set next review date","")))))))))</x:f>
      </x:c>
      <x:c r="AD72" s="23" t="str">
        <x:f>IF(A72="","",IF(OR(AB72&lt;&gt;"",AC72&lt;&gt;""),1,0))</x:f>
      </x:c>
    </x:row>
    <x:row r="73" ht="44" customHeight="1">
      <x:c r="A73" s="19"/>
      <x:c r="B73" s="19"/>
      <x:c r="C73" s="18"/>
      <x:c r="D73" s="18"/>
      <x:c r="E73" s="18"/>
      <x:c r="F73" s="18"/>
      <x:c r="G73" s="18"/>
      <x:c r="H73" s="18"/>
      <x:c r="I73" s="18"/>
      <x:c r="J73" s="21"/>
      <x:c r="K73" s="21"/>
      <x:c r="L73" s="21"/>
      <x:c r="M73" s="18"/>
      <x:c r="N73" s="18"/>
      <x:c r="O73" s="18"/>
      <x:c r="P73" s="18"/>
      <x:c r="Q73" s="18"/>
      <x:c r="R73" s="18"/>
      <x:c r="S73" s="18"/>
      <x:c r="T73" s="18"/>
      <x:c r="U73" s="18"/>
      <x:c r="V73" s="22"/>
      <x:c r="W73" s="18"/>
      <x:c r="X73" s="18"/>
      <x:c r="Y73" s="21"/>
      <x:c r="Z73" s="21"/>
      <x:c r="AA73" s="18"/>
      <x:c r="AB73" s="23" t="str">
        <x:f>IF(A73="","",IF(AND(LEFT(A73,8)&lt;&gt;"https://",LEFT(A73,7)&lt;&gt;"http://"),"Use a full http(s) URL",IF(COUNTIFS($A$6:$A$505,SUBSTITUTE(SUBSTITUTE(SUBSTITUTE(A73,"~","~~"),"*","~*"),"?","~?"))&gt;1,"Duplicate URL: check rows",IF(OR(R73="Merge",R73="Redirect"),IF(T73="","Add destination URL",IF(A73=T73,"Destination equals source",IF(AND(LEFT(T73,8)&lt;&gt;"https://",LEFT(T73,7)&lt;&gt;"http://"),"Use a full destination URL","Validate destination and links"))),IF(R73="Remove","Review legal, support, conversion and link value","")))))</x:f>
      </x:c>
      <x:c r="AC73" s="23" t="str">
        <x:f>IF(A73="","",IF(R73="","Choose an action",IF(S73="","Add action rationale",IF(W73="","Assign action owner",IF(U73="","Set priority",IF(X73="","Set status",IF(AND(X73&lt;&gt;"Done",Y73=""),"Set due date",IF(AND(X73="Done",AA73=""),"Record completion and retest",IF(AND(R73="Keep",Z73=""),"Set next review date","")))))))))</x:f>
      </x:c>
      <x:c r="AD73" s="23" t="str">
        <x:f>IF(A73="","",IF(OR(AB73&lt;&gt;"",AC73&lt;&gt;""),1,0))</x:f>
      </x:c>
    </x:row>
    <x:row r="74" ht="44" customHeight="1">
      <x:c r="A74" s="19"/>
      <x:c r="B74" s="19"/>
      <x:c r="C74" s="18"/>
      <x:c r="D74" s="18"/>
      <x:c r="E74" s="18"/>
      <x:c r="F74" s="18"/>
      <x:c r="G74" s="18"/>
      <x:c r="H74" s="18"/>
      <x:c r="I74" s="18"/>
      <x:c r="J74" s="21"/>
      <x:c r="K74" s="21"/>
      <x:c r="L74" s="21"/>
      <x:c r="M74" s="18"/>
      <x:c r="N74" s="18"/>
      <x:c r="O74" s="18"/>
      <x:c r="P74" s="18"/>
      <x:c r="Q74" s="18"/>
      <x:c r="R74" s="18"/>
      <x:c r="S74" s="18"/>
      <x:c r="T74" s="18"/>
      <x:c r="U74" s="18"/>
      <x:c r="V74" s="22"/>
      <x:c r="W74" s="18"/>
      <x:c r="X74" s="18"/>
      <x:c r="Y74" s="21"/>
      <x:c r="Z74" s="21"/>
      <x:c r="AA74" s="18"/>
      <x:c r="AB74" s="23" t="str">
        <x:f>IF(A74="","",IF(AND(LEFT(A74,8)&lt;&gt;"https://",LEFT(A74,7)&lt;&gt;"http://"),"Use a full http(s) URL",IF(COUNTIFS($A$6:$A$505,SUBSTITUTE(SUBSTITUTE(SUBSTITUTE(A74,"~","~~"),"*","~*"),"?","~?"))&gt;1,"Duplicate URL: check rows",IF(OR(R74="Merge",R74="Redirect"),IF(T74="","Add destination URL",IF(A74=T74,"Destination equals source",IF(AND(LEFT(T74,8)&lt;&gt;"https://",LEFT(T74,7)&lt;&gt;"http://"),"Use a full destination URL","Validate destination and links"))),IF(R74="Remove","Review legal, support, conversion and link value","")))))</x:f>
      </x:c>
      <x:c r="AC74" s="23" t="str">
        <x:f>IF(A74="","",IF(R74="","Choose an action",IF(S74="","Add action rationale",IF(W74="","Assign action owner",IF(U74="","Set priority",IF(X74="","Set status",IF(AND(X74&lt;&gt;"Done",Y74=""),"Set due date",IF(AND(X74="Done",AA74=""),"Record completion and retest",IF(AND(R74="Keep",Z74=""),"Set next review date","")))))))))</x:f>
      </x:c>
      <x:c r="AD74" s="23" t="str">
        <x:f>IF(A74="","",IF(OR(AB74&lt;&gt;"",AC74&lt;&gt;""),1,0))</x:f>
      </x:c>
    </x:row>
    <x:row r="75" ht="44" customHeight="1">
      <x:c r="A75" s="19"/>
      <x:c r="B75" s="19"/>
      <x:c r="C75" s="18"/>
      <x:c r="D75" s="18"/>
      <x:c r="E75" s="18"/>
      <x:c r="F75" s="18"/>
      <x:c r="G75" s="18"/>
      <x:c r="H75" s="18"/>
      <x:c r="I75" s="18"/>
      <x:c r="J75" s="21"/>
      <x:c r="K75" s="21"/>
      <x:c r="L75" s="21"/>
      <x:c r="M75" s="18"/>
      <x:c r="N75" s="18"/>
      <x:c r="O75" s="18"/>
      <x:c r="P75" s="18"/>
      <x:c r="Q75" s="18"/>
      <x:c r="R75" s="18"/>
      <x:c r="S75" s="18"/>
      <x:c r="T75" s="18"/>
      <x:c r="U75" s="18"/>
      <x:c r="V75" s="22"/>
      <x:c r="W75" s="18"/>
      <x:c r="X75" s="18"/>
      <x:c r="Y75" s="21"/>
      <x:c r="Z75" s="21"/>
      <x:c r="AA75" s="18"/>
      <x:c r="AB75" s="23" t="str">
        <x:f>IF(A75="","",IF(AND(LEFT(A75,8)&lt;&gt;"https://",LEFT(A75,7)&lt;&gt;"http://"),"Use a full http(s) URL",IF(COUNTIFS($A$6:$A$505,SUBSTITUTE(SUBSTITUTE(SUBSTITUTE(A75,"~","~~"),"*","~*"),"?","~?"))&gt;1,"Duplicate URL: check rows",IF(OR(R75="Merge",R75="Redirect"),IF(T75="","Add destination URL",IF(A75=T75,"Destination equals source",IF(AND(LEFT(T75,8)&lt;&gt;"https://",LEFT(T75,7)&lt;&gt;"http://"),"Use a full destination URL","Validate destination and links"))),IF(R75="Remove","Review legal, support, conversion and link value","")))))</x:f>
      </x:c>
      <x:c r="AC75" s="23" t="str">
        <x:f>IF(A75="","",IF(R75="","Choose an action",IF(S75="","Add action rationale",IF(W75="","Assign action owner",IF(U75="","Set priority",IF(X75="","Set status",IF(AND(X75&lt;&gt;"Done",Y75=""),"Set due date",IF(AND(X75="Done",AA75=""),"Record completion and retest",IF(AND(R75="Keep",Z75=""),"Set next review date","")))))))))</x:f>
      </x:c>
      <x:c r="AD75" s="23" t="str">
        <x:f>IF(A75="","",IF(OR(AB75&lt;&gt;"",AC75&lt;&gt;""),1,0))</x:f>
      </x:c>
    </x:row>
    <x:row r="76" ht="44" customHeight="1">
      <x:c r="A76" s="19"/>
      <x:c r="B76" s="19"/>
      <x:c r="C76" s="18"/>
      <x:c r="D76" s="18"/>
      <x:c r="E76" s="18"/>
      <x:c r="F76" s="18"/>
      <x:c r="G76" s="18"/>
      <x:c r="H76" s="18"/>
      <x:c r="I76" s="18"/>
      <x:c r="J76" s="21"/>
      <x:c r="K76" s="21"/>
      <x:c r="L76" s="21"/>
      <x:c r="M76" s="18"/>
      <x:c r="N76" s="18"/>
      <x:c r="O76" s="18"/>
      <x:c r="P76" s="18"/>
      <x:c r="Q76" s="18"/>
      <x:c r="R76" s="18"/>
      <x:c r="S76" s="18"/>
      <x:c r="T76" s="18"/>
      <x:c r="U76" s="18"/>
      <x:c r="V76" s="22"/>
      <x:c r="W76" s="18"/>
      <x:c r="X76" s="18"/>
      <x:c r="Y76" s="21"/>
      <x:c r="Z76" s="21"/>
      <x:c r="AA76" s="18"/>
      <x:c r="AB76" s="23" t="str">
        <x:f>IF(A76="","",IF(AND(LEFT(A76,8)&lt;&gt;"https://",LEFT(A76,7)&lt;&gt;"http://"),"Use a full http(s) URL",IF(COUNTIFS($A$6:$A$505,SUBSTITUTE(SUBSTITUTE(SUBSTITUTE(A76,"~","~~"),"*","~*"),"?","~?"))&gt;1,"Duplicate URL: check rows",IF(OR(R76="Merge",R76="Redirect"),IF(T76="","Add destination URL",IF(A76=T76,"Destination equals source",IF(AND(LEFT(T76,8)&lt;&gt;"https://",LEFT(T76,7)&lt;&gt;"http://"),"Use a full destination URL","Validate destination and links"))),IF(R76="Remove","Review legal, support, conversion and link value","")))))</x:f>
      </x:c>
      <x:c r="AC76" s="23" t="str">
        <x:f>IF(A76="","",IF(R76="","Choose an action",IF(S76="","Add action rationale",IF(W76="","Assign action owner",IF(U76="","Set priority",IF(X76="","Set status",IF(AND(X76&lt;&gt;"Done",Y76=""),"Set due date",IF(AND(X76="Done",AA76=""),"Record completion and retest",IF(AND(R76="Keep",Z76=""),"Set next review date","")))))))))</x:f>
      </x:c>
      <x:c r="AD76" s="23" t="str">
        <x:f>IF(A76="","",IF(OR(AB76&lt;&gt;"",AC76&lt;&gt;""),1,0))</x:f>
      </x:c>
    </x:row>
    <x:row r="77" ht="44" customHeight="1">
      <x:c r="A77" s="19"/>
      <x:c r="B77" s="19"/>
      <x:c r="C77" s="18"/>
      <x:c r="D77" s="18"/>
      <x:c r="E77" s="18"/>
      <x:c r="F77" s="18"/>
      <x:c r="G77" s="18"/>
      <x:c r="H77" s="18"/>
      <x:c r="I77" s="18"/>
      <x:c r="J77" s="21"/>
      <x:c r="K77" s="21"/>
      <x:c r="L77" s="21"/>
      <x:c r="M77" s="18"/>
      <x:c r="N77" s="18"/>
      <x:c r="O77" s="18"/>
      <x:c r="P77" s="18"/>
      <x:c r="Q77" s="18"/>
      <x:c r="R77" s="18"/>
      <x:c r="S77" s="18"/>
      <x:c r="T77" s="18"/>
      <x:c r="U77" s="18"/>
      <x:c r="V77" s="22"/>
      <x:c r="W77" s="18"/>
      <x:c r="X77" s="18"/>
      <x:c r="Y77" s="21"/>
      <x:c r="Z77" s="21"/>
      <x:c r="AA77" s="18"/>
      <x:c r="AB77" s="23" t="str">
        <x:f>IF(A77="","",IF(AND(LEFT(A77,8)&lt;&gt;"https://",LEFT(A77,7)&lt;&gt;"http://"),"Use a full http(s) URL",IF(COUNTIFS($A$6:$A$505,SUBSTITUTE(SUBSTITUTE(SUBSTITUTE(A77,"~","~~"),"*","~*"),"?","~?"))&gt;1,"Duplicate URL: check rows",IF(OR(R77="Merge",R77="Redirect"),IF(T77="","Add destination URL",IF(A77=T77,"Destination equals source",IF(AND(LEFT(T77,8)&lt;&gt;"https://",LEFT(T77,7)&lt;&gt;"http://"),"Use a full destination URL","Validate destination and links"))),IF(R77="Remove","Review legal, support, conversion and link value","")))))</x:f>
      </x:c>
      <x:c r="AC77" s="23" t="str">
        <x:f>IF(A77="","",IF(R77="","Choose an action",IF(S77="","Add action rationale",IF(W77="","Assign action owner",IF(U77="","Set priority",IF(X77="","Set status",IF(AND(X77&lt;&gt;"Done",Y77=""),"Set due date",IF(AND(X77="Done",AA77=""),"Record completion and retest",IF(AND(R77="Keep",Z77=""),"Set next review date","")))))))))</x:f>
      </x:c>
      <x:c r="AD77" s="23" t="str">
        <x:f>IF(A77="","",IF(OR(AB77&lt;&gt;"",AC77&lt;&gt;""),1,0))</x:f>
      </x:c>
    </x:row>
    <x:row r="78" ht="44" customHeight="1">
      <x:c r="A78" s="19"/>
      <x:c r="B78" s="19"/>
      <x:c r="C78" s="18"/>
      <x:c r="D78" s="18"/>
      <x:c r="E78" s="18"/>
      <x:c r="F78" s="18"/>
      <x:c r="G78" s="18"/>
      <x:c r="H78" s="18"/>
      <x:c r="I78" s="18"/>
      <x:c r="J78" s="21"/>
      <x:c r="K78" s="21"/>
      <x:c r="L78" s="21"/>
      <x:c r="M78" s="18"/>
      <x:c r="N78" s="18"/>
      <x:c r="O78" s="18"/>
      <x:c r="P78" s="18"/>
      <x:c r="Q78" s="18"/>
      <x:c r="R78" s="18"/>
      <x:c r="S78" s="18"/>
      <x:c r="T78" s="18"/>
      <x:c r="U78" s="18"/>
      <x:c r="V78" s="22"/>
      <x:c r="W78" s="18"/>
      <x:c r="X78" s="18"/>
      <x:c r="Y78" s="21"/>
      <x:c r="Z78" s="21"/>
      <x:c r="AA78" s="18"/>
      <x:c r="AB78" s="23" t="str">
        <x:f>IF(A78="","",IF(AND(LEFT(A78,8)&lt;&gt;"https://",LEFT(A78,7)&lt;&gt;"http://"),"Use a full http(s) URL",IF(COUNTIFS($A$6:$A$505,SUBSTITUTE(SUBSTITUTE(SUBSTITUTE(A78,"~","~~"),"*","~*"),"?","~?"))&gt;1,"Duplicate URL: check rows",IF(OR(R78="Merge",R78="Redirect"),IF(T78="","Add destination URL",IF(A78=T78,"Destination equals source",IF(AND(LEFT(T78,8)&lt;&gt;"https://",LEFT(T78,7)&lt;&gt;"http://"),"Use a full destination URL","Validate destination and links"))),IF(R78="Remove","Review legal, support, conversion and link value","")))))</x:f>
      </x:c>
      <x:c r="AC78" s="23" t="str">
        <x:f>IF(A78="","",IF(R78="","Choose an action",IF(S78="","Add action rationale",IF(W78="","Assign action owner",IF(U78="","Set priority",IF(X78="","Set status",IF(AND(X78&lt;&gt;"Done",Y78=""),"Set due date",IF(AND(X78="Done",AA78=""),"Record completion and retest",IF(AND(R78="Keep",Z78=""),"Set next review date","")))))))))</x:f>
      </x:c>
      <x:c r="AD78" s="23" t="str">
        <x:f>IF(A78="","",IF(OR(AB78&lt;&gt;"",AC78&lt;&gt;""),1,0))</x:f>
      </x:c>
    </x:row>
    <x:row r="79" ht="44" customHeight="1">
      <x:c r="A79" s="19"/>
      <x:c r="B79" s="19"/>
      <x:c r="C79" s="18"/>
      <x:c r="D79" s="18"/>
      <x:c r="E79" s="18"/>
      <x:c r="F79" s="18"/>
      <x:c r="G79" s="18"/>
      <x:c r="H79" s="18"/>
      <x:c r="I79" s="18"/>
      <x:c r="J79" s="21"/>
      <x:c r="K79" s="21"/>
      <x:c r="L79" s="21"/>
      <x:c r="M79" s="18"/>
      <x:c r="N79" s="18"/>
      <x:c r="O79" s="18"/>
      <x:c r="P79" s="18"/>
      <x:c r="Q79" s="18"/>
      <x:c r="R79" s="18"/>
      <x:c r="S79" s="18"/>
      <x:c r="T79" s="18"/>
      <x:c r="U79" s="18"/>
      <x:c r="V79" s="22"/>
      <x:c r="W79" s="18"/>
      <x:c r="X79" s="18"/>
      <x:c r="Y79" s="21"/>
      <x:c r="Z79" s="21"/>
      <x:c r="AA79" s="18"/>
      <x:c r="AB79" s="23" t="str">
        <x:f>IF(A79="","",IF(AND(LEFT(A79,8)&lt;&gt;"https://",LEFT(A79,7)&lt;&gt;"http://"),"Use a full http(s) URL",IF(COUNTIFS($A$6:$A$505,SUBSTITUTE(SUBSTITUTE(SUBSTITUTE(A79,"~","~~"),"*","~*"),"?","~?"))&gt;1,"Duplicate URL: check rows",IF(OR(R79="Merge",R79="Redirect"),IF(T79="","Add destination URL",IF(A79=T79,"Destination equals source",IF(AND(LEFT(T79,8)&lt;&gt;"https://",LEFT(T79,7)&lt;&gt;"http://"),"Use a full destination URL","Validate destination and links"))),IF(R79="Remove","Review legal, support, conversion and link value","")))))</x:f>
      </x:c>
      <x:c r="AC79" s="23" t="str">
        <x:f>IF(A79="","",IF(R79="","Choose an action",IF(S79="","Add action rationale",IF(W79="","Assign action owner",IF(U79="","Set priority",IF(X79="","Set status",IF(AND(X79&lt;&gt;"Done",Y79=""),"Set due date",IF(AND(X79="Done",AA79=""),"Record completion and retest",IF(AND(R79="Keep",Z79=""),"Set next review date","")))))))))</x:f>
      </x:c>
      <x:c r="AD79" s="23" t="str">
        <x:f>IF(A79="","",IF(OR(AB79&lt;&gt;"",AC79&lt;&gt;""),1,0))</x:f>
      </x:c>
    </x:row>
    <x:row r="80" ht="44" customHeight="1">
      <x:c r="A80" s="19"/>
      <x:c r="B80" s="19"/>
      <x:c r="C80" s="18"/>
      <x:c r="D80" s="18"/>
      <x:c r="E80" s="18"/>
      <x:c r="F80" s="18"/>
      <x:c r="G80" s="18"/>
      <x:c r="H80" s="18"/>
      <x:c r="I80" s="18"/>
      <x:c r="J80" s="21"/>
      <x:c r="K80" s="21"/>
      <x:c r="L80" s="21"/>
      <x:c r="M80" s="18"/>
      <x:c r="N80" s="18"/>
      <x:c r="O80" s="18"/>
      <x:c r="P80" s="18"/>
      <x:c r="Q80" s="18"/>
      <x:c r="R80" s="18"/>
      <x:c r="S80" s="18"/>
      <x:c r="T80" s="18"/>
      <x:c r="U80" s="18"/>
      <x:c r="V80" s="22"/>
      <x:c r="W80" s="18"/>
      <x:c r="X80" s="18"/>
      <x:c r="Y80" s="21"/>
      <x:c r="Z80" s="21"/>
      <x:c r="AA80" s="18"/>
      <x:c r="AB80" s="23" t="str">
        <x:f>IF(A80="","",IF(AND(LEFT(A80,8)&lt;&gt;"https://",LEFT(A80,7)&lt;&gt;"http://"),"Use a full http(s) URL",IF(COUNTIFS($A$6:$A$505,SUBSTITUTE(SUBSTITUTE(SUBSTITUTE(A80,"~","~~"),"*","~*"),"?","~?"))&gt;1,"Duplicate URL: check rows",IF(OR(R80="Merge",R80="Redirect"),IF(T80="","Add destination URL",IF(A80=T80,"Destination equals source",IF(AND(LEFT(T80,8)&lt;&gt;"https://",LEFT(T80,7)&lt;&gt;"http://"),"Use a full destination URL","Validate destination and links"))),IF(R80="Remove","Review legal, support, conversion and link value","")))))</x:f>
      </x:c>
      <x:c r="AC80" s="23" t="str">
        <x:f>IF(A80="","",IF(R80="","Choose an action",IF(S80="","Add action rationale",IF(W80="","Assign action owner",IF(U80="","Set priority",IF(X80="","Set status",IF(AND(X80&lt;&gt;"Done",Y80=""),"Set due date",IF(AND(X80="Done",AA80=""),"Record completion and retest",IF(AND(R80="Keep",Z80=""),"Set next review date","")))))))))</x:f>
      </x:c>
      <x:c r="AD80" s="23" t="str">
        <x:f>IF(A80="","",IF(OR(AB80&lt;&gt;"",AC80&lt;&gt;""),1,0))</x:f>
      </x:c>
    </x:row>
    <x:row r="81" ht="44" customHeight="1">
      <x:c r="A81" s="19"/>
      <x:c r="B81" s="19"/>
      <x:c r="C81" s="18"/>
      <x:c r="D81" s="18"/>
      <x:c r="E81" s="18"/>
      <x:c r="F81" s="18"/>
      <x:c r="G81" s="18"/>
      <x:c r="H81" s="18"/>
      <x:c r="I81" s="18"/>
      <x:c r="J81" s="21"/>
      <x:c r="K81" s="21"/>
      <x:c r="L81" s="21"/>
      <x:c r="M81" s="18"/>
      <x:c r="N81" s="18"/>
      <x:c r="O81" s="18"/>
      <x:c r="P81" s="18"/>
      <x:c r="Q81" s="18"/>
      <x:c r="R81" s="18"/>
      <x:c r="S81" s="18"/>
      <x:c r="T81" s="18"/>
      <x:c r="U81" s="18"/>
      <x:c r="V81" s="22"/>
      <x:c r="W81" s="18"/>
      <x:c r="X81" s="18"/>
      <x:c r="Y81" s="21"/>
      <x:c r="Z81" s="21"/>
      <x:c r="AA81" s="18"/>
      <x:c r="AB81" s="23" t="str">
        <x:f>IF(A81="","",IF(AND(LEFT(A81,8)&lt;&gt;"https://",LEFT(A81,7)&lt;&gt;"http://"),"Use a full http(s) URL",IF(COUNTIFS($A$6:$A$505,SUBSTITUTE(SUBSTITUTE(SUBSTITUTE(A81,"~","~~"),"*","~*"),"?","~?"))&gt;1,"Duplicate URL: check rows",IF(OR(R81="Merge",R81="Redirect"),IF(T81="","Add destination URL",IF(A81=T81,"Destination equals source",IF(AND(LEFT(T81,8)&lt;&gt;"https://",LEFT(T81,7)&lt;&gt;"http://"),"Use a full destination URL","Validate destination and links"))),IF(R81="Remove","Review legal, support, conversion and link value","")))))</x:f>
      </x:c>
      <x:c r="AC81" s="23" t="str">
        <x:f>IF(A81="","",IF(R81="","Choose an action",IF(S81="","Add action rationale",IF(W81="","Assign action owner",IF(U81="","Set priority",IF(X81="","Set status",IF(AND(X81&lt;&gt;"Done",Y81=""),"Set due date",IF(AND(X81="Done",AA81=""),"Record completion and retest",IF(AND(R81="Keep",Z81=""),"Set next review date","")))))))))</x:f>
      </x:c>
      <x:c r="AD81" s="23" t="str">
        <x:f>IF(A81="","",IF(OR(AB81&lt;&gt;"",AC81&lt;&gt;""),1,0))</x:f>
      </x:c>
    </x:row>
    <x:row r="82" ht="44" customHeight="1">
      <x:c r="A82" s="19"/>
      <x:c r="B82" s="19"/>
      <x:c r="C82" s="18"/>
      <x:c r="D82" s="18"/>
      <x:c r="E82" s="18"/>
      <x:c r="F82" s="18"/>
      <x:c r="G82" s="18"/>
      <x:c r="H82" s="18"/>
      <x:c r="I82" s="18"/>
      <x:c r="J82" s="21"/>
      <x:c r="K82" s="21"/>
      <x:c r="L82" s="21"/>
      <x:c r="M82" s="18"/>
      <x:c r="N82" s="18"/>
      <x:c r="O82" s="18"/>
      <x:c r="P82" s="18"/>
      <x:c r="Q82" s="18"/>
      <x:c r="R82" s="18"/>
      <x:c r="S82" s="18"/>
      <x:c r="T82" s="18"/>
      <x:c r="U82" s="18"/>
      <x:c r="V82" s="22"/>
      <x:c r="W82" s="18"/>
      <x:c r="X82" s="18"/>
      <x:c r="Y82" s="21"/>
      <x:c r="Z82" s="21"/>
      <x:c r="AA82" s="18"/>
      <x:c r="AB82" s="23" t="str">
        <x:f>IF(A82="","",IF(AND(LEFT(A82,8)&lt;&gt;"https://",LEFT(A82,7)&lt;&gt;"http://"),"Use a full http(s) URL",IF(COUNTIFS($A$6:$A$505,SUBSTITUTE(SUBSTITUTE(SUBSTITUTE(A82,"~","~~"),"*","~*"),"?","~?"))&gt;1,"Duplicate URL: check rows",IF(OR(R82="Merge",R82="Redirect"),IF(T82="","Add destination URL",IF(A82=T82,"Destination equals source",IF(AND(LEFT(T82,8)&lt;&gt;"https://",LEFT(T82,7)&lt;&gt;"http://"),"Use a full destination URL","Validate destination and links"))),IF(R82="Remove","Review legal, support, conversion and link value","")))))</x:f>
      </x:c>
      <x:c r="AC82" s="23" t="str">
        <x:f>IF(A82="","",IF(R82="","Choose an action",IF(S82="","Add action rationale",IF(W82="","Assign action owner",IF(U82="","Set priority",IF(X82="","Set status",IF(AND(X82&lt;&gt;"Done",Y82=""),"Set due date",IF(AND(X82="Done",AA82=""),"Record completion and retest",IF(AND(R82="Keep",Z82=""),"Set next review date","")))))))))</x:f>
      </x:c>
      <x:c r="AD82" s="23" t="str">
        <x:f>IF(A82="","",IF(OR(AB82&lt;&gt;"",AC82&lt;&gt;""),1,0))</x:f>
      </x:c>
    </x:row>
    <x:row r="83" ht="44" customHeight="1">
      <x:c r="A83" s="19"/>
      <x:c r="B83" s="19"/>
      <x:c r="C83" s="18"/>
      <x:c r="D83" s="18"/>
      <x:c r="E83" s="18"/>
      <x:c r="F83" s="18"/>
      <x:c r="G83" s="18"/>
      <x:c r="H83" s="18"/>
      <x:c r="I83" s="18"/>
      <x:c r="J83" s="21"/>
      <x:c r="K83" s="21"/>
      <x:c r="L83" s="21"/>
      <x:c r="M83" s="18"/>
      <x:c r="N83" s="18"/>
      <x:c r="O83" s="18"/>
      <x:c r="P83" s="18"/>
      <x:c r="Q83" s="18"/>
      <x:c r="R83" s="18"/>
      <x:c r="S83" s="18"/>
      <x:c r="T83" s="18"/>
      <x:c r="U83" s="18"/>
      <x:c r="V83" s="22"/>
      <x:c r="W83" s="18"/>
      <x:c r="X83" s="18"/>
      <x:c r="Y83" s="21"/>
      <x:c r="Z83" s="21"/>
      <x:c r="AA83" s="18"/>
      <x:c r="AB83" s="23" t="str">
        <x:f>IF(A83="","",IF(AND(LEFT(A83,8)&lt;&gt;"https://",LEFT(A83,7)&lt;&gt;"http://"),"Use a full http(s) URL",IF(COUNTIFS($A$6:$A$505,SUBSTITUTE(SUBSTITUTE(SUBSTITUTE(A83,"~","~~"),"*","~*"),"?","~?"))&gt;1,"Duplicate URL: check rows",IF(OR(R83="Merge",R83="Redirect"),IF(T83="","Add destination URL",IF(A83=T83,"Destination equals source",IF(AND(LEFT(T83,8)&lt;&gt;"https://",LEFT(T83,7)&lt;&gt;"http://"),"Use a full destination URL","Validate destination and links"))),IF(R83="Remove","Review legal, support, conversion and link value","")))))</x:f>
      </x:c>
      <x:c r="AC83" s="23" t="str">
        <x:f>IF(A83="","",IF(R83="","Choose an action",IF(S83="","Add action rationale",IF(W83="","Assign action owner",IF(U83="","Set priority",IF(X83="","Set status",IF(AND(X83&lt;&gt;"Done",Y83=""),"Set due date",IF(AND(X83="Done",AA83=""),"Record completion and retest",IF(AND(R83="Keep",Z83=""),"Set next review date","")))))))))</x:f>
      </x:c>
      <x:c r="AD83" s="23" t="str">
        <x:f>IF(A83="","",IF(OR(AB83&lt;&gt;"",AC83&lt;&gt;""),1,0))</x:f>
      </x:c>
    </x:row>
    <x:row r="84" ht="44" customHeight="1">
      <x:c r="A84" s="19"/>
      <x:c r="B84" s="19"/>
      <x:c r="C84" s="18"/>
      <x:c r="D84" s="18"/>
      <x:c r="E84" s="18"/>
      <x:c r="F84" s="18"/>
      <x:c r="G84" s="18"/>
      <x:c r="H84" s="18"/>
      <x:c r="I84" s="18"/>
      <x:c r="J84" s="21"/>
      <x:c r="K84" s="21"/>
      <x:c r="L84" s="21"/>
      <x:c r="M84" s="18"/>
      <x:c r="N84" s="18"/>
      <x:c r="O84" s="18"/>
      <x:c r="P84" s="18"/>
      <x:c r="Q84" s="18"/>
      <x:c r="R84" s="18"/>
      <x:c r="S84" s="18"/>
      <x:c r="T84" s="18"/>
      <x:c r="U84" s="18"/>
      <x:c r="V84" s="22"/>
      <x:c r="W84" s="18"/>
      <x:c r="X84" s="18"/>
      <x:c r="Y84" s="21"/>
      <x:c r="Z84" s="21"/>
      <x:c r="AA84" s="18"/>
      <x:c r="AB84" s="23" t="str">
        <x:f>IF(A84="","",IF(AND(LEFT(A84,8)&lt;&gt;"https://",LEFT(A84,7)&lt;&gt;"http://"),"Use a full http(s) URL",IF(COUNTIFS($A$6:$A$505,SUBSTITUTE(SUBSTITUTE(SUBSTITUTE(A84,"~","~~"),"*","~*"),"?","~?"))&gt;1,"Duplicate URL: check rows",IF(OR(R84="Merge",R84="Redirect"),IF(T84="","Add destination URL",IF(A84=T84,"Destination equals source",IF(AND(LEFT(T84,8)&lt;&gt;"https://",LEFT(T84,7)&lt;&gt;"http://"),"Use a full destination URL","Validate destination and links"))),IF(R84="Remove","Review legal, support, conversion and link value","")))))</x:f>
      </x:c>
      <x:c r="AC84" s="23" t="str">
        <x:f>IF(A84="","",IF(R84="","Choose an action",IF(S84="","Add action rationale",IF(W84="","Assign action owner",IF(U84="","Set priority",IF(X84="","Set status",IF(AND(X84&lt;&gt;"Done",Y84=""),"Set due date",IF(AND(X84="Done",AA84=""),"Record completion and retest",IF(AND(R84="Keep",Z84=""),"Set next review date","")))))))))</x:f>
      </x:c>
      <x:c r="AD84" s="23" t="str">
        <x:f>IF(A84="","",IF(OR(AB84&lt;&gt;"",AC84&lt;&gt;""),1,0))</x:f>
      </x:c>
    </x:row>
    <x:row r="85" ht="44" customHeight="1">
      <x:c r="A85" s="19"/>
      <x:c r="B85" s="19"/>
      <x:c r="C85" s="18"/>
      <x:c r="D85" s="18"/>
      <x:c r="E85" s="18"/>
      <x:c r="F85" s="18"/>
      <x:c r="G85" s="18"/>
      <x:c r="H85" s="18"/>
      <x:c r="I85" s="18"/>
      <x:c r="J85" s="21"/>
      <x:c r="K85" s="21"/>
      <x:c r="L85" s="21"/>
      <x:c r="M85" s="18"/>
      <x:c r="N85" s="18"/>
      <x:c r="O85" s="18"/>
      <x:c r="P85" s="18"/>
      <x:c r="Q85" s="18"/>
      <x:c r="R85" s="18"/>
      <x:c r="S85" s="18"/>
      <x:c r="T85" s="18"/>
      <x:c r="U85" s="18"/>
      <x:c r="V85" s="22"/>
      <x:c r="W85" s="18"/>
      <x:c r="X85" s="18"/>
      <x:c r="Y85" s="21"/>
      <x:c r="Z85" s="21"/>
      <x:c r="AA85" s="18"/>
      <x:c r="AB85" s="23" t="str">
        <x:f>IF(A85="","",IF(AND(LEFT(A85,8)&lt;&gt;"https://",LEFT(A85,7)&lt;&gt;"http://"),"Use a full http(s) URL",IF(COUNTIFS($A$6:$A$505,SUBSTITUTE(SUBSTITUTE(SUBSTITUTE(A85,"~","~~"),"*","~*"),"?","~?"))&gt;1,"Duplicate URL: check rows",IF(OR(R85="Merge",R85="Redirect"),IF(T85="","Add destination URL",IF(A85=T85,"Destination equals source",IF(AND(LEFT(T85,8)&lt;&gt;"https://",LEFT(T85,7)&lt;&gt;"http://"),"Use a full destination URL","Validate destination and links"))),IF(R85="Remove","Review legal, support, conversion and link value","")))))</x:f>
      </x:c>
      <x:c r="AC85" s="23" t="str">
        <x:f>IF(A85="","",IF(R85="","Choose an action",IF(S85="","Add action rationale",IF(W85="","Assign action owner",IF(U85="","Set priority",IF(X85="","Set status",IF(AND(X85&lt;&gt;"Done",Y85=""),"Set due date",IF(AND(X85="Done",AA85=""),"Record completion and retest",IF(AND(R85="Keep",Z85=""),"Set next review date","")))))))))</x:f>
      </x:c>
      <x:c r="AD85" s="23" t="str">
        <x:f>IF(A85="","",IF(OR(AB85&lt;&gt;"",AC85&lt;&gt;""),1,0))</x:f>
      </x:c>
    </x:row>
    <x:row r="86" ht="44" customHeight="1">
      <x:c r="A86" s="19"/>
      <x:c r="B86" s="19"/>
      <x:c r="C86" s="18"/>
      <x:c r="D86" s="18"/>
      <x:c r="E86" s="18"/>
      <x:c r="F86" s="18"/>
      <x:c r="G86" s="18"/>
      <x:c r="H86" s="18"/>
      <x:c r="I86" s="18"/>
      <x:c r="J86" s="21"/>
      <x:c r="K86" s="21"/>
      <x:c r="L86" s="21"/>
      <x:c r="M86" s="18"/>
      <x:c r="N86" s="18"/>
      <x:c r="O86" s="18"/>
      <x:c r="P86" s="18"/>
      <x:c r="Q86" s="18"/>
      <x:c r="R86" s="18"/>
      <x:c r="S86" s="18"/>
      <x:c r="T86" s="18"/>
      <x:c r="U86" s="18"/>
      <x:c r="V86" s="22"/>
      <x:c r="W86" s="18"/>
      <x:c r="X86" s="18"/>
      <x:c r="Y86" s="21"/>
      <x:c r="Z86" s="21"/>
      <x:c r="AA86" s="18"/>
      <x:c r="AB86" s="23" t="str">
        <x:f>IF(A86="","",IF(AND(LEFT(A86,8)&lt;&gt;"https://",LEFT(A86,7)&lt;&gt;"http://"),"Use a full http(s) URL",IF(COUNTIFS($A$6:$A$505,SUBSTITUTE(SUBSTITUTE(SUBSTITUTE(A86,"~","~~"),"*","~*"),"?","~?"))&gt;1,"Duplicate URL: check rows",IF(OR(R86="Merge",R86="Redirect"),IF(T86="","Add destination URL",IF(A86=T86,"Destination equals source",IF(AND(LEFT(T86,8)&lt;&gt;"https://",LEFT(T86,7)&lt;&gt;"http://"),"Use a full destination URL","Validate destination and links"))),IF(R86="Remove","Review legal, support, conversion and link value","")))))</x:f>
      </x:c>
      <x:c r="AC86" s="23" t="str">
        <x:f>IF(A86="","",IF(R86="","Choose an action",IF(S86="","Add action rationale",IF(W86="","Assign action owner",IF(U86="","Set priority",IF(X86="","Set status",IF(AND(X86&lt;&gt;"Done",Y86=""),"Set due date",IF(AND(X86="Done",AA86=""),"Record completion and retest",IF(AND(R86="Keep",Z86=""),"Set next review date","")))))))))</x:f>
      </x:c>
      <x:c r="AD86" s="23" t="str">
        <x:f>IF(A86="","",IF(OR(AB86&lt;&gt;"",AC86&lt;&gt;""),1,0))</x:f>
      </x:c>
    </x:row>
    <x:row r="87" ht="44" customHeight="1">
      <x:c r="A87" s="19"/>
      <x:c r="B87" s="19"/>
      <x:c r="C87" s="18"/>
      <x:c r="D87" s="18"/>
      <x:c r="E87" s="18"/>
      <x:c r="F87" s="18"/>
      <x:c r="G87" s="18"/>
      <x:c r="H87" s="18"/>
      <x:c r="I87" s="18"/>
      <x:c r="J87" s="21"/>
      <x:c r="K87" s="21"/>
      <x:c r="L87" s="21"/>
      <x:c r="M87" s="18"/>
      <x:c r="N87" s="18"/>
      <x:c r="O87" s="18"/>
      <x:c r="P87" s="18"/>
      <x:c r="Q87" s="18"/>
      <x:c r="R87" s="18"/>
      <x:c r="S87" s="18"/>
      <x:c r="T87" s="18"/>
      <x:c r="U87" s="18"/>
      <x:c r="V87" s="22"/>
      <x:c r="W87" s="18"/>
      <x:c r="X87" s="18"/>
      <x:c r="Y87" s="21"/>
      <x:c r="Z87" s="21"/>
      <x:c r="AA87" s="18"/>
      <x:c r="AB87" s="23" t="str">
        <x:f>IF(A87="","",IF(AND(LEFT(A87,8)&lt;&gt;"https://",LEFT(A87,7)&lt;&gt;"http://"),"Use a full http(s) URL",IF(COUNTIFS($A$6:$A$505,SUBSTITUTE(SUBSTITUTE(SUBSTITUTE(A87,"~","~~"),"*","~*"),"?","~?"))&gt;1,"Duplicate URL: check rows",IF(OR(R87="Merge",R87="Redirect"),IF(T87="","Add destination URL",IF(A87=T87,"Destination equals source",IF(AND(LEFT(T87,8)&lt;&gt;"https://",LEFT(T87,7)&lt;&gt;"http://"),"Use a full destination URL","Validate destination and links"))),IF(R87="Remove","Review legal, support, conversion and link value","")))))</x:f>
      </x:c>
      <x:c r="AC87" s="23" t="str">
        <x:f>IF(A87="","",IF(R87="","Choose an action",IF(S87="","Add action rationale",IF(W87="","Assign action owner",IF(U87="","Set priority",IF(X87="","Set status",IF(AND(X87&lt;&gt;"Done",Y87=""),"Set due date",IF(AND(X87="Done",AA87=""),"Record completion and retest",IF(AND(R87="Keep",Z87=""),"Set next review date","")))))))))</x:f>
      </x:c>
      <x:c r="AD87" s="23" t="str">
        <x:f>IF(A87="","",IF(OR(AB87&lt;&gt;"",AC87&lt;&gt;""),1,0))</x:f>
      </x:c>
    </x:row>
    <x:row r="88" ht="44" customHeight="1">
      <x:c r="A88" s="19"/>
      <x:c r="B88" s="19"/>
      <x:c r="C88" s="18"/>
      <x:c r="D88" s="18"/>
      <x:c r="E88" s="18"/>
      <x:c r="F88" s="18"/>
      <x:c r="G88" s="18"/>
      <x:c r="H88" s="18"/>
      <x:c r="I88" s="18"/>
      <x:c r="J88" s="21"/>
      <x:c r="K88" s="21"/>
      <x:c r="L88" s="21"/>
      <x:c r="M88" s="18"/>
      <x:c r="N88" s="18"/>
      <x:c r="O88" s="18"/>
      <x:c r="P88" s="18"/>
      <x:c r="Q88" s="18"/>
      <x:c r="R88" s="18"/>
      <x:c r="S88" s="18"/>
      <x:c r="T88" s="18"/>
      <x:c r="U88" s="18"/>
      <x:c r="V88" s="22"/>
      <x:c r="W88" s="18"/>
      <x:c r="X88" s="18"/>
      <x:c r="Y88" s="21"/>
      <x:c r="Z88" s="21"/>
      <x:c r="AA88" s="18"/>
      <x:c r="AB88" s="23" t="str">
        <x:f>IF(A88="","",IF(AND(LEFT(A88,8)&lt;&gt;"https://",LEFT(A88,7)&lt;&gt;"http://"),"Use a full http(s) URL",IF(COUNTIFS($A$6:$A$505,SUBSTITUTE(SUBSTITUTE(SUBSTITUTE(A88,"~","~~"),"*","~*"),"?","~?"))&gt;1,"Duplicate URL: check rows",IF(OR(R88="Merge",R88="Redirect"),IF(T88="","Add destination URL",IF(A88=T88,"Destination equals source",IF(AND(LEFT(T88,8)&lt;&gt;"https://",LEFT(T88,7)&lt;&gt;"http://"),"Use a full destination URL","Validate destination and links"))),IF(R88="Remove","Review legal, support, conversion and link value","")))))</x:f>
      </x:c>
      <x:c r="AC88" s="23" t="str">
        <x:f>IF(A88="","",IF(R88="","Choose an action",IF(S88="","Add action rationale",IF(W88="","Assign action owner",IF(U88="","Set priority",IF(X88="","Set status",IF(AND(X88&lt;&gt;"Done",Y88=""),"Set due date",IF(AND(X88="Done",AA88=""),"Record completion and retest",IF(AND(R88="Keep",Z88=""),"Set next review date","")))))))))</x:f>
      </x:c>
      <x:c r="AD88" s="23" t="str">
        <x:f>IF(A88="","",IF(OR(AB88&lt;&gt;"",AC88&lt;&gt;""),1,0))</x:f>
      </x:c>
    </x:row>
    <x:row r="89" ht="44" customHeight="1">
      <x:c r="A89" s="19"/>
      <x:c r="B89" s="19"/>
      <x:c r="C89" s="18"/>
      <x:c r="D89" s="18"/>
      <x:c r="E89" s="18"/>
      <x:c r="F89" s="18"/>
      <x:c r="G89" s="18"/>
      <x:c r="H89" s="18"/>
      <x:c r="I89" s="18"/>
      <x:c r="J89" s="21"/>
      <x:c r="K89" s="21"/>
      <x:c r="L89" s="21"/>
      <x:c r="M89" s="18"/>
      <x:c r="N89" s="18"/>
      <x:c r="O89" s="18"/>
      <x:c r="P89" s="18"/>
      <x:c r="Q89" s="18"/>
      <x:c r="R89" s="18"/>
      <x:c r="S89" s="18"/>
      <x:c r="T89" s="18"/>
      <x:c r="U89" s="18"/>
      <x:c r="V89" s="22"/>
      <x:c r="W89" s="18"/>
      <x:c r="X89" s="18"/>
      <x:c r="Y89" s="21"/>
      <x:c r="Z89" s="21"/>
      <x:c r="AA89" s="18"/>
      <x:c r="AB89" s="23" t="str">
        <x:f>IF(A89="","",IF(AND(LEFT(A89,8)&lt;&gt;"https://",LEFT(A89,7)&lt;&gt;"http://"),"Use a full http(s) URL",IF(COUNTIFS($A$6:$A$505,SUBSTITUTE(SUBSTITUTE(SUBSTITUTE(A89,"~","~~"),"*","~*"),"?","~?"))&gt;1,"Duplicate URL: check rows",IF(OR(R89="Merge",R89="Redirect"),IF(T89="","Add destination URL",IF(A89=T89,"Destination equals source",IF(AND(LEFT(T89,8)&lt;&gt;"https://",LEFT(T89,7)&lt;&gt;"http://"),"Use a full destination URL","Validate destination and links"))),IF(R89="Remove","Review legal, support, conversion and link value","")))))</x:f>
      </x:c>
      <x:c r="AC89" s="23" t="str">
        <x:f>IF(A89="","",IF(R89="","Choose an action",IF(S89="","Add action rationale",IF(W89="","Assign action owner",IF(U89="","Set priority",IF(X89="","Set status",IF(AND(X89&lt;&gt;"Done",Y89=""),"Set due date",IF(AND(X89="Done",AA89=""),"Record completion and retest",IF(AND(R89="Keep",Z89=""),"Set next review date","")))))))))</x:f>
      </x:c>
      <x:c r="AD89" s="23" t="str">
        <x:f>IF(A89="","",IF(OR(AB89&lt;&gt;"",AC89&lt;&gt;""),1,0))</x:f>
      </x:c>
    </x:row>
    <x:row r="90" ht="44" customHeight="1">
      <x:c r="A90" s="19"/>
      <x:c r="B90" s="19"/>
      <x:c r="C90" s="18"/>
      <x:c r="D90" s="18"/>
      <x:c r="E90" s="18"/>
      <x:c r="F90" s="18"/>
      <x:c r="G90" s="18"/>
      <x:c r="H90" s="18"/>
      <x:c r="I90" s="18"/>
      <x:c r="J90" s="21"/>
      <x:c r="K90" s="21"/>
      <x:c r="L90" s="21"/>
      <x:c r="M90" s="18"/>
      <x:c r="N90" s="18"/>
      <x:c r="O90" s="18"/>
      <x:c r="P90" s="18"/>
      <x:c r="Q90" s="18"/>
      <x:c r="R90" s="18"/>
      <x:c r="S90" s="18"/>
      <x:c r="T90" s="18"/>
      <x:c r="U90" s="18"/>
      <x:c r="V90" s="22"/>
      <x:c r="W90" s="18"/>
      <x:c r="X90" s="18"/>
      <x:c r="Y90" s="21"/>
      <x:c r="Z90" s="21"/>
      <x:c r="AA90" s="18"/>
      <x:c r="AB90" s="23" t="str">
        <x:f>IF(A90="","",IF(AND(LEFT(A90,8)&lt;&gt;"https://",LEFT(A90,7)&lt;&gt;"http://"),"Use a full http(s) URL",IF(COUNTIFS($A$6:$A$505,SUBSTITUTE(SUBSTITUTE(SUBSTITUTE(A90,"~","~~"),"*","~*"),"?","~?"))&gt;1,"Duplicate URL: check rows",IF(OR(R90="Merge",R90="Redirect"),IF(T90="","Add destination URL",IF(A90=T90,"Destination equals source",IF(AND(LEFT(T90,8)&lt;&gt;"https://",LEFT(T90,7)&lt;&gt;"http://"),"Use a full destination URL","Validate destination and links"))),IF(R90="Remove","Review legal, support, conversion and link value","")))))</x:f>
      </x:c>
      <x:c r="AC90" s="23" t="str">
        <x:f>IF(A90="","",IF(R90="","Choose an action",IF(S90="","Add action rationale",IF(W90="","Assign action owner",IF(U90="","Set priority",IF(X90="","Set status",IF(AND(X90&lt;&gt;"Done",Y90=""),"Set due date",IF(AND(X90="Done",AA90=""),"Record completion and retest",IF(AND(R90="Keep",Z90=""),"Set next review date","")))))))))</x:f>
      </x:c>
      <x:c r="AD90" s="23" t="str">
        <x:f>IF(A90="","",IF(OR(AB90&lt;&gt;"",AC90&lt;&gt;""),1,0))</x:f>
      </x:c>
    </x:row>
    <x:row r="91" ht="44" customHeight="1">
      <x:c r="A91" s="19"/>
      <x:c r="B91" s="19"/>
      <x:c r="C91" s="18"/>
      <x:c r="D91" s="18"/>
      <x:c r="E91" s="18"/>
      <x:c r="F91" s="18"/>
      <x:c r="G91" s="18"/>
      <x:c r="H91" s="18"/>
      <x:c r="I91" s="18"/>
      <x:c r="J91" s="21"/>
      <x:c r="K91" s="21"/>
      <x:c r="L91" s="21"/>
      <x:c r="M91" s="18"/>
      <x:c r="N91" s="18"/>
      <x:c r="O91" s="18"/>
      <x:c r="P91" s="18"/>
      <x:c r="Q91" s="18"/>
      <x:c r="R91" s="18"/>
      <x:c r="S91" s="18"/>
      <x:c r="T91" s="18"/>
      <x:c r="U91" s="18"/>
      <x:c r="V91" s="22"/>
      <x:c r="W91" s="18"/>
      <x:c r="X91" s="18"/>
      <x:c r="Y91" s="21"/>
      <x:c r="Z91" s="21"/>
      <x:c r="AA91" s="18"/>
      <x:c r="AB91" s="23" t="str">
        <x:f>IF(A91="","",IF(AND(LEFT(A91,8)&lt;&gt;"https://",LEFT(A91,7)&lt;&gt;"http://"),"Use a full http(s) URL",IF(COUNTIFS($A$6:$A$505,SUBSTITUTE(SUBSTITUTE(SUBSTITUTE(A91,"~","~~"),"*","~*"),"?","~?"))&gt;1,"Duplicate URL: check rows",IF(OR(R91="Merge",R91="Redirect"),IF(T91="","Add destination URL",IF(A91=T91,"Destination equals source",IF(AND(LEFT(T91,8)&lt;&gt;"https://",LEFT(T91,7)&lt;&gt;"http://"),"Use a full destination URL","Validate destination and links"))),IF(R91="Remove","Review legal, support, conversion and link value","")))))</x:f>
      </x:c>
      <x:c r="AC91" s="23" t="str">
        <x:f>IF(A91="","",IF(R91="","Choose an action",IF(S91="","Add action rationale",IF(W91="","Assign action owner",IF(U91="","Set priority",IF(X91="","Set status",IF(AND(X91&lt;&gt;"Done",Y91=""),"Set due date",IF(AND(X91="Done",AA91=""),"Record completion and retest",IF(AND(R91="Keep",Z91=""),"Set next review date","")))))))))</x:f>
      </x:c>
      <x:c r="AD91" s="23" t="str">
        <x:f>IF(A91="","",IF(OR(AB91&lt;&gt;"",AC91&lt;&gt;""),1,0))</x:f>
      </x:c>
    </x:row>
    <x:row r="92" ht="44" customHeight="1">
      <x:c r="A92" s="19"/>
      <x:c r="B92" s="19"/>
      <x:c r="C92" s="18"/>
      <x:c r="D92" s="18"/>
      <x:c r="E92" s="18"/>
      <x:c r="F92" s="18"/>
      <x:c r="G92" s="18"/>
      <x:c r="H92" s="18"/>
      <x:c r="I92" s="18"/>
      <x:c r="J92" s="21"/>
      <x:c r="K92" s="21"/>
      <x:c r="L92" s="21"/>
      <x:c r="M92" s="18"/>
      <x:c r="N92" s="18"/>
      <x:c r="O92" s="18"/>
      <x:c r="P92" s="18"/>
      <x:c r="Q92" s="18"/>
      <x:c r="R92" s="18"/>
      <x:c r="S92" s="18"/>
      <x:c r="T92" s="18"/>
      <x:c r="U92" s="18"/>
      <x:c r="V92" s="22"/>
      <x:c r="W92" s="18"/>
      <x:c r="X92" s="18"/>
      <x:c r="Y92" s="21"/>
      <x:c r="Z92" s="21"/>
      <x:c r="AA92" s="18"/>
      <x:c r="AB92" s="23" t="str">
        <x:f>IF(A92="","",IF(AND(LEFT(A92,8)&lt;&gt;"https://",LEFT(A92,7)&lt;&gt;"http://"),"Use a full http(s) URL",IF(COUNTIFS($A$6:$A$505,SUBSTITUTE(SUBSTITUTE(SUBSTITUTE(A92,"~","~~"),"*","~*"),"?","~?"))&gt;1,"Duplicate URL: check rows",IF(OR(R92="Merge",R92="Redirect"),IF(T92="","Add destination URL",IF(A92=T92,"Destination equals source",IF(AND(LEFT(T92,8)&lt;&gt;"https://",LEFT(T92,7)&lt;&gt;"http://"),"Use a full destination URL","Validate destination and links"))),IF(R92="Remove","Review legal, support, conversion and link value","")))))</x:f>
      </x:c>
      <x:c r="AC92" s="23" t="str">
        <x:f>IF(A92="","",IF(R92="","Choose an action",IF(S92="","Add action rationale",IF(W92="","Assign action owner",IF(U92="","Set priority",IF(X92="","Set status",IF(AND(X92&lt;&gt;"Done",Y92=""),"Set due date",IF(AND(X92="Done",AA92=""),"Record completion and retest",IF(AND(R92="Keep",Z92=""),"Set next review date","")))))))))</x:f>
      </x:c>
      <x:c r="AD92" s="23" t="str">
        <x:f>IF(A92="","",IF(OR(AB92&lt;&gt;"",AC92&lt;&gt;""),1,0))</x:f>
      </x:c>
    </x:row>
    <x:row r="93" ht="44" customHeight="1">
      <x:c r="A93" s="19"/>
      <x:c r="B93" s="19"/>
      <x:c r="C93" s="18"/>
      <x:c r="D93" s="18"/>
      <x:c r="E93" s="18"/>
      <x:c r="F93" s="18"/>
      <x:c r="G93" s="18"/>
      <x:c r="H93" s="18"/>
      <x:c r="I93" s="18"/>
      <x:c r="J93" s="21"/>
      <x:c r="K93" s="21"/>
      <x:c r="L93" s="21"/>
      <x:c r="M93" s="18"/>
      <x:c r="N93" s="18"/>
      <x:c r="O93" s="18"/>
      <x:c r="P93" s="18"/>
      <x:c r="Q93" s="18"/>
      <x:c r="R93" s="18"/>
      <x:c r="S93" s="18"/>
      <x:c r="T93" s="18"/>
      <x:c r="U93" s="18"/>
      <x:c r="V93" s="22"/>
      <x:c r="W93" s="18"/>
      <x:c r="X93" s="18"/>
      <x:c r="Y93" s="21"/>
      <x:c r="Z93" s="21"/>
      <x:c r="AA93" s="18"/>
      <x:c r="AB93" s="23" t="str">
        <x:f>IF(A93="","",IF(AND(LEFT(A93,8)&lt;&gt;"https://",LEFT(A93,7)&lt;&gt;"http://"),"Use a full http(s) URL",IF(COUNTIFS($A$6:$A$505,SUBSTITUTE(SUBSTITUTE(SUBSTITUTE(A93,"~","~~"),"*","~*"),"?","~?"))&gt;1,"Duplicate URL: check rows",IF(OR(R93="Merge",R93="Redirect"),IF(T93="","Add destination URL",IF(A93=T93,"Destination equals source",IF(AND(LEFT(T93,8)&lt;&gt;"https://",LEFT(T93,7)&lt;&gt;"http://"),"Use a full destination URL","Validate destination and links"))),IF(R93="Remove","Review legal, support, conversion and link value","")))))</x:f>
      </x:c>
      <x:c r="AC93" s="23" t="str">
        <x:f>IF(A93="","",IF(R93="","Choose an action",IF(S93="","Add action rationale",IF(W93="","Assign action owner",IF(U93="","Set priority",IF(X93="","Set status",IF(AND(X93&lt;&gt;"Done",Y93=""),"Set due date",IF(AND(X93="Done",AA93=""),"Record completion and retest",IF(AND(R93="Keep",Z93=""),"Set next review date","")))))))))</x:f>
      </x:c>
      <x:c r="AD93" s="23" t="str">
        <x:f>IF(A93="","",IF(OR(AB93&lt;&gt;"",AC93&lt;&gt;""),1,0))</x:f>
      </x:c>
    </x:row>
    <x:row r="94" ht="44" customHeight="1">
      <x:c r="A94" s="19"/>
      <x:c r="B94" s="19"/>
      <x:c r="C94" s="18"/>
      <x:c r="D94" s="18"/>
      <x:c r="E94" s="18"/>
      <x:c r="F94" s="18"/>
      <x:c r="G94" s="18"/>
      <x:c r="H94" s="18"/>
      <x:c r="I94" s="18"/>
      <x:c r="J94" s="21"/>
      <x:c r="K94" s="21"/>
      <x:c r="L94" s="21"/>
      <x:c r="M94" s="18"/>
      <x:c r="N94" s="18"/>
      <x:c r="O94" s="18"/>
      <x:c r="P94" s="18"/>
      <x:c r="Q94" s="18"/>
      <x:c r="R94" s="18"/>
      <x:c r="S94" s="18"/>
      <x:c r="T94" s="18"/>
      <x:c r="U94" s="18"/>
      <x:c r="V94" s="22"/>
      <x:c r="W94" s="18"/>
      <x:c r="X94" s="18"/>
      <x:c r="Y94" s="21"/>
      <x:c r="Z94" s="21"/>
      <x:c r="AA94" s="18"/>
      <x:c r="AB94" s="23" t="str">
        <x:f>IF(A94="","",IF(AND(LEFT(A94,8)&lt;&gt;"https://",LEFT(A94,7)&lt;&gt;"http://"),"Use a full http(s) URL",IF(COUNTIFS($A$6:$A$505,SUBSTITUTE(SUBSTITUTE(SUBSTITUTE(A94,"~","~~"),"*","~*"),"?","~?"))&gt;1,"Duplicate URL: check rows",IF(OR(R94="Merge",R94="Redirect"),IF(T94="","Add destination URL",IF(A94=T94,"Destination equals source",IF(AND(LEFT(T94,8)&lt;&gt;"https://",LEFT(T94,7)&lt;&gt;"http://"),"Use a full destination URL","Validate destination and links"))),IF(R94="Remove","Review legal, support, conversion and link value","")))))</x:f>
      </x:c>
      <x:c r="AC94" s="23" t="str">
        <x:f>IF(A94="","",IF(R94="","Choose an action",IF(S94="","Add action rationale",IF(W94="","Assign action owner",IF(U94="","Set priority",IF(X94="","Set status",IF(AND(X94&lt;&gt;"Done",Y94=""),"Set due date",IF(AND(X94="Done",AA94=""),"Record completion and retest",IF(AND(R94="Keep",Z94=""),"Set next review date","")))))))))</x:f>
      </x:c>
      <x:c r="AD94" s="23" t="str">
        <x:f>IF(A94="","",IF(OR(AB94&lt;&gt;"",AC94&lt;&gt;""),1,0))</x:f>
      </x:c>
    </x:row>
    <x:row r="95" ht="44" customHeight="1">
      <x:c r="A95" s="19"/>
      <x:c r="B95" s="19"/>
      <x:c r="C95" s="18"/>
      <x:c r="D95" s="18"/>
      <x:c r="E95" s="18"/>
      <x:c r="F95" s="18"/>
      <x:c r="G95" s="18"/>
      <x:c r="H95" s="18"/>
      <x:c r="I95" s="18"/>
      <x:c r="J95" s="21"/>
      <x:c r="K95" s="21"/>
      <x:c r="L95" s="21"/>
      <x:c r="M95" s="18"/>
      <x:c r="N95" s="18"/>
      <x:c r="O95" s="18"/>
      <x:c r="P95" s="18"/>
      <x:c r="Q95" s="18"/>
      <x:c r="R95" s="18"/>
      <x:c r="S95" s="18"/>
      <x:c r="T95" s="18"/>
      <x:c r="U95" s="18"/>
      <x:c r="V95" s="22"/>
      <x:c r="W95" s="18"/>
      <x:c r="X95" s="18"/>
      <x:c r="Y95" s="21"/>
      <x:c r="Z95" s="21"/>
      <x:c r="AA95" s="18"/>
      <x:c r="AB95" s="23" t="str">
        <x:f>IF(A95="","",IF(AND(LEFT(A95,8)&lt;&gt;"https://",LEFT(A95,7)&lt;&gt;"http://"),"Use a full http(s) URL",IF(COUNTIFS($A$6:$A$505,SUBSTITUTE(SUBSTITUTE(SUBSTITUTE(A95,"~","~~"),"*","~*"),"?","~?"))&gt;1,"Duplicate URL: check rows",IF(OR(R95="Merge",R95="Redirect"),IF(T95="","Add destination URL",IF(A95=T95,"Destination equals source",IF(AND(LEFT(T95,8)&lt;&gt;"https://",LEFT(T95,7)&lt;&gt;"http://"),"Use a full destination URL","Validate destination and links"))),IF(R95="Remove","Review legal, support, conversion and link value","")))))</x:f>
      </x:c>
      <x:c r="AC95" s="23" t="str">
        <x:f>IF(A95="","",IF(R95="","Choose an action",IF(S95="","Add action rationale",IF(W95="","Assign action owner",IF(U95="","Set priority",IF(X95="","Set status",IF(AND(X95&lt;&gt;"Done",Y95=""),"Set due date",IF(AND(X95="Done",AA95=""),"Record completion and retest",IF(AND(R95="Keep",Z95=""),"Set next review date","")))))))))</x:f>
      </x:c>
      <x:c r="AD95" s="23" t="str">
        <x:f>IF(A95="","",IF(OR(AB95&lt;&gt;"",AC95&lt;&gt;""),1,0))</x:f>
      </x:c>
    </x:row>
    <x:row r="96" ht="44" customHeight="1">
      <x:c r="A96" s="19"/>
      <x:c r="B96" s="19"/>
      <x:c r="C96" s="18"/>
      <x:c r="D96" s="18"/>
      <x:c r="E96" s="18"/>
      <x:c r="F96" s="18"/>
      <x:c r="G96" s="18"/>
      <x:c r="H96" s="18"/>
      <x:c r="I96" s="18"/>
      <x:c r="J96" s="21"/>
      <x:c r="K96" s="21"/>
      <x:c r="L96" s="21"/>
      <x:c r="M96" s="18"/>
      <x:c r="N96" s="18"/>
      <x:c r="O96" s="18"/>
      <x:c r="P96" s="18"/>
      <x:c r="Q96" s="18"/>
      <x:c r="R96" s="18"/>
      <x:c r="S96" s="18"/>
      <x:c r="T96" s="18"/>
      <x:c r="U96" s="18"/>
      <x:c r="V96" s="22"/>
      <x:c r="W96" s="18"/>
      <x:c r="X96" s="18"/>
      <x:c r="Y96" s="21"/>
      <x:c r="Z96" s="21"/>
      <x:c r="AA96" s="18"/>
      <x:c r="AB96" s="23" t="str">
        <x:f>IF(A96="","",IF(AND(LEFT(A96,8)&lt;&gt;"https://",LEFT(A96,7)&lt;&gt;"http://"),"Use a full http(s) URL",IF(COUNTIFS($A$6:$A$505,SUBSTITUTE(SUBSTITUTE(SUBSTITUTE(A96,"~","~~"),"*","~*"),"?","~?"))&gt;1,"Duplicate URL: check rows",IF(OR(R96="Merge",R96="Redirect"),IF(T96="","Add destination URL",IF(A96=T96,"Destination equals source",IF(AND(LEFT(T96,8)&lt;&gt;"https://",LEFT(T96,7)&lt;&gt;"http://"),"Use a full destination URL","Validate destination and links"))),IF(R96="Remove","Review legal, support, conversion and link value","")))))</x:f>
      </x:c>
      <x:c r="AC96" s="23" t="str">
        <x:f>IF(A96="","",IF(R96="","Choose an action",IF(S96="","Add action rationale",IF(W96="","Assign action owner",IF(U96="","Set priority",IF(X96="","Set status",IF(AND(X96&lt;&gt;"Done",Y96=""),"Set due date",IF(AND(X96="Done",AA96=""),"Record completion and retest",IF(AND(R96="Keep",Z96=""),"Set next review date","")))))))))</x:f>
      </x:c>
      <x:c r="AD96" s="23" t="str">
        <x:f>IF(A96="","",IF(OR(AB96&lt;&gt;"",AC96&lt;&gt;""),1,0))</x:f>
      </x:c>
    </x:row>
    <x:row r="97" ht="44" customHeight="1">
      <x:c r="A97" s="19"/>
      <x:c r="B97" s="19"/>
      <x:c r="C97" s="18"/>
      <x:c r="D97" s="18"/>
      <x:c r="E97" s="18"/>
      <x:c r="F97" s="18"/>
      <x:c r="G97" s="18"/>
      <x:c r="H97" s="18"/>
      <x:c r="I97" s="18"/>
      <x:c r="J97" s="21"/>
      <x:c r="K97" s="21"/>
      <x:c r="L97" s="21"/>
      <x:c r="M97" s="18"/>
      <x:c r="N97" s="18"/>
      <x:c r="O97" s="18"/>
      <x:c r="P97" s="18"/>
      <x:c r="Q97" s="18"/>
      <x:c r="R97" s="18"/>
      <x:c r="S97" s="18"/>
      <x:c r="T97" s="18"/>
      <x:c r="U97" s="18"/>
      <x:c r="V97" s="22"/>
      <x:c r="W97" s="18"/>
      <x:c r="X97" s="18"/>
      <x:c r="Y97" s="21"/>
      <x:c r="Z97" s="21"/>
      <x:c r="AA97" s="18"/>
      <x:c r="AB97" s="23" t="str">
        <x:f>IF(A97="","",IF(AND(LEFT(A97,8)&lt;&gt;"https://",LEFT(A97,7)&lt;&gt;"http://"),"Use a full http(s) URL",IF(COUNTIFS($A$6:$A$505,SUBSTITUTE(SUBSTITUTE(SUBSTITUTE(A97,"~","~~"),"*","~*"),"?","~?"))&gt;1,"Duplicate URL: check rows",IF(OR(R97="Merge",R97="Redirect"),IF(T97="","Add destination URL",IF(A97=T97,"Destination equals source",IF(AND(LEFT(T97,8)&lt;&gt;"https://",LEFT(T97,7)&lt;&gt;"http://"),"Use a full destination URL","Validate destination and links"))),IF(R97="Remove","Review legal, support, conversion and link value","")))))</x:f>
      </x:c>
      <x:c r="AC97" s="23" t="str">
        <x:f>IF(A97="","",IF(R97="","Choose an action",IF(S97="","Add action rationale",IF(W97="","Assign action owner",IF(U97="","Set priority",IF(X97="","Set status",IF(AND(X97&lt;&gt;"Done",Y97=""),"Set due date",IF(AND(X97="Done",AA97=""),"Record completion and retest",IF(AND(R97="Keep",Z97=""),"Set next review date","")))))))))</x:f>
      </x:c>
      <x:c r="AD97" s="23" t="str">
        <x:f>IF(A97="","",IF(OR(AB97&lt;&gt;"",AC97&lt;&gt;""),1,0))</x:f>
      </x:c>
    </x:row>
    <x:row r="98" ht="44" customHeight="1">
      <x:c r="A98" s="19"/>
      <x:c r="B98" s="19"/>
      <x:c r="C98" s="18"/>
      <x:c r="D98" s="18"/>
      <x:c r="E98" s="18"/>
      <x:c r="F98" s="18"/>
      <x:c r="G98" s="18"/>
      <x:c r="H98" s="18"/>
      <x:c r="I98" s="18"/>
      <x:c r="J98" s="21"/>
      <x:c r="K98" s="21"/>
      <x:c r="L98" s="21"/>
      <x:c r="M98" s="18"/>
      <x:c r="N98" s="18"/>
      <x:c r="O98" s="18"/>
      <x:c r="P98" s="18"/>
      <x:c r="Q98" s="18"/>
      <x:c r="R98" s="18"/>
      <x:c r="S98" s="18"/>
      <x:c r="T98" s="18"/>
      <x:c r="U98" s="18"/>
      <x:c r="V98" s="22"/>
      <x:c r="W98" s="18"/>
      <x:c r="X98" s="18"/>
      <x:c r="Y98" s="21"/>
      <x:c r="Z98" s="21"/>
      <x:c r="AA98" s="18"/>
      <x:c r="AB98" s="23" t="str">
        <x:f>IF(A98="","",IF(AND(LEFT(A98,8)&lt;&gt;"https://",LEFT(A98,7)&lt;&gt;"http://"),"Use a full http(s) URL",IF(COUNTIFS($A$6:$A$505,SUBSTITUTE(SUBSTITUTE(SUBSTITUTE(A98,"~","~~"),"*","~*"),"?","~?"))&gt;1,"Duplicate URL: check rows",IF(OR(R98="Merge",R98="Redirect"),IF(T98="","Add destination URL",IF(A98=T98,"Destination equals source",IF(AND(LEFT(T98,8)&lt;&gt;"https://",LEFT(T98,7)&lt;&gt;"http://"),"Use a full destination URL","Validate destination and links"))),IF(R98="Remove","Review legal, support, conversion and link value","")))))</x:f>
      </x:c>
      <x:c r="AC98" s="23" t="str">
        <x:f>IF(A98="","",IF(R98="","Choose an action",IF(S98="","Add action rationale",IF(W98="","Assign action owner",IF(U98="","Set priority",IF(X98="","Set status",IF(AND(X98&lt;&gt;"Done",Y98=""),"Set due date",IF(AND(X98="Done",AA98=""),"Record completion and retest",IF(AND(R98="Keep",Z98=""),"Set next review date","")))))))))</x:f>
      </x:c>
      <x:c r="AD98" s="23" t="str">
        <x:f>IF(A98="","",IF(OR(AB98&lt;&gt;"",AC98&lt;&gt;""),1,0))</x:f>
      </x:c>
    </x:row>
    <x:row r="99" ht="44" customHeight="1">
      <x:c r="A99" s="19"/>
      <x:c r="B99" s="19"/>
      <x:c r="C99" s="18"/>
      <x:c r="D99" s="18"/>
      <x:c r="E99" s="18"/>
      <x:c r="F99" s="18"/>
      <x:c r="G99" s="18"/>
      <x:c r="H99" s="18"/>
      <x:c r="I99" s="18"/>
      <x:c r="J99" s="21"/>
      <x:c r="K99" s="21"/>
      <x:c r="L99" s="21"/>
      <x:c r="M99" s="18"/>
      <x:c r="N99" s="18"/>
      <x:c r="O99" s="18"/>
      <x:c r="P99" s="18"/>
      <x:c r="Q99" s="18"/>
      <x:c r="R99" s="18"/>
      <x:c r="S99" s="18"/>
      <x:c r="T99" s="18"/>
      <x:c r="U99" s="18"/>
      <x:c r="V99" s="22"/>
      <x:c r="W99" s="18"/>
      <x:c r="X99" s="18"/>
      <x:c r="Y99" s="21"/>
      <x:c r="Z99" s="21"/>
      <x:c r="AA99" s="18"/>
      <x:c r="AB99" s="23" t="str">
        <x:f>IF(A99="","",IF(AND(LEFT(A99,8)&lt;&gt;"https://",LEFT(A99,7)&lt;&gt;"http://"),"Use a full http(s) URL",IF(COUNTIFS($A$6:$A$505,SUBSTITUTE(SUBSTITUTE(SUBSTITUTE(A99,"~","~~"),"*","~*"),"?","~?"))&gt;1,"Duplicate URL: check rows",IF(OR(R99="Merge",R99="Redirect"),IF(T99="","Add destination URL",IF(A99=T99,"Destination equals source",IF(AND(LEFT(T99,8)&lt;&gt;"https://",LEFT(T99,7)&lt;&gt;"http://"),"Use a full destination URL","Validate destination and links"))),IF(R99="Remove","Review legal, support, conversion and link value","")))))</x:f>
      </x:c>
      <x:c r="AC99" s="23" t="str">
        <x:f>IF(A99="","",IF(R99="","Choose an action",IF(S99="","Add action rationale",IF(W99="","Assign action owner",IF(U99="","Set priority",IF(X99="","Set status",IF(AND(X99&lt;&gt;"Done",Y99=""),"Set due date",IF(AND(X99="Done",AA99=""),"Record completion and retest",IF(AND(R99="Keep",Z99=""),"Set next review date","")))))))))</x:f>
      </x:c>
      <x:c r="AD99" s="23" t="str">
        <x:f>IF(A99="","",IF(OR(AB99&lt;&gt;"",AC99&lt;&gt;""),1,0))</x:f>
      </x:c>
    </x:row>
    <x:row r="100" ht="44" customHeight="1">
      <x:c r="A100" s="19"/>
      <x:c r="B100" s="19"/>
      <x:c r="C100" s="18"/>
      <x:c r="D100" s="18"/>
      <x:c r="E100" s="18"/>
      <x:c r="F100" s="18"/>
      <x:c r="G100" s="18"/>
      <x:c r="H100" s="18"/>
      <x:c r="I100" s="18"/>
      <x:c r="J100" s="21"/>
      <x:c r="K100" s="21"/>
      <x:c r="L100" s="21"/>
      <x:c r="M100" s="18"/>
      <x:c r="N100" s="18"/>
      <x:c r="O100" s="18"/>
      <x:c r="P100" s="18"/>
      <x:c r="Q100" s="18"/>
      <x:c r="R100" s="18"/>
      <x:c r="S100" s="18"/>
      <x:c r="T100" s="18"/>
      <x:c r="U100" s="18"/>
      <x:c r="V100" s="22"/>
      <x:c r="W100" s="18"/>
      <x:c r="X100" s="18"/>
      <x:c r="Y100" s="21"/>
      <x:c r="Z100" s="21"/>
      <x:c r="AA100" s="18"/>
      <x:c r="AB100" s="23" t="str">
        <x:f>IF(A100="","",IF(AND(LEFT(A100,8)&lt;&gt;"https://",LEFT(A100,7)&lt;&gt;"http://"),"Use a full http(s) URL",IF(COUNTIFS($A$6:$A$505,SUBSTITUTE(SUBSTITUTE(SUBSTITUTE(A100,"~","~~"),"*","~*"),"?","~?"))&gt;1,"Duplicate URL: check rows",IF(OR(R100="Merge",R100="Redirect"),IF(T100="","Add destination URL",IF(A100=T100,"Destination equals source",IF(AND(LEFT(T100,8)&lt;&gt;"https://",LEFT(T100,7)&lt;&gt;"http://"),"Use a full destination URL","Validate destination and links"))),IF(R100="Remove","Review legal, support, conversion and link value","")))))</x:f>
      </x:c>
      <x:c r="AC100" s="23" t="str">
        <x:f>IF(A100="","",IF(R100="","Choose an action",IF(S100="","Add action rationale",IF(W100="","Assign action owner",IF(U100="","Set priority",IF(X100="","Set status",IF(AND(X100&lt;&gt;"Done",Y100=""),"Set due date",IF(AND(X100="Done",AA100=""),"Record completion and retest",IF(AND(R100="Keep",Z100=""),"Set next review date","")))))))))</x:f>
      </x:c>
      <x:c r="AD100" s="23" t="str">
        <x:f>IF(A100="","",IF(OR(AB100&lt;&gt;"",AC100&lt;&gt;""),1,0))</x:f>
      </x:c>
    </x:row>
    <x:row r="101" ht="44" customHeight="1">
      <x:c r="A101" s="19"/>
      <x:c r="B101" s="19"/>
      <x:c r="C101" s="18"/>
      <x:c r="D101" s="18"/>
      <x:c r="E101" s="18"/>
      <x:c r="F101" s="18"/>
      <x:c r="G101" s="18"/>
      <x:c r="H101" s="18"/>
      <x:c r="I101" s="18"/>
      <x:c r="J101" s="21"/>
      <x:c r="K101" s="21"/>
      <x:c r="L101" s="21"/>
      <x:c r="M101" s="18"/>
      <x:c r="N101" s="18"/>
      <x:c r="O101" s="18"/>
      <x:c r="P101" s="18"/>
      <x:c r="Q101" s="18"/>
      <x:c r="R101" s="18"/>
      <x:c r="S101" s="18"/>
      <x:c r="T101" s="18"/>
      <x:c r="U101" s="18"/>
      <x:c r="V101" s="22"/>
      <x:c r="W101" s="18"/>
      <x:c r="X101" s="18"/>
      <x:c r="Y101" s="21"/>
      <x:c r="Z101" s="21"/>
      <x:c r="AA101" s="18"/>
      <x:c r="AB101" s="23" t="str">
        <x:f>IF(A101="","",IF(AND(LEFT(A101,8)&lt;&gt;"https://",LEFT(A101,7)&lt;&gt;"http://"),"Use a full http(s) URL",IF(COUNTIFS($A$6:$A$505,SUBSTITUTE(SUBSTITUTE(SUBSTITUTE(A101,"~","~~"),"*","~*"),"?","~?"))&gt;1,"Duplicate URL: check rows",IF(OR(R101="Merge",R101="Redirect"),IF(T101="","Add destination URL",IF(A101=T101,"Destination equals source",IF(AND(LEFT(T101,8)&lt;&gt;"https://",LEFT(T101,7)&lt;&gt;"http://"),"Use a full destination URL","Validate destination and links"))),IF(R101="Remove","Review legal, support, conversion and link value","")))))</x:f>
      </x:c>
      <x:c r="AC101" s="23" t="str">
        <x:f>IF(A101="","",IF(R101="","Choose an action",IF(S101="","Add action rationale",IF(W101="","Assign action owner",IF(U101="","Set priority",IF(X101="","Set status",IF(AND(X101&lt;&gt;"Done",Y101=""),"Set due date",IF(AND(X101="Done",AA101=""),"Record completion and retest",IF(AND(R101="Keep",Z101=""),"Set next review date","")))))))))</x:f>
      </x:c>
      <x:c r="AD101" s="23" t="str">
        <x:f>IF(A101="","",IF(OR(AB101&lt;&gt;"",AC101&lt;&gt;""),1,0))</x:f>
      </x:c>
    </x:row>
    <x:row r="102" ht="44" customHeight="1">
      <x:c r="A102" s="19"/>
      <x:c r="B102" s="19"/>
      <x:c r="C102" s="18"/>
      <x:c r="D102" s="18"/>
      <x:c r="E102" s="18"/>
      <x:c r="F102" s="18"/>
      <x:c r="G102" s="18"/>
      <x:c r="H102" s="18"/>
      <x:c r="I102" s="18"/>
      <x:c r="J102" s="21"/>
      <x:c r="K102" s="21"/>
      <x:c r="L102" s="21"/>
      <x:c r="M102" s="18"/>
      <x:c r="N102" s="18"/>
      <x:c r="O102" s="18"/>
      <x:c r="P102" s="18"/>
      <x:c r="Q102" s="18"/>
      <x:c r="R102" s="18"/>
      <x:c r="S102" s="18"/>
      <x:c r="T102" s="18"/>
      <x:c r="U102" s="18"/>
      <x:c r="V102" s="22"/>
      <x:c r="W102" s="18"/>
      <x:c r="X102" s="18"/>
      <x:c r="Y102" s="21"/>
      <x:c r="Z102" s="21"/>
      <x:c r="AA102" s="18"/>
      <x:c r="AB102" s="23" t="str">
        <x:f>IF(A102="","",IF(AND(LEFT(A102,8)&lt;&gt;"https://",LEFT(A102,7)&lt;&gt;"http://"),"Use a full http(s) URL",IF(COUNTIFS($A$6:$A$505,SUBSTITUTE(SUBSTITUTE(SUBSTITUTE(A102,"~","~~"),"*","~*"),"?","~?"))&gt;1,"Duplicate URL: check rows",IF(OR(R102="Merge",R102="Redirect"),IF(T102="","Add destination URL",IF(A102=T102,"Destination equals source",IF(AND(LEFT(T102,8)&lt;&gt;"https://",LEFT(T102,7)&lt;&gt;"http://"),"Use a full destination URL","Validate destination and links"))),IF(R102="Remove","Review legal, support, conversion and link value","")))))</x:f>
      </x:c>
      <x:c r="AC102" s="23" t="str">
        <x:f>IF(A102="","",IF(R102="","Choose an action",IF(S102="","Add action rationale",IF(W102="","Assign action owner",IF(U102="","Set priority",IF(X102="","Set status",IF(AND(X102&lt;&gt;"Done",Y102=""),"Set due date",IF(AND(X102="Done",AA102=""),"Record completion and retest",IF(AND(R102="Keep",Z102=""),"Set next review date","")))))))))</x:f>
      </x:c>
      <x:c r="AD102" s="23" t="str">
        <x:f>IF(A102="","",IF(OR(AB102&lt;&gt;"",AC102&lt;&gt;""),1,0))</x:f>
      </x:c>
    </x:row>
    <x:row r="103" ht="44" customHeight="1">
      <x:c r="A103" s="19"/>
      <x:c r="B103" s="19"/>
      <x:c r="C103" s="18"/>
      <x:c r="D103" s="18"/>
      <x:c r="E103" s="18"/>
      <x:c r="F103" s="18"/>
      <x:c r="G103" s="18"/>
      <x:c r="H103" s="18"/>
      <x:c r="I103" s="18"/>
      <x:c r="J103" s="21"/>
      <x:c r="K103" s="21"/>
      <x:c r="L103" s="21"/>
      <x:c r="M103" s="18"/>
      <x:c r="N103" s="18"/>
      <x:c r="O103" s="18"/>
      <x:c r="P103" s="18"/>
      <x:c r="Q103" s="18"/>
      <x:c r="R103" s="18"/>
      <x:c r="S103" s="18"/>
      <x:c r="T103" s="18"/>
      <x:c r="U103" s="18"/>
      <x:c r="V103" s="22"/>
      <x:c r="W103" s="18"/>
      <x:c r="X103" s="18"/>
      <x:c r="Y103" s="21"/>
      <x:c r="Z103" s="21"/>
      <x:c r="AA103" s="18"/>
      <x:c r="AB103" s="23" t="str">
        <x:f>IF(A103="","",IF(AND(LEFT(A103,8)&lt;&gt;"https://",LEFT(A103,7)&lt;&gt;"http://"),"Use a full http(s) URL",IF(COUNTIFS($A$6:$A$505,SUBSTITUTE(SUBSTITUTE(SUBSTITUTE(A103,"~","~~"),"*","~*"),"?","~?"))&gt;1,"Duplicate URL: check rows",IF(OR(R103="Merge",R103="Redirect"),IF(T103="","Add destination URL",IF(A103=T103,"Destination equals source",IF(AND(LEFT(T103,8)&lt;&gt;"https://",LEFT(T103,7)&lt;&gt;"http://"),"Use a full destination URL","Validate destination and links"))),IF(R103="Remove","Review legal, support, conversion and link value","")))))</x:f>
      </x:c>
      <x:c r="AC103" s="23" t="str">
        <x:f>IF(A103="","",IF(R103="","Choose an action",IF(S103="","Add action rationale",IF(W103="","Assign action owner",IF(U103="","Set priority",IF(X103="","Set status",IF(AND(X103&lt;&gt;"Done",Y103=""),"Set due date",IF(AND(X103="Done",AA103=""),"Record completion and retest",IF(AND(R103="Keep",Z103=""),"Set next review date","")))))))))</x:f>
      </x:c>
      <x:c r="AD103" s="23" t="str">
        <x:f>IF(A103="","",IF(OR(AB103&lt;&gt;"",AC103&lt;&gt;""),1,0))</x:f>
      </x:c>
    </x:row>
    <x:row r="104" ht="44" customHeight="1">
      <x:c r="A104" s="19"/>
      <x:c r="B104" s="19"/>
      <x:c r="C104" s="18"/>
      <x:c r="D104" s="18"/>
      <x:c r="E104" s="18"/>
      <x:c r="F104" s="18"/>
      <x:c r="G104" s="18"/>
      <x:c r="H104" s="18"/>
      <x:c r="I104" s="18"/>
      <x:c r="J104" s="21"/>
      <x:c r="K104" s="21"/>
      <x:c r="L104" s="21"/>
      <x:c r="M104" s="18"/>
      <x:c r="N104" s="18"/>
      <x:c r="O104" s="18"/>
      <x:c r="P104" s="18"/>
      <x:c r="Q104" s="18"/>
      <x:c r="R104" s="18"/>
      <x:c r="S104" s="18"/>
      <x:c r="T104" s="18"/>
      <x:c r="U104" s="18"/>
      <x:c r="V104" s="22"/>
      <x:c r="W104" s="18"/>
      <x:c r="X104" s="18"/>
      <x:c r="Y104" s="21"/>
      <x:c r="Z104" s="21"/>
      <x:c r="AA104" s="18"/>
      <x:c r="AB104" s="23" t="str">
        <x:f>IF(A104="","",IF(AND(LEFT(A104,8)&lt;&gt;"https://",LEFT(A104,7)&lt;&gt;"http://"),"Use a full http(s) URL",IF(COUNTIFS($A$6:$A$505,SUBSTITUTE(SUBSTITUTE(SUBSTITUTE(A104,"~","~~"),"*","~*"),"?","~?"))&gt;1,"Duplicate URL: check rows",IF(OR(R104="Merge",R104="Redirect"),IF(T104="","Add destination URL",IF(A104=T104,"Destination equals source",IF(AND(LEFT(T104,8)&lt;&gt;"https://",LEFT(T104,7)&lt;&gt;"http://"),"Use a full destination URL","Validate destination and links"))),IF(R104="Remove","Review legal, support, conversion and link value","")))))</x:f>
      </x:c>
      <x:c r="AC104" s="23" t="str">
        <x:f>IF(A104="","",IF(R104="","Choose an action",IF(S104="","Add action rationale",IF(W104="","Assign action owner",IF(U104="","Set priority",IF(X104="","Set status",IF(AND(X104&lt;&gt;"Done",Y104=""),"Set due date",IF(AND(X104="Done",AA104=""),"Record completion and retest",IF(AND(R104="Keep",Z104=""),"Set next review date","")))))))))</x:f>
      </x:c>
      <x:c r="AD104" s="23" t="str">
        <x:f>IF(A104="","",IF(OR(AB104&lt;&gt;"",AC104&lt;&gt;""),1,0))</x:f>
      </x:c>
    </x:row>
    <x:row r="105" ht="44" customHeight="1">
      <x:c r="A105" s="19"/>
      <x:c r="B105" s="19"/>
      <x:c r="C105" s="18"/>
      <x:c r="D105" s="18"/>
      <x:c r="E105" s="18"/>
      <x:c r="F105" s="18"/>
      <x:c r="G105" s="18"/>
      <x:c r="H105" s="18"/>
      <x:c r="I105" s="18"/>
      <x:c r="J105" s="21"/>
      <x:c r="K105" s="21"/>
      <x:c r="L105" s="21"/>
      <x:c r="M105" s="18"/>
      <x:c r="N105" s="18"/>
      <x:c r="O105" s="18"/>
      <x:c r="P105" s="18"/>
      <x:c r="Q105" s="18"/>
      <x:c r="R105" s="18"/>
      <x:c r="S105" s="18"/>
      <x:c r="T105" s="18"/>
      <x:c r="U105" s="18"/>
      <x:c r="V105" s="22"/>
      <x:c r="W105" s="18"/>
      <x:c r="X105" s="18"/>
      <x:c r="Y105" s="21"/>
      <x:c r="Z105" s="21"/>
      <x:c r="AA105" s="18"/>
      <x:c r="AB105" s="23" t="str">
        <x:f>IF(A105="","",IF(AND(LEFT(A105,8)&lt;&gt;"https://",LEFT(A105,7)&lt;&gt;"http://"),"Use a full http(s) URL",IF(COUNTIFS($A$6:$A$505,SUBSTITUTE(SUBSTITUTE(SUBSTITUTE(A105,"~","~~"),"*","~*"),"?","~?"))&gt;1,"Duplicate URL: check rows",IF(OR(R105="Merge",R105="Redirect"),IF(T105="","Add destination URL",IF(A105=T105,"Destination equals source",IF(AND(LEFT(T105,8)&lt;&gt;"https://",LEFT(T105,7)&lt;&gt;"http://"),"Use a full destination URL","Validate destination and links"))),IF(R105="Remove","Review legal, support, conversion and link value","")))))</x:f>
      </x:c>
      <x:c r="AC105" s="23" t="str">
        <x:f>IF(A105="","",IF(R105="","Choose an action",IF(S105="","Add action rationale",IF(W105="","Assign action owner",IF(U105="","Set priority",IF(X105="","Set status",IF(AND(X105&lt;&gt;"Done",Y105=""),"Set due date",IF(AND(X105="Done",AA105=""),"Record completion and retest",IF(AND(R105="Keep",Z105=""),"Set next review date","")))))))))</x:f>
      </x:c>
      <x:c r="AD105" s="23" t="str">
        <x:f>IF(A105="","",IF(OR(AB105&lt;&gt;"",AC105&lt;&gt;""),1,0))</x:f>
      </x:c>
    </x:row>
    <x:row r="106" ht="44" customHeight="1">
      <x:c r="A106" s="19"/>
      <x:c r="B106" s="19"/>
      <x:c r="C106" s="18"/>
      <x:c r="D106" s="18"/>
      <x:c r="E106" s="18"/>
      <x:c r="F106" s="18"/>
      <x:c r="G106" s="18"/>
      <x:c r="H106" s="18"/>
      <x:c r="I106" s="18"/>
      <x:c r="J106" s="21"/>
      <x:c r="K106" s="21"/>
      <x:c r="L106" s="21"/>
      <x:c r="M106" s="18"/>
      <x:c r="N106" s="18"/>
      <x:c r="O106" s="18"/>
      <x:c r="P106" s="18"/>
      <x:c r="Q106" s="18"/>
      <x:c r="R106" s="18"/>
      <x:c r="S106" s="18"/>
      <x:c r="T106" s="18"/>
      <x:c r="U106" s="18"/>
      <x:c r="V106" s="22"/>
      <x:c r="W106" s="18"/>
      <x:c r="X106" s="18"/>
      <x:c r="Y106" s="21"/>
      <x:c r="Z106" s="21"/>
      <x:c r="AA106" s="18"/>
      <x:c r="AB106" s="23" t="str">
        <x:f>IF(A106="","",IF(AND(LEFT(A106,8)&lt;&gt;"https://",LEFT(A106,7)&lt;&gt;"http://"),"Use a full http(s) URL",IF(COUNTIFS($A$6:$A$505,SUBSTITUTE(SUBSTITUTE(SUBSTITUTE(A106,"~","~~"),"*","~*"),"?","~?"))&gt;1,"Duplicate URL: check rows",IF(OR(R106="Merge",R106="Redirect"),IF(T106="","Add destination URL",IF(A106=T106,"Destination equals source",IF(AND(LEFT(T106,8)&lt;&gt;"https://",LEFT(T106,7)&lt;&gt;"http://"),"Use a full destination URL","Validate destination and links"))),IF(R106="Remove","Review legal, support, conversion and link value","")))))</x:f>
      </x:c>
      <x:c r="AC106" s="23" t="str">
        <x:f>IF(A106="","",IF(R106="","Choose an action",IF(S106="","Add action rationale",IF(W106="","Assign action owner",IF(U106="","Set priority",IF(X106="","Set status",IF(AND(X106&lt;&gt;"Done",Y106=""),"Set due date",IF(AND(X106="Done",AA106=""),"Record completion and retest",IF(AND(R106="Keep",Z106=""),"Set next review date","")))))))))</x:f>
      </x:c>
      <x:c r="AD106" s="23" t="str">
        <x:f>IF(A106="","",IF(OR(AB106&lt;&gt;"",AC106&lt;&gt;""),1,0))</x:f>
      </x:c>
    </x:row>
    <x:row r="107" ht="44" customHeight="1">
      <x:c r="A107" s="19"/>
      <x:c r="B107" s="19"/>
      <x:c r="C107" s="18"/>
      <x:c r="D107" s="18"/>
      <x:c r="E107" s="18"/>
      <x:c r="F107" s="18"/>
      <x:c r="G107" s="18"/>
      <x:c r="H107" s="18"/>
      <x:c r="I107" s="18"/>
      <x:c r="J107" s="21"/>
      <x:c r="K107" s="21"/>
      <x:c r="L107" s="21"/>
      <x:c r="M107" s="18"/>
      <x:c r="N107" s="18"/>
      <x:c r="O107" s="18"/>
      <x:c r="P107" s="18"/>
      <x:c r="Q107" s="18"/>
      <x:c r="R107" s="18"/>
      <x:c r="S107" s="18"/>
      <x:c r="T107" s="18"/>
      <x:c r="U107" s="18"/>
      <x:c r="V107" s="22"/>
      <x:c r="W107" s="18"/>
      <x:c r="X107" s="18"/>
      <x:c r="Y107" s="21"/>
      <x:c r="Z107" s="21"/>
      <x:c r="AA107" s="18"/>
      <x:c r="AB107" s="23" t="str">
        <x:f>IF(A107="","",IF(AND(LEFT(A107,8)&lt;&gt;"https://",LEFT(A107,7)&lt;&gt;"http://"),"Use a full http(s) URL",IF(COUNTIFS($A$6:$A$505,SUBSTITUTE(SUBSTITUTE(SUBSTITUTE(A107,"~","~~"),"*","~*"),"?","~?"))&gt;1,"Duplicate URL: check rows",IF(OR(R107="Merge",R107="Redirect"),IF(T107="","Add destination URL",IF(A107=T107,"Destination equals source",IF(AND(LEFT(T107,8)&lt;&gt;"https://",LEFT(T107,7)&lt;&gt;"http://"),"Use a full destination URL","Validate destination and links"))),IF(R107="Remove","Review legal, support, conversion and link value","")))))</x:f>
      </x:c>
      <x:c r="AC107" s="23" t="str">
        <x:f>IF(A107="","",IF(R107="","Choose an action",IF(S107="","Add action rationale",IF(W107="","Assign action owner",IF(U107="","Set priority",IF(X107="","Set status",IF(AND(X107&lt;&gt;"Done",Y107=""),"Set due date",IF(AND(X107="Done",AA107=""),"Record completion and retest",IF(AND(R107="Keep",Z107=""),"Set next review date","")))))))))</x:f>
      </x:c>
      <x:c r="AD107" s="23" t="str">
        <x:f>IF(A107="","",IF(OR(AB107&lt;&gt;"",AC107&lt;&gt;""),1,0))</x:f>
      </x:c>
    </x:row>
    <x:row r="108" ht="44" customHeight="1">
      <x:c r="A108" s="19"/>
      <x:c r="B108" s="19"/>
      <x:c r="C108" s="18"/>
      <x:c r="D108" s="18"/>
      <x:c r="E108" s="18"/>
      <x:c r="F108" s="18"/>
      <x:c r="G108" s="18"/>
      <x:c r="H108" s="18"/>
      <x:c r="I108" s="18"/>
      <x:c r="J108" s="21"/>
      <x:c r="K108" s="21"/>
      <x:c r="L108" s="21"/>
      <x:c r="M108" s="18"/>
      <x:c r="N108" s="18"/>
      <x:c r="O108" s="18"/>
      <x:c r="P108" s="18"/>
      <x:c r="Q108" s="18"/>
      <x:c r="R108" s="18"/>
      <x:c r="S108" s="18"/>
      <x:c r="T108" s="18"/>
      <x:c r="U108" s="18"/>
      <x:c r="V108" s="22"/>
      <x:c r="W108" s="18"/>
      <x:c r="X108" s="18"/>
      <x:c r="Y108" s="21"/>
      <x:c r="Z108" s="21"/>
      <x:c r="AA108" s="18"/>
      <x:c r="AB108" s="23" t="str">
        <x:f>IF(A108="","",IF(AND(LEFT(A108,8)&lt;&gt;"https://",LEFT(A108,7)&lt;&gt;"http://"),"Use a full http(s) URL",IF(COUNTIFS($A$6:$A$505,SUBSTITUTE(SUBSTITUTE(SUBSTITUTE(A108,"~","~~"),"*","~*"),"?","~?"))&gt;1,"Duplicate URL: check rows",IF(OR(R108="Merge",R108="Redirect"),IF(T108="","Add destination URL",IF(A108=T108,"Destination equals source",IF(AND(LEFT(T108,8)&lt;&gt;"https://",LEFT(T108,7)&lt;&gt;"http://"),"Use a full destination URL","Validate destination and links"))),IF(R108="Remove","Review legal, support, conversion and link value","")))))</x:f>
      </x:c>
      <x:c r="AC108" s="23" t="str">
        <x:f>IF(A108="","",IF(R108="","Choose an action",IF(S108="","Add action rationale",IF(W108="","Assign action owner",IF(U108="","Set priority",IF(X108="","Set status",IF(AND(X108&lt;&gt;"Done",Y108=""),"Set due date",IF(AND(X108="Done",AA108=""),"Record completion and retest",IF(AND(R108="Keep",Z108=""),"Set next review date","")))))))))</x:f>
      </x:c>
      <x:c r="AD108" s="23" t="str">
        <x:f>IF(A108="","",IF(OR(AB108&lt;&gt;"",AC108&lt;&gt;""),1,0))</x:f>
      </x:c>
    </x:row>
    <x:row r="109" ht="44" customHeight="1">
      <x:c r="A109" s="19"/>
      <x:c r="B109" s="19"/>
      <x:c r="C109" s="18"/>
      <x:c r="D109" s="18"/>
      <x:c r="E109" s="18"/>
      <x:c r="F109" s="18"/>
      <x:c r="G109" s="18"/>
      <x:c r="H109" s="18"/>
      <x:c r="I109" s="18"/>
      <x:c r="J109" s="21"/>
      <x:c r="K109" s="21"/>
      <x:c r="L109" s="21"/>
      <x:c r="M109" s="18"/>
      <x:c r="N109" s="18"/>
      <x:c r="O109" s="18"/>
      <x:c r="P109" s="18"/>
      <x:c r="Q109" s="18"/>
      <x:c r="R109" s="18"/>
      <x:c r="S109" s="18"/>
      <x:c r="T109" s="18"/>
      <x:c r="U109" s="18"/>
      <x:c r="V109" s="22"/>
      <x:c r="W109" s="18"/>
      <x:c r="X109" s="18"/>
      <x:c r="Y109" s="21"/>
      <x:c r="Z109" s="21"/>
      <x:c r="AA109" s="18"/>
      <x:c r="AB109" s="23" t="str">
        <x:f>IF(A109="","",IF(AND(LEFT(A109,8)&lt;&gt;"https://",LEFT(A109,7)&lt;&gt;"http://"),"Use a full http(s) URL",IF(COUNTIFS($A$6:$A$505,SUBSTITUTE(SUBSTITUTE(SUBSTITUTE(A109,"~","~~"),"*","~*"),"?","~?"))&gt;1,"Duplicate URL: check rows",IF(OR(R109="Merge",R109="Redirect"),IF(T109="","Add destination URL",IF(A109=T109,"Destination equals source",IF(AND(LEFT(T109,8)&lt;&gt;"https://",LEFT(T109,7)&lt;&gt;"http://"),"Use a full destination URL","Validate destination and links"))),IF(R109="Remove","Review legal, support, conversion and link value","")))))</x:f>
      </x:c>
      <x:c r="AC109" s="23" t="str">
        <x:f>IF(A109="","",IF(R109="","Choose an action",IF(S109="","Add action rationale",IF(W109="","Assign action owner",IF(U109="","Set priority",IF(X109="","Set status",IF(AND(X109&lt;&gt;"Done",Y109=""),"Set due date",IF(AND(X109="Done",AA109=""),"Record completion and retest",IF(AND(R109="Keep",Z109=""),"Set next review date","")))))))))</x:f>
      </x:c>
      <x:c r="AD109" s="23" t="str">
        <x:f>IF(A109="","",IF(OR(AB109&lt;&gt;"",AC109&lt;&gt;""),1,0))</x:f>
      </x:c>
    </x:row>
    <x:row r="110" ht="44" customHeight="1">
      <x:c r="A110" s="19"/>
      <x:c r="B110" s="19"/>
      <x:c r="C110" s="18"/>
      <x:c r="D110" s="18"/>
      <x:c r="E110" s="18"/>
      <x:c r="F110" s="18"/>
      <x:c r="G110" s="18"/>
      <x:c r="H110" s="18"/>
      <x:c r="I110" s="18"/>
      <x:c r="J110" s="21"/>
      <x:c r="K110" s="21"/>
      <x:c r="L110" s="21"/>
      <x:c r="M110" s="18"/>
      <x:c r="N110" s="18"/>
      <x:c r="O110" s="18"/>
      <x:c r="P110" s="18"/>
      <x:c r="Q110" s="18"/>
      <x:c r="R110" s="18"/>
      <x:c r="S110" s="18"/>
      <x:c r="T110" s="18"/>
      <x:c r="U110" s="18"/>
      <x:c r="V110" s="22"/>
      <x:c r="W110" s="18"/>
      <x:c r="X110" s="18"/>
      <x:c r="Y110" s="21"/>
      <x:c r="Z110" s="21"/>
      <x:c r="AA110" s="18"/>
      <x:c r="AB110" s="23" t="str">
        <x:f>IF(A110="","",IF(AND(LEFT(A110,8)&lt;&gt;"https://",LEFT(A110,7)&lt;&gt;"http://"),"Use a full http(s) URL",IF(COUNTIFS($A$6:$A$505,SUBSTITUTE(SUBSTITUTE(SUBSTITUTE(A110,"~","~~"),"*","~*"),"?","~?"))&gt;1,"Duplicate URL: check rows",IF(OR(R110="Merge",R110="Redirect"),IF(T110="","Add destination URL",IF(A110=T110,"Destination equals source",IF(AND(LEFT(T110,8)&lt;&gt;"https://",LEFT(T110,7)&lt;&gt;"http://"),"Use a full destination URL","Validate destination and links"))),IF(R110="Remove","Review legal, support, conversion and link value","")))))</x:f>
      </x:c>
      <x:c r="AC110" s="23" t="str">
        <x:f>IF(A110="","",IF(R110="","Choose an action",IF(S110="","Add action rationale",IF(W110="","Assign action owner",IF(U110="","Set priority",IF(X110="","Set status",IF(AND(X110&lt;&gt;"Done",Y110=""),"Set due date",IF(AND(X110="Done",AA110=""),"Record completion and retest",IF(AND(R110="Keep",Z110=""),"Set next review date","")))))))))</x:f>
      </x:c>
      <x:c r="AD110" s="23" t="str">
        <x:f>IF(A110="","",IF(OR(AB110&lt;&gt;"",AC110&lt;&gt;""),1,0))</x:f>
      </x:c>
    </x:row>
    <x:row r="111" ht="44" customHeight="1">
      <x:c r="A111" s="19"/>
      <x:c r="B111" s="19"/>
      <x:c r="C111" s="18"/>
      <x:c r="D111" s="18"/>
      <x:c r="E111" s="18"/>
      <x:c r="F111" s="18"/>
      <x:c r="G111" s="18"/>
      <x:c r="H111" s="18"/>
      <x:c r="I111" s="18"/>
      <x:c r="J111" s="21"/>
      <x:c r="K111" s="21"/>
      <x:c r="L111" s="21"/>
      <x:c r="M111" s="18"/>
      <x:c r="N111" s="18"/>
      <x:c r="O111" s="18"/>
      <x:c r="P111" s="18"/>
      <x:c r="Q111" s="18"/>
      <x:c r="R111" s="18"/>
      <x:c r="S111" s="18"/>
      <x:c r="T111" s="18"/>
      <x:c r="U111" s="18"/>
      <x:c r="V111" s="22"/>
      <x:c r="W111" s="18"/>
      <x:c r="X111" s="18"/>
      <x:c r="Y111" s="21"/>
      <x:c r="Z111" s="21"/>
      <x:c r="AA111" s="18"/>
      <x:c r="AB111" s="23" t="str">
        <x:f>IF(A111="","",IF(AND(LEFT(A111,8)&lt;&gt;"https://",LEFT(A111,7)&lt;&gt;"http://"),"Use a full http(s) URL",IF(COUNTIFS($A$6:$A$505,SUBSTITUTE(SUBSTITUTE(SUBSTITUTE(A111,"~","~~"),"*","~*"),"?","~?"))&gt;1,"Duplicate URL: check rows",IF(OR(R111="Merge",R111="Redirect"),IF(T111="","Add destination URL",IF(A111=T111,"Destination equals source",IF(AND(LEFT(T111,8)&lt;&gt;"https://",LEFT(T111,7)&lt;&gt;"http://"),"Use a full destination URL","Validate destination and links"))),IF(R111="Remove","Review legal, support, conversion and link value","")))))</x:f>
      </x:c>
      <x:c r="AC111" s="23" t="str">
        <x:f>IF(A111="","",IF(R111="","Choose an action",IF(S111="","Add action rationale",IF(W111="","Assign action owner",IF(U111="","Set priority",IF(X111="","Set status",IF(AND(X111&lt;&gt;"Done",Y111=""),"Set due date",IF(AND(X111="Done",AA111=""),"Record completion and retest",IF(AND(R111="Keep",Z111=""),"Set next review date","")))))))))</x:f>
      </x:c>
      <x:c r="AD111" s="23" t="str">
        <x:f>IF(A111="","",IF(OR(AB111&lt;&gt;"",AC111&lt;&gt;""),1,0))</x:f>
      </x:c>
    </x:row>
    <x:row r="112" ht="44" customHeight="1">
      <x:c r="A112" s="19"/>
      <x:c r="B112" s="19"/>
      <x:c r="C112" s="18"/>
      <x:c r="D112" s="18"/>
      <x:c r="E112" s="18"/>
      <x:c r="F112" s="18"/>
      <x:c r="G112" s="18"/>
      <x:c r="H112" s="18"/>
      <x:c r="I112" s="18"/>
      <x:c r="J112" s="21"/>
      <x:c r="K112" s="21"/>
      <x:c r="L112" s="21"/>
      <x:c r="M112" s="18"/>
      <x:c r="N112" s="18"/>
      <x:c r="O112" s="18"/>
      <x:c r="P112" s="18"/>
      <x:c r="Q112" s="18"/>
      <x:c r="R112" s="18"/>
      <x:c r="S112" s="18"/>
      <x:c r="T112" s="18"/>
      <x:c r="U112" s="18"/>
      <x:c r="V112" s="22"/>
      <x:c r="W112" s="18"/>
      <x:c r="X112" s="18"/>
      <x:c r="Y112" s="21"/>
      <x:c r="Z112" s="21"/>
      <x:c r="AA112" s="18"/>
      <x:c r="AB112" s="23" t="str">
        <x:f>IF(A112="","",IF(AND(LEFT(A112,8)&lt;&gt;"https://",LEFT(A112,7)&lt;&gt;"http://"),"Use a full http(s) URL",IF(COUNTIFS($A$6:$A$505,SUBSTITUTE(SUBSTITUTE(SUBSTITUTE(A112,"~","~~"),"*","~*"),"?","~?"))&gt;1,"Duplicate URL: check rows",IF(OR(R112="Merge",R112="Redirect"),IF(T112="","Add destination URL",IF(A112=T112,"Destination equals source",IF(AND(LEFT(T112,8)&lt;&gt;"https://",LEFT(T112,7)&lt;&gt;"http://"),"Use a full destination URL","Validate destination and links"))),IF(R112="Remove","Review legal, support, conversion and link value","")))))</x:f>
      </x:c>
      <x:c r="AC112" s="23" t="str">
        <x:f>IF(A112="","",IF(R112="","Choose an action",IF(S112="","Add action rationale",IF(W112="","Assign action owner",IF(U112="","Set priority",IF(X112="","Set status",IF(AND(X112&lt;&gt;"Done",Y112=""),"Set due date",IF(AND(X112="Done",AA112=""),"Record completion and retest",IF(AND(R112="Keep",Z112=""),"Set next review date","")))))))))</x:f>
      </x:c>
      <x:c r="AD112" s="23" t="str">
        <x:f>IF(A112="","",IF(OR(AB112&lt;&gt;"",AC112&lt;&gt;""),1,0))</x:f>
      </x:c>
    </x:row>
    <x:row r="113" ht="44" customHeight="1">
      <x:c r="A113" s="19"/>
      <x:c r="B113" s="19"/>
      <x:c r="C113" s="18"/>
      <x:c r="D113" s="18"/>
      <x:c r="E113" s="18"/>
      <x:c r="F113" s="18"/>
      <x:c r="G113" s="18"/>
      <x:c r="H113" s="18"/>
      <x:c r="I113" s="18"/>
      <x:c r="J113" s="21"/>
      <x:c r="K113" s="21"/>
      <x:c r="L113" s="21"/>
      <x:c r="M113" s="18"/>
      <x:c r="N113" s="18"/>
      <x:c r="O113" s="18"/>
      <x:c r="P113" s="18"/>
      <x:c r="Q113" s="18"/>
      <x:c r="R113" s="18"/>
      <x:c r="S113" s="18"/>
      <x:c r="T113" s="18"/>
      <x:c r="U113" s="18"/>
      <x:c r="V113" s="22"/>
      <x:c r="W113" s="18"/>
      <x:c r="X113" s="18"/>
      <x:c r="Y113" s="21"/>
      <x:c r="Z113" s="21"/>
      <x:c r="AA113" s="18"/>
      <x:c r="AB113" s="23" t="str">
        <x:f>IF(A113="","",IF(AND(LEFT(A113,8)&lt;&gt;"https://",LEFT(A113,7)&lt;&gt;"http://"),"Use a full http(s) URL",IF(COUNTIFS($A$6:$A$505,SUBSTITUTE(SUBSTITUTE(SUBSTITUTE(A113,"~","~~"),"*","~*"),"?","~?"))&gt;1,"Duplicate URL: check rows",IF(OR(R113="Merge",R113="Redirect"),IF(T113="","Add destination URL",IF(A113=T113,"Destination equals source",IF(AND(LEFT(T113,8)&lt;&gt;"https://",LEFT(T113,7)&lt;&gt;"http://"),"Use a full destination URL","Validate destination and links"))),IF(R113="Remove","Review legal, support, conversion and link value","")))))</x:f>
      </x:c>
      <x:c r="AC113" s="23" t="str">
        <x:f>IF(A113="","",IF(R113="","Choose an action",IF(S113="","Add action rationale",IF(W113="","Assign action owner",IF(U113="","Set priority",IF(X113="","Set status",IF(AND(X113&lt;&gt;"Done",Y113=""),"Set due date",IF(AND(X113="Done",AA113=""),"Record completion and retest",IF(AND(R113="Keep",Z113=""),"Set next review date","")))))))))</x:f>
      </x:c>
      <x:c r="AD113" s="23" t="str">
        <x:f>IF(A113="","",IF(OR(AB113&lt;&gt;"",AC113&lt;&gt;""),1,0))</x:f>
      </x:c>
    </x:row>
    <x:row r="114" ht="44" customHeight="1">
      <x:c r="A114" s="19"/>
      <x:c r="B114" s="19"/>
      <x:c r="C114" s="18"/>
      <x:c r="D114" s="18"/>
      <x:c r="E114" s="18"/>
      <x:c r="F114" s="18"/>
      <x:c r="G114" s="18"/>
      <x:c r="H114" s="18"/>
      <x:c r="I114" s="18"/>
      <x:c r="J114" s="21"/>
      <x:c r="K114" s="21"/>
      <x:c r="L114" s="21"/>
      <x:c r="M114" s="18"/>
      <x:c r="N114" s="18"/>
      <x:c r="O114" s="18"/>
      <x:c r="P114" s="18"/>
      <x:c r="Q114" s="18"/>
      <x:c r="R114" s="18"/>
      <x:c r="S114" s="18"/>
      <x:c r="T114" s="18"/>
      <x:c r="U114" s="18"/>
      <x:c r="V114" s="22"/>
      <x:c r="W114" s="18"/>
      <x:c r="X114" s="18"/>
      <x:c r="Y114" s="21"/>
      <x:c r="Z114" s="21"/>
      <x:c r="AA114" s="18"/>
      <x:c r="AB114" s="23" t="str">
        <x:f>IF(A114="","",IF(AND(LEFT(A114,8)&lt;&gt;"https://",LEFT(A114,7)&lt;&gt;"http://"),"Use a full http(s) URL",IF(COUNTIFS($A$6:$A$505,SUBSTITUTE(SUBSTITUTE(SUBSTITUTE(A114,"~","~~"),"*","~*"),"?","~?"))&gt;1,"Duplicate URL: check rows",IF(OR(R114="Merge",R114="Redirect"),IF(T114="","Add destination URL",IF(A114=T114,"Destination equals source",IF(AND(LEFT(T114,8)&lt;&gt;"https://",LEFT(T114,7)&lt;&gt;"http://"),"Use a full destination URL","Validate destination and links"))),IF(R114="Remove","Review legal, support, conversion and link value","")))))</x:f>
      </x:c>
      <x:c r="AC114" s="23" t="str">
        <x:f>IF(A114="","",IF(R114="","Choose an action",IF(S114="","Add action rationale",IF(W114="","Assign action owner",IF(U114="","Set priority",IF(X114="","Set status",IF(AND(X114&lt;&gt;"Done",Y114=""),"Set due date",IF(AND(X114="Done",AA114=""),"Record completion and retest",IF(AND(R114="Keep",Z114=""),"Set next review date","")))))))))</x:f>
      </x:c>
      <x:c r="AD114" s="23" t="str">
        <x:f>IF(A114="","",IF(OR(AB114&lt;&gt;"",AC114&lt;&gt;""),1,0))</x:f>
      </x:c>
    </x:row>
    <x:row r="115" ht="44" customHeight="1">
      <x:c r="A115" s="19"/>
      <x:c r="B115" s="19"/>
      <x:c r="C115" s="18"/>
      <x:c r="D115" s="18"/>
      <x:c r="E115" s="18"/>
      <x:c r="F115" s="18"/>
      <x:c r="G115" s="18"/>
      <x:c r="H115" s="18"/>
      <x:c r="I115" s="18"/>
      <x:c r="J115" s="21"/>
      <x:c r="K115" s="21"/>
      <x:c r="L115" s="21"/>
      <x:c r="M115" s="18"/>
      <x:c r="N115" s="18"/>
      <x:c r="O115" s="18"/>
      <x:c r="P115" s="18"/>
      <x:c r="Q115" s="18"/>
      <x:c r="R115" s="18"/>
      <x:c r="S115" s="18"/>
      <x:c r="T115" s="18"/>
      <x:c r="U115" s="18"/>
      <x:c r="V115" s="22"/>
      <x:c r="W115" s="18"/>
      <x:c r="X115" s="18"/>
      <x:c r="Y115" s="21"/>
      <x:c r="Z115" s="21"/>
      <x:c r="AA115" s="18"/>
      <x:c r="AB115" s="23" t="str">
        <x:f>IF(A115="","",IF(AND(LEFT(A115,8)&lt;&gt;"https://",LEFT(A115,7)&lt;&gt;"http://"),"Use a full http(s) URL",IF(COUNTIFS($A$6:$A$505,SUBSTITUTE(SUBSTITUTE(SUBSTITUTE(A115,"~","~~"),"*","~*"),"?","~?"))&gt;1,"Duplicate URL: check rows",IF(OR(R115="Merge",R115="Redirect"),IF(T115="","Add destination URL",IF(A115=T115,"Destination equals source",IF(AND(LEFT(T115,8)&lt;&gt;"https://",LEFT(T115,7)&lt;&gt;"http://"),"Use a full destination URL","Validate destination and links"))),IF(R115="Remove","Review legal, support, conversion and link value","")))))</x:f>
      </x:c>
      <x:c r="AC115" s="23" t="str">
        <x:f>IF(A115="","",IF(R115="","Choose an action",IF(S115="","Add action rationale",IF(W115="","Assign action owner",IF(U115="","Set priority",IF(X115="","Set status",IF(AND(X115&lt;&gt;"Done",Y115=""),"Set due date",IF(AND(X115="Done",AA115=""),"Record completion and retest",IF(AND(R115="Keep",Z115=""),"Set next review date","")))))))))</x:f>
      </x:c>
      <x:c r="AD115" s="23" t="str">
        <x:f>IF(A115="","",IF(OR(AB115&lt;&gt;"",AC115&lt;&gt;""),1,0))</x:f>
      </x:c>
    </x:row>
    <x:row r="116" ht="44" customHeight="1">
      <x:c r="A116" s="19"/>
      <x:c r="B116" s="19"/>
      <x:c r="C116" s="18"/>
      <x:c r="D116" s="18"/>
      <x:c r="E116" s="18"/>
      <x:c r="F116" s="18"/>
      <x:c r="G116" s="18"/>
      <x:c r="H116" s="18"/>
      <x:c r="I116" s="18"/>
      <x:c r="J116" s="21"/>
      <x:c r="K116" s="21"/>
      <x:c r="L116" s="21"/>
      <x:c r="M116" s="18"/>
      <x:c r="N116" s="18"/>
      <x:c r="O116" s="18"/>
      <x:c r="P116" s="18"/>
      <x:c r="Q116" s="18"/>
      <x:c r="R116" s="18"/>
      <x:c r="S116" s="18"/>
      <x:c r="T116" s="18"/>
      <x:c r="U116" s="18"/>
      <x:c r="V116" s="22"/>
      <x:c r="W116" s="18"/>
      <x:c r="X116" s="18"/>
      <x:c r="Y116" s="21"/>
      <x:c r="Z116" s="21"/>
      <x:c r="AA116" s="18"/>
      <x:c r="AB116" s="23" t="str">
        <x:f>IF(A116="","",IF(AND(LEFT(A116,8)&lt;&gt;"https://",LEFT(A116,7)&lt;&gt;"http://"),"Use a full http(s) URL",IF(COUNTIFS($A$6:$A$505,SUBSTITUTE(SUBSTITUTE(SUBSTITUTE(A116,"~","~~"),"*","~*"),"?","~?"))&gt;1,"Duplicate URL: check rows",IF(OR(R116="Merge",R116="Redirect"),IF(T116="","Add destination URL",IF(A116=T116,"Destination equals source",IF(AND(LEFT(T116,8)&lt;&gt;"https://",LEFT(T116,7)&lt;&gt;"http://"),"Use a full destination URL","Validate destination and links"))),IF(R116="Remove","Review legal, support, conversion and link value","")))))</x:f>
      </x:c>
      <x:c r="AC116" s="23" t="str">
        <x:f>IF(A116="","",IF(R116="","Choose an action",IF(S116="","Add action rationale",IF(W116="","Assign action owner",IF(U116="","Set priority",IF(X116="","Set status",IF(AND(X116&lt;&gt;"Done",Y116=""),"Set due date",IF(AND(X116="Done",AA116=""),"Record completion and retest",IF(AND(R116="Keep",Z116=""),"Set next review date","")))))))))</x:f>
      </x:c>
      <x:c r="AD116" s="23" t="str">
        <x:f>IF(A116="","",IF(OR(AB116&lt;&gt;"",AC116&lt;&gt;""),1,0))</x:f>
      </x:c>
    </x:row>
    <x:row r="117" ht="44" customHeight="1">
      <x:c r="A117" s="19"/>
      <x:c r="B117" s="19"/>
      <x:c r="C117" s="18"/>
      <x:c r="D117" s="18"/>
      <x:c r="E117" s="18"/>
      <x:c r="F117" s="18"/>
      <x:c r="G117" s="18"/>
      <x:c r="H117" s="18"/>
      <x:c r="I117" s="18"/>
      <x:c r="J117" s="21"/>
      <x:c r="K117" s="21"/>
      <x:c r="L117" s="21"/>
      <x:c r="M117" s="18"/>
      <x:c r="N117" s="18"/>
      <x:c r="O117" s="18"/>
      <x:c r="P117" s="18"/>
      <x:c r="Q117" s="18"/>
      <x:c r="R117" s="18"/>
      <x:c r="S117" s="18"/>
      <x:c r="T117" s="18"/>
      <x:c r="U117" s="18"/>
      <x:c r="V117" s="22"/>
      <x:c r="W117" s="18"/>
      <x:c r="X117" s="18"/>
      <x:c r="Y117" s="21"/>
      <x:c r="Z117" s="21"/>
      <x:c r="AA117" s="18"/>
      <x:c r="AB117" s="23" t="str">
        <x:f>IF(A117="","",IF(AND(LEFT(A117,8)&lt;&gt;"https://",LEFT(A117,7)&lt;&gt;"http://"),"Use a full http(s) URL",IF(COUNTIFS($A$6:$A$505,SUBSTITUTE(SUBSTITUTE(SUBSTITUTE(A117,"~","~~"),"*","~*"),"?","~?"))&gt;1,"Duplicate URL: check rows",IF(OR(R117="Merge",R117="Redirect"),IF(T117="","Add destination URL",IF(A117=T117,"Destination equals source",IF(AND(LEFT(T117,8)&lt;&gt;"https://",LEFT(T117,7)&lt;&gt;"http://"),"Use a full destination URL","Validate destination and links"))),IF(R117="Remove","Review legal, support, conversion and link value","")))))</x:f>
      </x:c>
      <x:c r="AC117" s="23" t="str">
        <x:f>IF(A117="","",IF(R117="","Choose an action",IF(S117="","Add action rationale",IF(W117="","Assign action owner",IF(U117="","Set priority",IF(X117="","Set status",IF(AND(X117&lt;&gt;"Done",Y117=""),"Set due date",IF(AND(X117="Done",AA117=""),"Record completion and retest",IF(AND(R117="Keep",Z117=""),"Set next review date","")))))))))</x:f>
      </x:c>
      <x:c r="AD117" s="23" t="str">
        <x:f>IF(A117="","",IF(OR(AB117&lt;&gt;"",AC117&lt;&gt;""),1,0))</x:f>
      </x:c>
    </x:row>
    <x:row r="118" ht="44" customHeight="1">
      <x:c r="A118" s="19"/>
      <x:c r="B118" s="19"/>
      <x:c r="C118" s="18"/>
      <x:c r="D118" s="18"/>
      <x:c r="E118" s="18"/>
      <x:c r="F118" s="18"/>
      <x:c r="G118" s="18"/>
      <x:c r="H118" s="18"/>
      <x:c r="I118" s="18"/>
      <x:c r="J118" s="21"/>
      <x:c r="K118" s="21"/>
      <x:c r="L118" s="21"/>
      <x:c r="M118" s="18"/>
      <x:c r="N118" s="18"/>
      <x:c r="O118" s="18"/>
      <x:c r="P118" s="18"/>
      <x:c r="Q118" s="18"/>
      <x:c r="R118" s="18"/>
      <x:c r="S118" s="18"/>
      <x:c r="T118" s="18"/>
      <x:c r="U118" s="18"/>
      <x:c r="V118" s="22"/>
      <x:c r="W118" s="18"/>
      <x:c r="X118" s="18"/>
      <x:c r="Y118" s="21"/>
      <x:c r="Z118" s="21"/>
      <x:c r="AA118" s="18"/>
      <x:c r="AB118" s="23" t="str">
        <x:f>IF(A118="","",IF(AND(LEFT(A118,8)&lt;&gt;"https://",LEFT(A118,7)&lt;&gt;"http://"),"Use a full http(s) URL",IF(COUNTIFS($A$6:$A$505,SUBSTITUTE(SUBSTITUTE(SUBSTITUTE(A118,"~","~~"),"*","~*"),"?","~?"))&gt;1,"Duplicate URL: check rows",IF(OR(R118="Merge",R118="Redirect"),IF(T118="","Add destination URL",IF(A118=T118,"Destination equals source",IF(AND(LEFT(T118,8)&lt;&gt;"https://",LEFT(T118,7)&lt;&gt;"http://"),"Use a full destination URL","Validate destination and links"))),IF(R118="Remove","Review legal, support, conversion and link value","")))))</x:f>
      </x:c>
      <x:c r="AC118" s="23" t="str">
        <x:f>IF(A118="","",IF(R118="","Choose an action",IF(S118="","Add action rationale",IF(W118="","Assign action owner",IF(U118="","Set priority",IF(X118="","Set status",IF(AND(X118&lt;&gt;"Done",Y118=""),"Set due date",IF(AND(X118="Done",AA118=""),"Record completion and retest",IF(AND(R118="Keep",Z118=""),"Set next review date","")))))))))</x:f>
      </x:c>
      <x:c r="AD118" s="23" t="str">
        <x:f>IF(A118="","",IF(OR(AB118&lt;&gt;"",AC118&lt;&gt;""),1,0))</x:f>
      </x:c>
    </x:row>
    <x:row r="119" ht="44" customHeight="1">
      <x:c r="A119" s="19"/>
      <x:c r="B119" s="19"/>
      <x:c r="C119" s="18"/>
      <x:c r="D119" s="18"/>
      <x:c r="E119" s="18"/>
      <x:c r="F119" s="18"/>
      <x:c r="G119" s="18"/>
      <x:c r="H119" s="18"/>
      <x:c r="I119" s="18"/>
      <x:c r="J119" s="21"/>
      <x:c r="K119" s="21"/>
      <x:c r="L119" s="21"/>
      <x:c r="M119" s="18"/>
      <x:c r="N119" s="18"/>
      <x:c r="O119" s="18"/>
      <x:c r="P119" s="18"/>
      <x:c r="Q119" s="18"/>
      <x:c r="R119" s="18"/>
      <x:c r="S119" s="18"/>
      <x:c r="T119" s="18"/>
      <x:c r="U119" s="18"/>
      <x:c r="V119" s="22"/>
      <x:c r="W119" s="18"/>
      <x:c r="X119" s="18"/>
      <x:c r="Y119" s="21"/>
      <x:c r="Z119" s="21"/>
      <x:c r="AA119" s="18"/>
      <x:c r="AB119" s="23" t="str">
        <x:f>IF(A119="","",IF(AND(LEFT(A119,8)&lt;&gt;"https://",LEFT(A119,7)&lt;&gt;"http://"),"Use a full http(s) URL",IF(COUNTIFS($A$6:$A$505,SUBSTITUTE(SUBSTITUTE(SUBSTITUTE(A119,"~","~~"),"*","~*"),"?","~?"))&gt;1,"Duplicate URL: check rows",IF(OR(R119="Merge",R119="Redirect"),IF(T119="","Add destination URL",IF(A119=T119,"Destination equals source",IF(AND(LEFT(T119,8)&lt;&gt;"https://",LEFT(T119,7)&lt;&gt;"http://"),"Use a full destination URL","Validate destination and links"))),IF(R119="Remove","Review legal, support, conversion and link value","")))))</x:f>
      </x:c>
      <x:c r="AC119" s="23" t="str">
        <x:f>IF(A119="","",IF(R119="","Choose an action",IF(S119="","Add action rationale",IF(W119="","Assign action owner",IF(U119="","Set priority",IF(X119="","Set status",IF(AND(X119&lt;&gt;"Done",Y119=""),"Set due date",IF(AND(X119="Done",AA119=""),"Record completion and retest",IF(AND(R119="Keep",Z119=""),"Set next review date","")))))))))</x:f>
      </x:c>
      <x:c r="AD119" s="23" t="str">
        <x:f>IF(A119="","",IF(OR(AB119&lt;&gt;"",AC119&lt;&gt;""),1,0))</x:f>
      </x:c>
    </x:row>
    <x:row r="120" ht="44" customHeight="1">
      <x:c r="A120" s="19"/>
      <x:c r="B120" s="19"/>
      <x:c r="C120" s="18"/>
      <x:c r="D120" s="18"/>
      <x:c r="E120" s="18"/>
      <x:c r="F120" s="18"/>
      <x:c r="G120" s="18"/>
      <x:c r="H120" s="18"/>
      <x:c r="I120" s="18"/>
      <x:c r="J120" s="21"/>
      <x:c r="K120" s="21"/>
      <x:c r="L120" s="21"/>
      <x:c r="M120" s="18"/>
      <x:c r="N120" s="18"/>
      <x:c r="O120" s="18"/>
      <x:c r="P120" s="18"/>
      <x:c r="Q120" s="18"/>
      <x:c r="R120" s="18"/>
      <x:c r="S120" s="18"/>
      <x:c r="T120" s="18"/>
      <x:c r="U120" s="18"/>
      <x:c r="V120" s="22"/>
      <x:c r="W120" s="18"/>
      <x:c r="X120" s="18"/>
      <x:c r="Y120" s="21"/>
      <x:c r="Z120" s="21"/>
      <x:c r="AA120" s="18"/>
      <x:c r="AB120" s="23" t="str">
        <x:f>IF(A120="","",IF(AND(LEFT(A120,8)&lt;&gt;"https://",LEFT(A120,7)&lt;&gt;"http://"),"Use a full http(s) URL",IF(COUNTIFS($A$6:$A$505,SUBSTITUTE(SUBSTITUTE(SUBSTITUTE(A120,"~","~~"),"*","~*"),"?","~?"))&gt;1,"Duplicate URL: check rows",IF(OR(R120="Merge",R120="Redirect"),IF(T120="","Add destination URL",IF(A120=T120,"Destination equals source",IF(AND(LEFT(T120,8)&lt;&gt;"https://",LEFT(T120,7)&lt;&gt;"http://"),"Use a full destination URL","Validate destination and links"))),IF(R120="Remove","Review legal, support, conversion and link value","")))))</x:f>
      </x:c>
      <x:c r="AC120" s="23" t="str">
        <x:f>IF(A120="","",IF(R120="","Choose an action",IF(S120="","Add action rationale",IF(W120="","Assign action owner",IF(U120="","Set priority",IF(X120="","Set status",IF(AND(X120&lt;&gt;"Done",Y120=""),"Set due date",IF(AND(X120="Done",AA120=""),"Record completion and retest",IF(AND(R120="Keep",Z120=""),"Set next review date","")))))))))</x:f>
      </x:c>
      <x:c r="AD120" s="23" t="str">
        <x:f>IF(A120="","",IF(OR(AB120&lt;&gt;"",AC120&lt;&gt;""),1,0))</x:f>
      </x:c>
    </x:row>
    <x:row r="121" ht="44" customHeight="1">
      <x:c r="A121" s="19"/>
      <x:c r="B121" s="19"/>
      <x:c r="C121" s="18"/>
      <x:c r="D121" s="18"/>
      <x:c r="E121" s="18"/>
      <x:c r="F121" s="18"/>
      <x:c r="G121" s="18"/>
      <x:c r="H121" s="18"/>
      <x:c r="I121" s="18"/>
      <x:c r="J121" s="21"/>
      <x:c r="K121" s="21"/>
      <x:c r="L121" s="21"/>
      <x:c r="M121" s="18"/>
      <x:c r="N121" s="18"/>
      <x:c r="O121" s="18"/>
      <x:c r="P121" s="18"/>
      <x:c r="Q121" s="18"/>
      <x:c r="R121" s="18"/>
      <x:c r="S121" s="18"/>
      <x:c r="T121" s="18"/>
      <x:c r="U121" s="18"/>
      <x:c r="V121" s="22"/>
      <x:c r="W121" s="18"/>
      <x:c r="X121" s="18"/>
      <x:c r="Y121" s="21"/>
      <x:c r="Z121" s="21"/>
      <x:c r="AA121" s="18"/>
      <x:c r="AB121" s="23" t="str">
        <x:f>IF(A121="","",IF(AND(LEFT(A121,8)&lt;&gt;"https://",LEFT(A121,7)&lt;&gt;"http://"),"Use a full http(s) URL",IF(COUNTIFS($A$6:$A$505,SUBSTITUTE(SUBSTITUTE(SUBSTITUTE(A121,"~","~~"),"*","~*"),"?","~?"))&gt;1,"Duplicate URL: check rows",IF(OR(R121="Merge",R121="Redirect"),IF(T121="","Add destination URL",IF(A121=T121,"Destination equals source",IF(AND(LEFT(T121,8)&lt;&gt;"https://",LEFT(T121,7)&lt;&gt;"http://"),"Use a full destination URL","Validate destination and links"))),IF(R121="Remove","Review legal, support, conversion and link value","")))))</x:f>
      </x:c>
      <x:c r="AC121" s="23" t="str">
        <x:f>IF(A121="","",IF(R121="","Choose an action",IF(S121="","Add action rationale",IF(W121="","Assign action owner",IF(U121="","Set priority",IF(X121="","Set status",IF(AND(X121&lt;&gt;"Done",Y121=""),"Set due date",IF(AND(X121="Done",AA121=""),"Record completion and retest",IF(AND(R121="Keep",Z121=""),"Set next review date","")))))))))</x:f>
      </x:c>
      <x:c r="AD121" s="23" t="str">
        <x:f>IF(A121="","",IF(OR(AB121&lt;&gt;"",AC121&lt;&gt;""),1,0))</x:f>
      </x:c>
    </x:row>
    <x:row r="122" ht="44" customHeight="1">
      <x:c r="A122" s="19"/>
      <x:c r="B122" s="19"/>
      <x:c r="C122" s="18"/>
      <x:c r="D122" s="18"/>
      <x:c r="E122" s="18"/>
      <x:c r="F122" s="18"/>
      <x:c r="G122" s="18"/>
      <x:c r="H122" s="18"/>
      <x:c r="I122" s="18"/>
      <x:c r="J122" s="21"/>
      <x:c r="K122" s="21"/>
      <x:c r="L122" s="21"/>
      <x:c r="M122" s="18"/>
      <x:c r="N122" s="18"/>
      <x:c r="O122" s="18"/>
      <x:c r="P122" s="18"/>
      <x:c r="Q122" s="18"/>
      <x:c r="R122" s="18"/>
      <x:c r="S122" s="18"/>
      <x:c r="T122" s="18"/>
      <x:c r="U122" s="18"/>
      <x:c r="V122" s="22"/>
      <x:c r="W122" s="18"/>
      <x:c r="X122" s="18"/>
      <x:c r="Y122" s="21"/>
      <x:c r="Z122" s="21"/>
      <x:c r="AA122" s="18"/>
      <x:c r="AB122" s="23" t="str">
        <x:f>IF(A122="","",IF(AND(LEFT(A122,8)&lt;&gt;"https://",LEFT(A122,7)&lt;&gt;"http://"),"Use a full http(s) URL",IF(COUNTIFS($A$6:$A$505,SUBSTITUTE(SUBSTITUTE(SUBSTITUTE(A122,"~","~~"),"*","~*"),"?","~?"))&gt;1,"Duplicate URL: check rows",IF(OR(R122="Merge",R122="Redirect"),IF(T122="","Add destination URL",IF(A122=T122,"Destination equals source",IF(AND(LEFT(T122,8)&lt;&gt;"https://",LEFT(T122,7)&lt;&gt;"http://"),"Use a full destination URL","Validate destination and links"))),IF(R122="Remove","Review legal, support, conversion and link value","")))))</x:f>
      </x:c>
      <x:c r="AC122" s="23" t="str">
        <x:f>IF(A122="","",IF(R122="","Choose an action",IF(S122="","Add action rationale",IF(W122="","Assign action owner",IF(U122="","Set priority",IF(X122="","Set status",IF(AND(X122&lt;&gt;"Done",Y122=""),"Set due date",IF(AND(X122="Done",AA122=""),"Record completion and retest",IF(AND(R122="Keep",Z122=""),"Set next review date","")))))))))</x:f>
      </x:c>
      <x:c r="AD122" s="23" t="str">
        <x:f>IF(A122="","",IF(OR(AB122&lt;&gt;"",AC122&lt;&gt;""),1,0))</x:f>
      </x:c>
    </x:row>
    <x:row r="123" ht="44" customHeight="1">
      <x:c r="A123" s="19"/>
      <x:c r="B123" s="19"/>
      <x:c r="C123" s="18"/>
      <x:c r="D123" s="18"/>
      <x:c r="E123" s="18"/>
      <x:c r="F123" s="18"/>
      <x:c r="G123" s="18"/>
      <x:c r="H123" s="18"/>
      <x:c r="I123" s="18"/>
      <x:c r="J123" s="21"/>
      <x:c r="K123" s="21"/>
      <x:c r="L123" s="21"/>
      <x:c r="M123" s="18"/>
      <x:c r="N123" s="18"/>
      <x:c r="O123" s="18"/>
      <x:c r="P123" s="18"/>
      <x:c r="Q123" s="18"/>
      <x:c r="R123" s="18"/>
      <x:c r="S123" s="18"/>
      <x:c r="T123" s="18"/>
      <x:c r="U123" s="18"/>
      <x:c r="V123" s="22"/>
      <x:c r="W123" s="18"/>
      <x:c r="X123" s="18"/>
      <x:c r="Y123" s="21"/>
      <x:c r="Z123" s="21"/>
      <x:c r="AA123" s="18"/>
      <x:c r="AB123" s="23" t="str">
        <x:f>IF(A123="","",IF(AND(LEFT(A123,8)&lt;&gt;"https://",LEFT(A123,7)&lt;&gt;"http://"),"Use a full http(s) URL",IF(COUNTIFS($A$6:$A$505,SUBSTITUTE(SUBSTITUTE(SUBSTITUTE(A123,"~","~~"),"*","~*"),"?","~?"))&gt;1,"Duplicate URL: check rows",IF(OR(R123="Merge",R123="Redirect"),IF(T123="","Add destination URL",IF(A123=T123,"Destination equals source",IF(AND(LEFT(T123,8)&lt;&gt;"https://",LEFT(T123,7)&lt;&gt;"http://"),"Use a full destination URL","Validate destination and links"))),IF(R123="Remove","Review legal, support, conversion and link value","")))))</x:f>
      </x:c>
      <x:c r="AC123" s="23" t="str">
        <x:f>IF(A123="","",IF(R123="","Choose an action",IF(S123="","Add action rationale",IF(W123="","Assign action owner",IF(U123="","Set priority",IF(X123="","Set status",IF(AND(X123&lt;&gt;"Done",Y123=""),"Set due date",IF(AND(X123="Done",AA123=""),"Record completion and retest",IF(AND(R123="Keep",Z123=""),"Set next review date","")))))))))</x:f>
      </x:c>
      <x:c r="AD123" s="23" t="str">
        <x:f>IF(A123="","",IF(OR(AB123&lt;&gt;"",AC123&lt;&gt;""),1,0))</x:f>
      </x:c>
    </x:row>
    <x:row r="124" ht="44" customHeight="1">
      <x:c r="A124" s="19"/>
      <x:c r="B124" s="19"/>
      <x:c r="C124" s="18"/>
      <x:c r="D124" s="18"/>
      <x:c r="E124" s="18"/>
      <x:c r="F124" s="18"/>
      <x:c r="G124" s="18"/>
      <x:c r="H124" s="18"/>
      <x:c r="I124" s="18"/>
      <x:c r="J124" s="21"/>
      <x:c r="K124" s="21"/>
      <x:c r="L124" s="21"/>
      <x:c r="M124" s="18"/>
      <x:c r="N124" s="18"/>
      <x:c r="O124" s="18"/>
      <x:c r="P124" s="18"/>
      <x:c r="Q124" s="18"/>
      <x:c r="R124" s="18"/>
      <x:c r="S124" s="18"/>
      <x:c r="T124" s="18"/>
      <x:c r="U124" s="18"/>
      <x:c r="V124" s="22"/>
      <x:c r="W124" s="18"/>
      <x:c r="X124" s="18"/>
      <x:c r="Y124" s="21"/>
      <x:c r="Z124" s="21"/>
      <x:c r="AA124" s="18"/>
      <x:c r="AB124" s="23" t="str">
        <x:f>IF(A124="","",IF(AND(LEFT(A124,8)&lt;&gt;"https://",LEFT(A124,7)&lt;&gt;"http://"),"Use a full http(s) URL",IF(COUNTIFS($A$6:$A$505,SUBSTITUTE(SUBSTITUTE(SUBSTITUTE(A124,"~","~~"),"*","~*"),"?","~?"))&gt;1,"Duplicate URL: check rows",IF(OR(R124="Merge",R124="Redirect"),IF(T124="","Add destination URL",IF(A124=T124,"Destination equals source",IF(AND(LEFT(T124,8)&lt;&gt;"https://",LEFT(T124,7)&lt;&gt;"http://"),"Use a full destination URL","Validate destination and links"))),IF(R124="Remove","Review legal, support, conversion and link value","")))))</x:f>
      </x:c>
      <x:c r="AC124" s="23" t="str">
        <x:f>IF(A124="","",IF(R124="","Choose an action",IF(S124="","Add action rationale",IF(W124="","Assign action owner",IF(U124="","Set priority",IF(X124="","Set status",IF(AND(X124&lt;&gt;"Done",Y124=""),"Set due date",IF(AND(X124="Done",AA124=""),"Record completion and retest",IF(AND(R124="Keep",Z124=""),"Set next review date","")))))))))</x:f>
      </x:c>
      <x:c r="AD124" s="23" t="str">
        <x:f>IF(A124="","",IF(OR(AB124&lt;&gt;"",AC124&lt;&gt;""),1,0))</x:f>
      </x:c>
    </x:row>
    <x:row r="125" ht="44" customHeight="1">
      <x:c r="A125" s="19"/>
      <x:c r="B125" s="19"/>
      <x:c r="C125" s="18"/>
      <x:c r="D125" s="18"/>
      <x:c r="E125" s="18"/>
      <x:c r="F125" s="18"/>
      <x:c r="G125" s="18"/>
      <x:c r="H125" s="18"/>
      <x:c r="I125" s="18"/>
      <x:c r="J125" s="21"/>
      <x:c r="K125" s="21"/>
      <x:c r="L125" s="21"/>
      <x:c r="M125" s="18"/>
      <x:c r="N125" s="18"/>
      <x:c r="O125" s="18"/>
      <x:c r="P125" s="18"/>
      <x:c r="Q125" s="18"/>
      <x:c r="R125" s="18"/>
      <x:c r="S125" s="18"/>
      <x:c r="T125" s="18"/>
      <x:c r="U125" s="18"/>
      <x:c r="V125" s="22"/>
      <x:c r="W125" s="18"/>
      <x:c r="X125" s="18"/>
      <x:c r="Y125" s="21"/>
      <x:c r="Z125" s="21"/>
      <x:c r="AA125" s="18"/>
      <x:c r="AB125" s="23" t="str">
        <x:f>IF(A125="","",IF(AND(LEFT(A125,8)&lt;&gt;"https://",LEFT(A125,7)&lt;&gt;"http://"),"Use a full http(s) URL",IF(COUNTIFS($A$6:$A$505,SUBSTITUTE(SUBSTITUTE(SUBSTITUTE(A125,"~","~~"),"*","~*"),"?","~?"))&gt;1,"Duplicate URL: check rows",IF(OR(R125="Merge",R125="Redirect"),IF(T125="","Add destination URL",IF(A125=T125,"Destination equals source",IF(AND(LEFT(T125,8)&lt;&gt;"https://",LEFT(T125,7)&lt;&gt;"http://"),"Use a full destination URL","Validate destination and links"))),IF(R125="Remove","Review legal, support, conversion and link value","")))))</x:f>
      </x:c>
      <x:c r="AC125" s="23" t="str">
        <x:f>IF(A125="","",IF(R125="","Choose an action",IF(S125="","Add action rationale",IF(W125="","Assign action owner",IF(U125="","Set priority",IF(X125="","Set status",IF(AND(X125&lt;&gt;"Done",Y125=""),"Set due date",IF(AND(X125="Done",AA125=""),"Record completion and retest",IF(AND(R125="Keep",Z125=""),"Set next review date","")))))))))</x:f>
      </x:c>
      <x:c r="AD125" s="23" t="str">
        <x:f>IF(A125="","",IF(OR(AB125&lt;&gt;"",AC125&lt;&gt;""),1,0))</x:f>
      </x:c>
    </x:row>
    <x:row r="126" ht="44" customHeight="1">
      <x:c r="A126" s="19"/>
      <x:c r="B126" s="19"/>
      <x:c r="C126" s="18"/>
      <x:c r="D126" s="18"/>
      <x:c r="E126" s="18"/>
      <x:c r="F126" s="18"/>
      <x:c r="G126" s="18"/>
      <x:c r="H126" s="18"/>
      <x:c r="I126" s="18"/>
      <x:c r="J126" s="21"/>
      <x:c r="K126" s="21"/>
      <x:c r="L126" s="21"/>
      <x:c r="M126" s="18"/>
      <x:c r="N126" s="18"/>
      <x:c r="O126" s="18"/>
      <x:c r="P126" s="18"/>
      <x:c r="Q126" s="18"/>
      <x:c r="R126" s="18"/>
      <x:c r="S126" s="18"/>
      <x:c r="T126" s="18"/>
      <x:c r="U126" s="18"/>
      <x:c r="V126" s="22"/>
      <x:c r="W126" s="18"/>
      <x:c r="X126" s="18"/>
      <x:c r="Y126" s="21"/>
      <x:c r="Z126" s="21"/>
      <x:c r="AA126" s="18"/>
      <x:c r="AB126" s="23" t="str">
        <x:f>IF(A126="","",IF(AND(LEFT(A126,8)&lt;&gt;"https://",LEFT(A126,7)&lt;&gt;"http://"),"Use a full http(s) URL",IF(COUNTIFS($A$6:$A$505,SUBSTITUTE(SUBSTITUTE(SUBSTITUTE(A126,"~","~~"),"*","~*"),"?","~?"))&gt;1,"Duplicate URL: check rows",IF(OR(R126="Merge",R126="Redirect"),IF(T126="","Add destination URL",IF(A126=T126,"Destination equals source",IF(AND(LEFT(T126,8)&lt;&gt;"https://",LEFT(T126,7)&lt;&gt;"http://"),"Use a full destination URL","Validate destination and links"))),IF(R126="Remove","Review legal, support, conversion and link value","")))))</x:f>
      </x:c>
      <x:c r="AC126" s="23" t="str">
        <x:f>IF(A126="","",IF(R126="","Choose an action",IF(S126="","Add action rationale",IF(W126="","Assign action owner",IF(U126="","Set priority",IF(X126="","Set status",IF(AND(X126&lt;&gt;"Done",Y126=""),"Set due date",IF(AND(X126="Done",AA126=""),"Record completion and retest",IF(AND(R126="Keep",Z126=""),"Set next review date","")))))))))</x:f>
      </x:c>
      <x:c r="AD126" s="23" t="str">
        <x:f>IF(A126="","",IF(OR(AB126&lt;&gt;"",AC126&lt;&gt;""),1,0))</x:f>
      </x:c>
    </x:row>
    <x:row r="127" ht="44" customHeight="1">
      <x:c r="A127" s="19"/>
      <x:c r="B127" s="19"/>
      <x:c r="C127" s="18"/>
      <x:c r="D127" s="18"/>
      <x:c r="E127" s="18"/>
      <x:c r="F127" s="18"/>
      <x:c r="G127" s="18"/>
      <x:c r="H127" s="18"/>
      <x:c r="I127" s="18"/>
      <x:c r="J127" s="21"/>
      <x:c r="K127" s="21"/>
      <x:c r="L127" s="21"/>
      <x:c r="M127" s="18"/>
      <x:c r="N127" s="18"/>
      <x:c r="O127" s="18"/>
      <x:c r="P127" s="18"/>
      <x:c r="Q127" s="18"/>
      <x:c r="R127" s="18"/>
      <x:c r="S127" s="18"/>
      <x:c r="T127" s="18"/>
      <x:c r="U127" s="18"/>
      <x:c r="V127" s="22"/>
      <x:c r="W127" s="18"/>
      <x:c r="X127" s="18"/>
      <x:c r="Y127" s="21"/>
      <x:c r="Z127" s="21"/>
      <x:c r="AA127" s="18"/>
      <x:c r="AB127" s="23" t="str">
        <x:f>IF(A127="","",IF(AND(LEFT(A127,8)&lt;&gt;"https://",LEFT(A127,7)&lt;&gt;"http://"),"Use a full http(s) URL",IF(COUNTIFS($A$6:$A$505,SUBSTITUTE(SUBSTITUTE(SUBSTITUTE(A127,"~","~~"),"*","~*"),"?","~?"))&gt;1,"Duplicate URL: check rows",IF(OR(R127="Merge",R127="Redirect"),IF(T127="","Add destination URL",IF(A127=T127,"Destination equals source",IF(AND(LEFT(T127,8)&lt;&gt;"https://",LEFT(T127,7)&lt;&gt;"http://"),"Use a full destination URL","Validate destination and links"))),IF(R127="Remove","Review legal, support, conversion and link value","")))))</x:f>
      </x:c>
      <x:c r="AC127" s="23" t="str">
        <x:f>IF(A127="","",IF(R127="","Choose an action",IF(S127="","Add action rationale",IF(W127="","Assign action owner",IF(U127="","Set priority",IF(X127="","Set status",IF(AND(X127&lt;&gt;"Done",Y127=""),"Set due date",IF(AND(X127="Done",AA127=""),"Record completion and retest",IF(AND(R127="Keep",Z127=""),"Set next review date","")))))))))</x:f>
      </x:c>
      <x:c r="AD127" s="23" t="str">
        <x:f>IF(A127="","",IF(OR(AB127&lt;&gt;"",AC127&lt;&gt;""),1,0))</x:f>
      </x:c>
    </x:row>
    <x:row r="128" ht="44" customHeight="1">
      <x:c r="A128" s="19"/>
      <x:c r="B128" s="19"/>
      <x:c r="C128" s="18"/>
      <x:c r="D128" s="18"/>
      <x:c r="E128" s="18"/>
      <x:c r="F128" s="18"/>
      <x:c r="G128" s="18"/>
      <x:c r="H128" s="18"/>
      <x:c r="I128" s="18"/>
      <x:c r="J128" s="21"/>
      <x:c r="K128" s="21"/>
      <x:c r="L128" s="21"/>
      <x:c r="M128" s="18"/>
      <x:c r="N128" s="18"/>
      <x:c r="O128" s="18"/>
      <x:c r="P128" s="18"/>
      <x:c r="Q128" s="18"/>
      <x:c r="R128" s="18"/>
      <x:c r="S128" s="18"/>
      <x:c r="T128" s="18"/>
      <x:c r="U128" s="18"/>
      <x:c r="V128" s="22"/>
      <x:c r="W128" s="18"/>
      <x:c r="X128" s="18"/>
      <x:c r="Y128" s="21"/>
      <x:c r="Z128" s="21"/>
      <x:c r="AA128" s="18"/>
      <x:c r="AB128" s="23" t="str">
        <x:f>IF(A128="","",IF(AND(LEFT(A128,8)&lt;&gt;"https://",LEFT(A128,7)&lt;&gt;"http://"),"Use a full http(s) URL",IF(COUNTIFS($A$6:$A$505,SUBSTITUTE(SUBSTITUTE(SUBSTITUTE(A128,"~","~~"),"*","~*"),"?","~?"))&gt;1,"Duplicate URL: check rows",IF(OR(R128="Merge",R128="Redirect"),IF(T128="","Add destination URL",IF(A128=T128,"Destination equals source",IF(AND(LEFT(T128,8)&lt;&gt;"https://",LEFT(T128,7)&lt;&gt;"http://"),"Use a full destination URL","Validate destination and links"))),IF(R128="Remove","Review legal, support, conversion and link value","")))))</x:f>
      </x:c>
      <x:c r="AC128" s="23" t="str">
        <x:f>IF(A128="","",IF(R128="","Choose an action",IF(S128="","Add action rationale",IF(W128="","Assign action owner",IF(U128="","Set priority",IF(X128="","Set status",IF(AND(X128&lt;&gt;"Done",Y128=""),"Set due date",IF(AND(X128="Done",AA128=""),"Record completion and retest",IF(AND(R128="Keep",Z128=""),"Set next review date","")))))))))</x:f>
      </x:c>
      <x:c r="AD128" s="23" t="str">
        <x:f>IF(A128="","",IF(OR(AB128&lt;&gt;"",AC128&lt;&gt;""),1,0))</x:f>
      </x:c>
    </x:row>
    <x:row r="129" ht="44" customHeight="1">
      <x:c r="A129" s="19"/>
      <x:c r="B129" s="19"/>
      <x:c r="C129" s="18"/>
      <x:c r="D129" s="18"/>
      <x:c r="E129" s="18"/>
      <x:c r="F129" s="18"/>
      <x:c r="G129" s="18"/>
      <x:c r="H129" s="18"/>
      <x:c r="I129" s="18"/>
      <x:c r="J129" s="21"/>
      <x:c r="K129" s="21"/>
      <x:c r="L129" s="21"/>
      <x:c r="M129" s="18"/>
      <x:c r="N129" s="18"/>
      <x:c r="O129" s="18"/>
      <x:c r="P129" s="18"/>
      <x:c r="Q129" s="18"/>
      <x:c r="R129" s="18"/>
      <x:c r="S129" s="18"/>
      <x:c r="T129" s="18"/>
      <x:c r="U129" s="18"/>
      <x:c r="V129" s="22"/>
      <x:c r="W129" s="18"/>
      <x:c r="X129" s="18"/>
      <x:c r="Y129" s="21"/>
      <x:c r="Z129" s="21"/>
      <x:c r="AA129" s="18"/>
      <x:c r="AB129" s="23" t="str">
        <x:f>IF(A129="","",IF(AND(LEFT(A129,8)&lt;&gt;"https://",LEFT(A129,7)&lt;&gt;"http://"),"Use a full http(s) URL",IF(COUNTIFS($A$6:$A$505,SUBSTITUTE(SUBSTITUTE(SUBSTITUTE(A129,"~","~~"),"*","~*"),"?","~?"))&gt;1,"Duplicate URL: check rows",IF(OR(R129="Merge",R129="Redirect"),IF(T129="","Add destination URL",IF(A129=T129,"Destination equals source",IF(AND(LEFT(T129,8)&lt;&gt;"https://",LEFT(T129,7)&lt;&gt;"http://"),"Use a full destination URL","Validate destination and links"))),IF(R129="Remove","Review legal, support, conversion and link value","")))))</x:f>
      </x:c>
      <x:c r="AC129" s="23" t="str">
        <x:f>IF(A129="","",IF(R129="","Choose an action",IF(S129="","Add action rationale",IF(W129="","Assign action owner",IF(U129="","Set priority",IF(X129="","Set status",IF(AND(X129&lt;&gt;"Done",Y129=""),"Set due date",IF(AND(X129="Done",AA129=""),"Record completion and retest",IF(AND(R129="Keep",Z129=""),"Set next review date","")))))))))</x:f>
      </x:c>
      <x:c r="AD129" s="23" t="str">
        <x:f>IF(A129="","",IF(OR(AB129&lt;&gt;"",AC129&lt;&gt;""),1,0))</x:f>
      </x:c>
    </x:row>
    <x:row r="130" ht="44" customHeight="1">
      <x:c r="A130" s="19"/>
      <x:c r="B130" s="19"/>
      <x:c r="C130" s="18"/>
      <x:c r="D130" s="18"/>
      <x:c r="E130" s="18"/>
      <x:c r="F130" s="18"/>
      <x:c r="G130" s="18"/>
      <x:c r="H130" s="18"/>
      <x:c r="I130" s="18"/>
      <x:c r="J130" s="21"/>
      <x:c r="K130" s="21"/>
      <x:c r="L130" s="21"/>
      <x:c r="M130" s="18"/>
      <x:c r="N130" s="18"/>
      <x:c r="O130" s="18"/>
      <x:c r="P130" s="18"/>
      <x:c r="Q130" s="18"/>
      <x:c r="R130" s="18"/>
      <x:c r="S130" s="18"/>
      <x:c r="T130" s="18"/>
      <x:c r="U130" s="18"/>
      <x:c r="V130" s="22"/>
      <x:c r="W130" s="18"/>
      <x:c r="X130" s="18"/>
      <x:c r="Y130" s="21"/>
      <x:c r="Z130" s="21"/>
      <x:c r="AA130" s="18"/>
      <x:c r="AB130" s="23" t="str">
        <x:f>IF(A130="","",IF(AND(LEFT(A130,8)&lt;&gt;"https://",LEFT(A130,7)&lt;&gt;"http://"),"Use a full http(s) URL",IF(COUNTIFS($A$6:$A$505,SUBSTITUTE(SUBSTITUTE(SUBSTITUTE(A130,"~","~~"),"*","~*"),"?","~?"))&gt;1,"Duplicate URL: check rows",IF(OR(R130="Merge",R130="Redirect"),IF(T130="","Add destination URL",IF(A130=T130,"Destination equals source",IF(AND(LEFT(T130,8)&lt;&gt;"https://",LEFT(T130,7)&lt;&gt;"http://"),"Use a full destination URL","Validate destination and links"))),IF(R130="Remove","Review legal, support, conversion and link value","")))))</x:f>
      </x:c>
      <x:c r="AC130" s="23" t="str">
        <x:f>IF(A130="","",IF(R130="","Choose an action",IF(S130="","Add action rationale",IF(W130="","Assign action owner",IF(U130="","Set priority",IF(X130="","Set status",IF(AND(X130&lt;&gt;"Done",Y130=""),"Set due date",IF(AND(X130="Done",AA130=""),"Record completion and retest",IF(AND(R130="Keep",Z130=""),"Set next review date","")))))))))</x:f>
      </x:c>
      <x:c r="AD130" s="23" t="str">
        <x:f>IF(A130="","",IF(OR(AB130&lt;&gt;"",AC130&lt;&gt;""),1,0))</x:f>
      </x:c>
    </x:row>
    <x:row r="131" ht="44" customHeight="1">
      <x:c r="A131" s="19"/>
      <x:c r="B131" s="19"/>
      <x:c r="C131" s="18"/>
      <x:c r="D131" s="18"/>
      <x:c r="E131" s="18"/>
      <x:c r="F131" s="18"/>
      <x:c r="G131" s="18"/>
      <x:c r="H131" s="18"/>
      <x:c r="I131" s="18"/>
      <x:c r="J131" s="21"/>
      <x:c r="K131" s="21"/>
      <x:c r="L131" s="21"/>
      <x:c r="M131" s="18"/>
      <x:c r="N131" s="18"/>
      <x:c r="O131" s="18"/>
      <x:c r="P131" s="18"/>
      <x:c r="Q131" s="18"/>
      <x:c r="R131" s="18"/>
      <x:c r="S131" s="18"/>
      <x:c r="T131" s="18"/>
      <x:c r="U131" s="18"/>
      <x:c r="V131" s="22"/>
      <x:c r="W131" s="18"/>
      <x:c r="X131" s="18"/>
      <x:c r="Y131" s="21"/>
      <x:c r="Z131" s="21"/>
      <x:c r="AA131" s="18"/>
      <x:c r="AB131" s="23" t="str">
        <x:f>IF(A131="","",IF(AND(LEFT(A131,8)&lt;&gt;"https://",LEFT(A131,7)&lt;&gt;"http://"),"Use a full http(s) URL",IF(COUNTIFS($A$6:$A$505,SUBSTITUTE(SUBSTITUTE(SUBSTITUTE(A131,"~","~~"),"*","~*"),"?","~?"))&gt;1,"Duplicate URL: check rows",IF(OR(R131="Merge",R131="Redirect"),IF(T131="","Add destination URL",IF(A131=T131,"Destination equals source",IF(AND(LEFT(T131,8)&lt;&gt;"https://",LEFT(T131,7)&lt;&gt;"http://"),"Use a full destination URL","Validate destination and links"))),IF(R131="Remove","Review legal, support, conversion and link value","")))))</x:f>
      </x:c>
      <x:c r="AC131" s="23" t="str">
        <x:f>IF(A131="","",IF(R131="","Choose an action",IF(S131="","Add action rationale",IF(W131="","Assign action owner",IF(U131="","Set priority",IF(X131="","Set status",IF(AND(X131&lt;&gt;"Done",Y131=""),"Set due date",IF(AND(X131="Done",AA131=""),"Record completion and retest",IF(AND(R131="Keep",Z131=""),"Set next review date","")))))))))</x:f>
      </x:c>
      <x:c r="AD131" s="23" t="str">
        <x:f>IF(A131="","",IF(OR(AB131&lt;&gt;"",AC131&lt;&gt;""),1,0))</x:f>
      </x:c>
    </x:row>
    <x:row r="132" ht="44" customHeight="1">
      <x:c r="A132" s="19"/>
      <x:c r="B132" s="19"/>
      <x:c r="C132" s="18"/>
      <x:c r="D132" s="18"/>
      <x:c r="E132" s="18"/>
      <x:c r="F132" s="18"/>
      <x:c r="G132" s="18"/>
      <x:c r="H132" s="18"/>
      <x:c r="I132" s="18"/>
      <x:c r="J132" s="21"/>
      <x:c r="K132" s="21"/>
      <x:c r="L132" s="21"/>
      <x:c r="M132" s="18"/>
      <x:c r="N132" s="18"/>
      <x:c r="O132" s="18"/>
      <x:c r="P132" s="18"/>
      <x:c r="Q132" s="18"/>
      <x:c r="R132" s="18"/>
      <x:c r="S132" s="18"/>
      <x:c r="T132" s="18"/>
      <x:c r="U132" s="18"/>
      <x:c r="V132" s="22"/>
      <x:c r="W132" s="18"/>
      <x:c r="X132" s="18"/>
      <x:c r="Y132" s="21"/>
      <x:c r="Z132" s="21"/>
      <x:c r="AA132" s="18"/>
      <x:c r="AB132" s="23" t="str">
        <x:f>IF(A132="","",IF(AND(LEFT(A132,8)&lt;&gt;"https://",LEFT(A132,7)&lt;&gt;"http://"),"Use a full http(s) URL",IF(COUNTIFS($A$6:$A$505,SUBSTITUTE(SUBSTITUTE(SUBSTITUTE(A132,"~","~~"),"*","~*"),"?","~?"))&gt;1,"Duplicate URL: check rows",IF(OR(R132="Merge",R132="Redirect"),IF(T132="","Add destination URL",IF(A132=T132,"Destination equals source",IF(AND(LEFT(T132,8)&lt;&gt;"https://",LEFT(T132,7)&lt;&gt;"http://"),"Use a full destination URL","Validate destination and links"))),IF(R132="Remove","Review legal, support, conversion and link value","")))))</x:f>
      </x:c>
      <x:c r="AC132" s="23" t="str">
        <x:f>IF(A132="","",IF(R132="","Choose an action",IF(S132="","Add action rationale",IF(W132="","Assign action owner",IF(U132="","Set priority",IF(X132="","Set status",IF(AND(X132&lt;&gt;"Done",Y132=""),"Set due date",IF(AND(X132="Done",AA132=""),"Record completion and retest",IF(AND(R132="Keep",Z132=""),"Set next review date","")))))))))</x:f>
      </x:c>
      <x:c r="AD132" s="23" t="str">
        <x:f>IF(A132="","",IF(OR(AB132&lt;&gt;"",AC132&lt;&gt;""),1,0))</x:f>
      </x:c>
    </x:row>
    <x:row r="133" ht="44" customHeight="1">
      <x:c r="A133" s="19"/>
      <x:c r="B133" s="19"/>
      <x:c r="C133" s="18"/>
      <x:c r="D133" s="18"/>
      <x:c r="E133" s="18"/>
      <x:c r="F133" s="18"/>
      <x:c r="G133" s="18"/>
      <x:c r="H133" s="18"/>
      <x:c r="I133" s="18"/>
      <x:c r="J133" s="21"/>
      <x:c r="K133" s="21"/>
      <x:c r="L133" s="21"/>
      <x:c r="M133" s="18"/>
      <x:c r="N133" s="18"/>
      <x:c r="O133" s="18"/>
      <x:c r="P133" s="18"/>
      <x:c r="Q133" s="18"/>
      <x:c r="R133" s="18"/>
      <x:c r="S133" s="18"/>
      <x:c r="T133" s="18"/>
      <x:c r="U133" s="18"/>
      <x:c r="V133" s="22"/>
      <x:c r="W133" s="18"/>
      <x:c r="X133" s="18"/>
      <x:c r="Y133" s="21"/>
      <x:c r="Z133" s="21"/>
      <x:c r="AA133" s="18"/>
      <x:c r="AB133" s="23" t="str">
        <x:f>IF(A133="","",IF(AND(LEFT(A133,8)&lt;&gt;"https://",LEFT(A133,7)&lt;&gt;"http://"),"Use a full http(s) URL",IF(COUNTIFS($A$6:$A$505,SUBSTITUTE(SUBSTITUTE(SUBSTITUTE(A133,"~","~~"),"*","~*"),"?","~?"))&gt;1,"Duplicate URL: check rows",IF(OR(R133="Merge",R133="Redirect"),IF(T133="","Add destination URL",IF(A133=T133,"Destination equals source",IF(AND(LEFT(T133,8)&lt;&gt;"https://",LEFT(T133,7)&lt;&gt;"http://"),"Use a full destination URL","Validate destination and links"))),IF(R133="Remove","Review legal, support, conversion and link value","")))))</x:f>
      </x:c>
      <x:c r="AC133" s="23" t="str">
        <x:f>IF(A133="","",IF(R133="","Choose an action",IF(S133="","Add action rationale",IF(W133="","Assign action owner",IF(U133="","Set priority",IF(X133="","Set status",IF(AND(X133&lt;&gt;"Done",Y133=""),"Set due date",IF(AND(X133="Done",AA133=""),"Record completion and retest",IF(AND(R133="Keep",Z133=""),"Set next review date","")))))))))</x:f>
      </x:c>
      <x:c r="AD133" s="23" t="str">
        <x:f>IF(A133="","",IF(OR(AB133&lt;&gt;"",AC133&lt;&gt;""),1,0))</x:f>
      </x:c>
    </x:row>
    <x:row r="134" ht="44" customHeight="1">
      <x:c r="A134" s="19"/>
      <x:c r="B134" s="19"/>
      <x:c r="C134" s="18"/>
      <x:c r="D134" s="18"/>
      <x:c r="E134" s="18"/>
      <x:c r="F134" s="18"/>
      <x:c r="G134" s="18"/>
      <x:c r="H134" s="18"/>
      <x:c r="I134" s="18"/>
      <x:c r="J134" s="21"/>
      <x:c r="K134" s="21"/>
      <x:c r="L134" s="21"/>
      <x:c r="M134" s="18"/>
      <x:c r="N134" s="18"/>
      <x:c r="O134" s="18"/>
      <x:c r="P134" s="18"/>
      <x:c r="Q134" s="18"/>
      <x:c r="R134" s="18"/>
      <x:c r="S134" s="18"/>
      <x:c r="T134" s="18"/>
      <x:c r="U134" s="18"/>
      <x:c r="V134" s="22"/>
      <x:c r="W134" s="18"/>
      <x:c r="X134" s="18"/>
      <x:c r="Y134" s="21"/>
      <x:c r="Z134" s="21"/>
      <x:c r="AA134" s="18"/>
      <x:c r="AB134" s="23" t="str">
        <x:f>IF(A134="","",IF(AND(LEFT(A134,8)&lt;&gt;"https://",LEFT(A134,7)&lt;&gt;"http://"),"Use a full http(s) URL",IF(COUNTIFS($A$6:$A$505,SUBSTITUTE(SUBSTITUTE(SUBSTITUTE(A134,"~","~~"),"*","~*"),"?","~?"))&gt;1,"Duplicate URL: check rows",IF(OR(R134="Merge",R134="Redirect"),IF(T134="","Add destination URL",IF(A134=T134,"Destination equals source",IF(AND(LEFT(T134,8)&lt;&gt;"https://",LEFT(T134,7)&lt;&gt;"http://"),"Use a full destination URL","Validate destination and links"))),IF(R134="Remove","Review legal, support, conversion and link value","")))))</x:f>
      </x:c>
      <x:c r="AC134" s="23" t="str">
        <x:f>IF(A134="","",IF(R134="","Choose an action",IF(S134="","Add action rationale",IF(W134="","Assign action owner",IF(U134="","Set priority",IF(X134="","Set status",IF(AND(X134&lt;&gt;"Done",Y134=""),"Set due date",IF(AND(X134="Done",AA134=""),"Record completion and retest",IF(AND(R134="Keep",Z134=""),"Set next review date","")))))))))</x:f>
      </x:c>
      <x:c r="AD134" s="23" t="str">
        <x:f>IF(A134="","",IF(OR(AB134&lt;&gt;"",AC134&lt;&gt;""),1,0))</x:f>
      </x:c>
    </x:row>
    <x:row r="135" ht="44" customHeight="1">
      <x:c r="A135" s="19"/>
      <x:c r="B135" s="19"/>
      <x:c r="C135" s="18"/>
      <x:c r="D135" s="18"/>
      <x:c r="E135" s="18"/>
      <x:c r="F135" s="18"/>
      <x:c r="G135" s="18"/>
      <x:c r="H135" s="18"/>
      <x:c r="I135" s="18"/>
      <x:c r="J135" s="21"/>
      <x:c r="K135" s="21"/>
      <x:c r="L135" s="21"/>
      <x:c r="M135" s="18"/>
      <x:c r="N135" s="18"/>
      <x:c r="O135" s="18"/>
      <x:c r="P135" s="18"/>
      <x:c r="Q135" s="18"/>
      <x:c r="R135" s="18"/>
      <x:c r="S135" s="18"/>
      <x:c r="T135" s="18"/>
      <x:c r="U135" s="18"/>
      <x:c r="V135" s="22"/>
      <x:c r="W135" s="18"/>
      <x:c r="X135" s="18"/>
      <x:c r="Y135" s="21"/>
      <x:c r="Z135" s="21"/>
      <x:c r="AA135" s="18"/>
      <x:c r="AB135" s="23" t="str">
        <x:f>IF(A135="","",IF(AND(LEFT(A135,8)&lt;&gt;"https://",LEFT(A135,7)&lt;&gt;"http://"),"Use a full http(s) URL",IF(COUNTIFS($A$6:$A$505,SUBSTITUTE(SUBSTITUTE(SUBSTITUTE(A135,"~","~~"),"*","~*"),"?","~?"))&gt;1,"Duplicate URL: check rows",IF(OR(R135="Merge",R135="Redirect"),IF(T135="","Add destination URL",IF(A135=T135,"Destination equals source",IF(AND(LEFT(T135,8)&lt;&gt;"https://",LEFT(T135,7)&lt;&gt;"http://"),"Use a full destination URL","Validate destination and links"))),IF(R135="Remove","Review legal, support, conversion and link value","")))))</x:f>
      </x:c>
      <x:c r="AC135" s="23" t="str">
        <x:f>IF(A135="","",IF(R135="","Choose an action",IF(S135="","Add action rationale",IF(W135="","Assign action owner",IF(U135="","Set priority",IF(X135="","Set status",IF(AND(X135&lt;&gt;"Done",Y135=""),"Set due date",IF(AND(X135="Done",AA135=""),"Record completion and retest",IF(AND(R135="Keep",Z135=""),"Set next review date","")))))))))</x:f>
      </x:c>
      <x:c r="AD135" s="23" t="str">
        <x:f>IF(A135="","",IF(OR(AB135&lt;&gt;"",AC135&lt;&gt;""),1,0))</x:f>
      </x:c>
    </x:row>
    <x:row r="136" ht="44" customHeight="1">
      <x:c r="A136" s="19"/>
      <x:c r="B136" s="19"/>
      <x:c r="C136" s="18"/>
      <x:c r="D136" s="18"/>
      <x:c r="E136" s="18"/>
      <x:c r="F136" s="18"/>
      <x:c r="G136" s="18"/>
      <x:c r="H136" s="18"/>
      <x:c r="I136" s="18"/>
      <x:c r="J136" s="21"/>
      <x:c r="K136" s="21"/>
      <x:c r="L136" s="21"/>
      <x:c r="M136" s="18"/>
      <x:c r="N136" s="18"/>
      <x:c r="O136" s="18"/>
      <x:c r="P136" s="18"/>
      <x:c r="Q136" s="18"/>
      <x:c r="R136" s="18"/>
      <x:c r="S136" s="18"/>
      <x:c r="T136" s="18"/>
      <x:c r="U136" s="18"/>
      <x:c r="V136" s="22"/>
      <x:c r="W136" s="18"/>
      <x:c r="X136" s="18"/>
      <x:c r="Y136" s="21"/>
      <x:c r="Z136" s="21"/>
      <x:c r="AA136" s="18"/>
      <x:c r="AB136" s="23" t="str">
        <x:f>IF(A136="","",IF(AND(LEFT(A136,8)&lt;&gt;"https://",LEFT(A136,7)&lt;&gt;"http://"),"Use a full http(s) URL",IF(COUNTIFS($A$6:$A$505,SUBSTITUTE(SUBSTITUTE(SUBSTITUTE(A136,"~","~~"),"*","~*"),"?","~?"))&gt;1,"Duplicate URL: check rows",IF(OR(R136="Merge",R136="Redirect"),IF(T136="","Add destination URL",IF(A136=T136,"Destination equals source",IF(AND(LEFT(T136,8)&lt;&gt;"https://",LEFT(T136,7)&lt;&gt;"http://"),"Use a full destination URL","Validate destination and links"))),IF(R136="Remove","Review legal, support, conversion and link value","")))))</x:f>
      </x:c>
      <x:c r="AC136" s="23" t="str">
        <x:f>IF(A136="","",IF(R136="","Choose an action",IF(S136="","Add action rationale",IF(W136="","Assign action owner",IF(U136="","Set priority",IF(X136="","Set status",IF(AND(X136&lt;&gt;"Done",Y136=""),"Set due date",IF(AND(X136="Done",AA136=""),"Record completion and retest",IF(AND(R136="Keep",Z136=""),"Set next review date","")))))))))</x:f>
      </x:c>
      <x:c r="AD136" s="23" t="str">
        <x:f>IF(A136="","",IF(OR(AB136&lt;&gt;"",AC136&lt;&gt;""),1,0))</x:f>
      </x:c>
    </x:row>
    <x:row r="137" ht="44" customHeight="1">
      <x:c r="A137" s="19"/>
      <x:c r="B137" s="19"/>
      <x:c r="C137" s="18"/>
      <x:c r="D137" s="18"/>
      <x:c r="E137" s="18"/>
      <x:c r="F137" s="18"/>
      <x:c r="G137" s="18"/>
      <x:c r="H137" s="18"/>
      <x:c r="I137" s="18"/>
      <x:c r="J137" s="21"/>
      <x:c r="K137" s="21"/>
      <x:c r="L137" s="21"/>
      <x:c r="M137" s="18"/>
      <x:c r="N137" s="18"/>
      <x:c r="O137" s="18"/>
      <x:c r="P137" s="18"/>
      <x:c r="Q137" s="18"/>
      <x:c r="R137" s="18"/>
      <x:c r="S137" s="18"/>
      <x:c r="T137" s="18"/>
      <x:c r="U137" s="18"/>
      <x:c r="V137" s="22"/>
      <x:c r="W137" s="18"/>
      <x:c r="X137" s="18"/>
      <x:c r="Y137" s="21"/>
      <x:c r="Z137" s="21"/>
      <x:c r="AA137" s="18"/>
      <x:c r="AB137" s="23" t="str">
        <x:f>IF(A137="","",IF(AND(LEFT(A137,8)&lt;&gt;"https://",LEFT(A137,7)&lt;&gt;"http://"),"Use a full http(s) URL",IF(COUNTIFS($A$6:$A$505,SUBSTITUTE(SUBSTITUTE(SUBSTITUTE(A137,"~","~~"),"*","~*"),"?","~?"))&gt;1,"Duplicate URL: check rows",IF(OR(R137="Merge",R137="Redirect"),IF(T137="","Add destination URL",IF(A137=T137,"Destination equals source",IF(AND(LEFT(T137,8)&lt;&gt;"https://",LEFT(T137,7)&lt;&gt;"http://"),"Use a full destination URL","Validate destination and links"))),IF(R137="Remove","Review legal, support, conversion and link value","")))))</x:f>
      </x:c>
      <x:c r="AC137" s="23" t="str">
        <x:f>IF(A137="","",IF(R137="","Choose an action",IF(S137="","Add action rationale",IF(W137="","Assign action owner",IF(U137="","Set priority",IF(X137="","Set status",IF(AND(X137&lt;&gt;"Done",Y137=""),"Set due date",IF(AND(X137="Done",AA137=""),"Record completion and retest",IF(AND(R137="Keep",Z137=""),"Set next review date","")))))))))</x:f>
      </x:c>
      <x:c r="AD137" s="23" t="str">
        <x:f>IF(A137="","",IF(OR(AB137&lt;&gt;"",AC137&lt;&gt;""),1,0))</x:f>
      </x:c>
    </x:row>
    <x:row r="138" ht="44" customHeight="1">
      <x:c r="A138" s="19"/>
      <x:c r="B138" s="19"/>
      <x:c r="C138" s="18"/>
      <x:c r="D138" s="18"/>
      <x:c r="E138" s="18"/>
      <x:c r="F138" s="18"/>
      <x:c r="G138" s="18"/>
      <x:c r="H138" s="18"/>
      <x:c r="I138" s="18"/>
      <x:c r="J138" s="21"/>
      <x:c r="K138" s="21"/>
      <x:c r="L138" s="21"/>
      <x:c r="M138" s="18"/>
      <x:c r="N138" s="18"/>
      <x:c r="O138" s="18"/>
      <x:c r="P138" s="18"/>
      <x:c r="Q138" s="18"/>
      <x:c r="R138" s="18"/>
      <x:c r="S138" s="18"/>
      <x:c r="T138" s="18"/>
      <x:c r="U138" s="18"/>
      <x:c r="V138" s="22"/>
      <x:c r="W138" s="18"/>
      <x:c r="X138" s="18"/>
      <x:c r="Y138" s="21"/>
      <x:c r="Z138" s="21"/>
      <x:c r="AA138" s="18"/>
      <x:c r="AB138" s="23" t="str">
        <x:f>IF(A138="","",IF(AND(LEFT(A138,8)&lt;&gt;"https://",LEFT(A138,7)&lt;&gt;"http://"),"Use a full http(s) URL",IF(COUNTIFS($A$6:$A$505,SUBSTITUTE(SUBSTITUTE(SUBSTITUTE(A138,"~","~~"),"*","~*"),"?","~?"))&gt;1,"Duplicate URL: check rows",IF(OR(R138="Merge",R138="Redirect"),IF(T138="","Add destination URL",IF(A138=T138,"Destination equals source",IF(AND(LEFT(T138,8)&lt;&gt;"https://",LEFT(T138,7)&lt;&gt;"http://"),"Use a full destination URL","Validate destination and links"))),IF(R138="Remove","Review legal, support, conversion and link value","")))))</x:f>
      </x:c>
      <x:c r="AC138" s="23" t="str">
        <x:f>IF(A138="","",IF(R138="","Choose an action",IF(S138="","Add action rationale",IF(W138="","Assign action owner",IF(U138="","Set priority",IF(X138="","Set status",IF(AND(X138&lt;&gt;"Done",Y138=""),"Set due date",IF(AND(X138="Done",AA138=""),"Record completion and retest",IF(AND(R138="Keep",Z138=""),"Set next review date","")))))))))</x:f>
      </x:c>
      <x:c r="AD138" s="23" t="str">
        <x:f>IF(A138="","",IF(OR(AB138&lt;&gt;"",AC138&lt;&gt;""),1,0))</x:f>
      </x:c>
    </x:row>
    <x:row r="139" ht="44" customHeight="1">
      <x:c r="A139" s="19"/>
      <x:c r="B139" s="19"/>
      <x:c r="C139" s="18"/>
      <x:c r="D139" s="18"/>
      <x:c r="E139" s="18"/>
      <x:c r="F139" s="18"/>
      <x:c r="G139" s="18"/>
      <x:c r="H139" s="18"/>
      <x:c r="I139" s="18"/>
      <x:c r="J139" s="21"/>
      <x:c r="K139" s="21"/>
      <x:c r="L139" s="21"/>
      <x:c r="M139" s="18"/>
      <x:c r="N139" s="18"/>
      <x:c r="O139" s="18"/>
      <x:c r="P139" s="18"/>
      <x:c r="Q139" s="18"/>
      <x:c r="R139" s="18"/>
      <x:c r="S139" s="18"/>
      <x:c r="T139" s="18"/>
      <x:c r="U139" s="18"/>
      <x:c r="V139" s="22"/>
      <x:c r="W139" s="18"/>
      <x:c r="X139" s="18"/>
      <x:c r="Y139" s="21"/>
      <x:c r="Z139" s="21"/>
      <x:c r="AA139" s="18"/>
      <x:c r="AB139" s="23" t="str">
        <x:f>IF(A139="","",IF(AND(LEFT(A139,8)&lt;&gt;"https://",LEFT(A139,7)&lt;&gt;"http://"),"Use a full http(s) URL",IF(COUNTIFS($A$6:$A$505,SUBSTITUTE(SUBSTITUTE(SUBSTITUTE(A139,"~","~~"),"*","~*"),"?","~?"))&gt;1,"Duplicate URL: check rows",IF(OR(R139="Merge",R139="Redirect"),IF(T139="","Add destination URL",IF(A139=T139,"Destination equals source",IF(AND(LEFT(T139,8)&lt;&gt;"https://",LEFT(T139,7)&lt;&gt;"http://"),"Use a full destination URL","Validate destination and links"))),IF(R139="Remove","Review legal, support, conversion and link value","")))))</x:f>
      </x:c>
      <x:c r="AC139" s="23" t="str">
        <x:f>IF(A139="","",IF(R139="","Choose an action",IF(S139="","Add action rationale",IF(W139="","Assign action owner",IF(U139="","Set priority",IF(X139="","Set status",IF(AND(X139&lt;&gt;"Done",Y139=""),"Set due date",IF(AND(X139="Done",AA139=""),"Record completion and retest",IF(AND(R139="Keep",Z139=""),"Set next review date","")))))))))</x:f>
      </x:c>
      <x:c r="AD139" s="23" t="str">
        <x:f>IF(A139="","",IF(OR(AB139&lt;&gt;"",AC139&lt;&gt;""),1,0))</x:f>
      </x:c>
    </x:row>
    <x:row r="140" ht="44" customHeight="1">
      <x:c r="A140" s="19"/>
      <x:c r="B140" s="19"/>
      <x:c r="C140" s="18"/>
      <x:c r="D140" s="18"/>
      <x:c r="E140" s="18"/>
      <x:c r="F140" s="18"/>
      <x:c r="G140" s="18"/>
      <x:c r="H140" s="18"/>
      <x:c r="I140" s="18"/>
      <x:c r="J140" s="21"/>
      <x:c r="K140" s="21"/>
      <x:c r="L140" s="21"/>
      <x:c r="M140" s="18"/>
      <x:c r="N140" s="18"/>
      <x:c r="O140" s="18"/>
      <x:c r="P140" s="18"/>
      <x:c r="Q140" s="18"/>
      <x:c r="R140" s="18"/>
      <x:c r="S140" s="18"/>
      <x:c r="T140" s="18"/>
      <x:c r="U140" s="18"/>
      <x:c r="V140" s="22"/>
      <x:c r="W140" s="18"/>
      <x:c r="X140" s="18"/>
      <x:c r="Y140" s="21"/>
      <x:c r="Z140" s="21"/>
      <x:c r="AA140" s="18"/>
      <x:c r="AB140" s="23" t="str">
        <x:f>IF(A140="","",IF(AND(LEFT(A140,8)&lt;&gt;"https://",LEFT(A140,7)&lt;&gt;"http://"),"Use a full http(s) URL",IF(COUNTIFS($A$6:$A$505,SUBSTITUTE(SUBSTITUTE(SUBSTITUTE(A140,"~","~~"),"*","~*"),"?","~?"))&gt;1,"Duplicate URL: check rows",IF(OR(R140="Merge",R140="Redirect"),IF(T140="","Add destination URL",IF(A140=T140,"Destination equals source",IF(AND(LEFT(T140,8)&lt;&gt;"https://",LEFT(T140,7)&lt;&gt;"http://"),"Use a full destination URL","Validate destination and links"))),IF(R140="Remove","Review legal, support, conversion and link value","")))))</x:f>
      </x:c>
      <x:c r="AC140" s="23" t="str">
        <x:f>IF(A140="","",IF(R140="","Choose an action",IF(S140="","Add action rationale",IF(W140="","Assign action owner",IF(U140="","Set priority",IF(X140="","Set status",IF(AND(X140&lt;&gt;"Done",Y140=""),"Set due date",IF(AND(X140="Done",AA140=""),"Record completion and retest",IF(AND(R140="Keep",Z140=""),"Set next review date","")))))))))</x:f>
      </x:c>
      <x:c r="AD140" s="23" t="str">
        <x:f>IF(A140="","",IF(OR(AB140&lt;&gt;"",AC140&lt;&gt;""),1,0))</x:f>
      </x:c>
    </x:row>
    <x:row r="141" ht="44" customHeight="1">
      <x:c r="A141" s="19"/>
      <x:c r="B141" s="19"/>
      <x:c r="C141" s="18"/>
      <x:c r="D141" s="18"/>
      <x:c r="E141" s="18"/>
      <x:c r="F141" s="18"/>
      <x:c r="G141" s="18"/>
      <x:c r="H141" s="18"/>
      <x:c r="I141" s="18"/>
      <x:c r="J141" s="21"/>
      <x:c r="K141" s="21"/>
      <x:c r="L141" s="21"/>
      <x:c r="M141" s="18"/>
      <x:c r="N141" s="18"/>
      <x:c r="O141" s="18"/>
      <x:c r="P141" s="18"/>
      <x:c r="Q141" s="18"/>
      <x:c r="R141" s="18"/>
      <x:c r="S141" s="18"/>
      <x:c r="T141" s="18"/>
      <x:c r="U141" s="18"/>
      <x:c r="V141" s="22"/>
      <x:c r="W141" s="18"/>
      <x:c r="X141" s="18"/>
      <x:c r="Y141" s="21"/>
      <x:c r="Z141" s="21"/>
      <x:c r="AA141" s="18"/>
      <x:c r="AB141" s="23" t="str">
        <x:f>IF(A141="","",IF(AND(LEFT(A141,8)&lt;&gt;"https://",LEFT(A141,7)&lt;&gt;"http://"),"Use a full http(s) URL",IF(COUNTIFS($A$6:$A$505,SUBSTITUTE(SUBSTITUTE(SUBSTITUTE(A141,"~","~~"),"*","~*"),"?","~?"))&gt;1,"Duplicate URL: check rows",IF(OR(R141="Merge",R141="Redirect"),IF(T141="","Add destination URL",IF(A141=T141,"Destination equals source",IF(AND(LEFT(T141,8)&lt;&gt;"https://",LEFT(T141,7)&lt;&gt;"http://"),"Use a full destination URL","Validate destination and links"))),IF(R141="Remove","Review legal, support, conversion and link value","")))))</x:f>
      </x:c>
      <x:c r="AC141" s="23" t="str">
        <x:f>IF(A141="","",IF(R141="","Choose an action",IF(S141="","Add action rationale",IF(W141="","Assign action owner",IF(U141="","Set priority",IF(X141="","Set status",IF(AND(X141&lt;&gt;"Done",Y141=""),"Set due date",IF(AND(X141="Done",AA141=""),"Record completion and retest",IF(AND(R141="Keep",Z141=""),"Set next review date","")))))))))</x:f>
      </x:c>
      <x:c r="AD141" s="23" t="str">
        <x:f>IF(A141="","",IF(OR(AB141&lt;&gt;"",AC141&lt;&gt;""),1,0))</x:f>
      </x:c>
    </x:row>
    <x:row r="142" ht="44" customHeight="1">
      <x:c r="A142" s="19"/>
      <x:c r="B142" s="19"/>
      <x:c r="C142" s="18"/>
      <x:c r="D142" s="18"/>
      <x:c r="E142" s="18"/>
      <x:c r="F142" s="18"/>
      <x:c r="G142" s="18"/>
      <x:c r="H142" s="18"/>
      <x:c r="I142" s="18"/>
      <x:c r="J142" s="21"/>
      <x:c r="K142" s="21"/>
      <x:c r="L142" s="21"/>
      <x:c r="M142" s="18"/>
      <x:c r="N142" s="18"/>
      <x:c r="O142" s="18"/>
      <x:c r="P142" s="18"/>
      <x:c r="Q142" s="18"/>
      <x:c r="R142" s="18"/>
      <x:c r="S142" s="18"/>
      <x:c r="T142" s="18"/>
      <x:c r="U142" s="18"/>
      <x:c r="V142" s="22"/>
      <x:c r="W142" s="18"/>
      <x:c r="X142" s="18"/>
      <x:c r="Y142" s="21"/>
      <x:c r="Z142" s="21"/>
      <x:c r="AA142" s="18"/>
      <x:c r="AB142" s="23" t="str">
        <x:f>IF(A142="","",IF(AND(LEFT(A142,8)&lt;&gt;"https://",LEFT(A142,7)&lt;&gt;"http://"),"Use a full http(s) URL",IF(COUNTIFS($A$6:$A$505,SUBSTITUTE(SUBSTITUTE(SUBSTITUTE(A142,"~","~~"),"*","~*"),"?","~?"))&gt;1,"Duplicate URL: check rows",IF(OR(R142="Merge",R142="Redirect"),IF(T142="","Add destination URL",IF(A142=T142,"Destination equals source",IF(AND(LEFT(T142,8)&lt;&gt;"https://",LEFT(T142,7)&lt;&gt;"http://"),"Use a full destination URL","Validate destination and links"))),IF(R142="Remove","Review legal, support, conversion and link value","")))))</x:f>
      </x:c>
      <x:c r="AC142" s="23" t="str">
        <x:f>IF(A142="","",IF(R142="","Choose an action",IF(S142="","Add action rationale",IF(W142="","Assign action owner",IF(U142="","Set priority",IF(X142="","Set status",IF(AND(X142&lt;&gt;"Done",Y142=""),"Set due date",IF(AND(X142="Done",AA142=""),"Record completion and retest",IF(AND(R142="Keep",Z142=""),"Set next review date","")))))))))</x:f>
      </x:c>
      <x:c r="AD142" s="23" t="str">
        <x:f>IF(A142="","",IF(OR(AB142&lt;&gt;"",AC142&lt;&gt;""),1,0))</x:f>
      </x:c>
    </x:row>
    <x:row r="143" ht="44" customHeight="1">
      <x:c r="A143" s="19"/>
      <x:c r="B143" s="19"/>
      <x:c r="C143" s="18"/>
      <x:c r="D143" s="18"/>
      <x:c r="E143" s="18"/>
      <x:c r="F143" s="18"/>
      <x:c r="G143" s="18"/>
      <x:c r="H143" s="18"/>
      <x:c r="I143" s="18"/>
      <x:c r="J143" s="21"/>
      <x:c r="K143" s="21"/>
      <x:c r="L143" s="21"/>
      <x:c r="M143" s="18"/>
      <x:c r="N143" s="18"/>
      <x:c r="O143" s="18"/>
      <x:c r="P143" s="18"/>
      <x:c r="Q143" s="18"/>
      <x:c r="R143" s="18"/>
      <x:c r="S143" s="18"/>
      <x:c r="T143" s="18"/>
      <x:c r="U143" s="18"/>
      <x:c r="V143" s="22"/>
      <x:c r="W143" s="18"/>
      <x:c r="X143" s="18"/>
      <x:c r="Y143" s="21"/>
      <x:c r="Z143" s="21"/>
      <x:c r="AA143" s="18"/>
      <x:c r="AB143" s="23" t="str">
        <x:f>IF(A143="","",IF(AND(LEFT(A143,8)&lt;&gt;"https://",LEFT(A143,7)&lt;&gt;"http://"),"Use a full http(s) URL",IF(COUNTIFS($A$6:$A$505,SUBSTITUTE(SUBSTITUTE(SUBSTITUTE(A143,"~","~~"),"*","~*"),"?","~?"))&gt;1,"Duplicate URL: check rows",IF(OR(R143="Merge",R143="Redirect"),IF(T143="","Add destination URL",IF(A143=T143,"Destination equals source",IF(AND(LEFT(T143,8)&lt;&gt;"https://",LEFT(T143,7)&lt;&gt;"http://"),"Use a full destination URL","Validate destination and links"))),IF(R143="Remove","Review legal, support, conversion and link value","")))))</x:f>
      </x:c>
      <x:c r="AC143" s="23" t="str">
        <x:f>IF(A143="","",IF(R143="","Choose an action",IF(S143="","Add action rationale",IF(W143="","Assign action owner",IF(U143="","Set priority",IF(X143="","Set status",IF(AND(X143&lt;&gt;"Done",Y143=""),"Set due date",IF(AND(X143="Done",AA143=""),"Record completion and retest",IF(AND(R143="Keep",Z143=""),"Set next review date","")))))))))</x:f>
      </x:c>
      <x:c r="AD143" s="23" t="str">
        <x:f>IF(A143="","",IF(OR(AB143&lt;&gt;"",AC143&lt;&gt;""),1,0))</x:f>
      </x:c>
    </x:row>
    <x:row r="144" ht="44" customHeight="1">
      <x:c r="A144" s="19"/>
      <x:c r="B144" s="19"/>
      <x:c r="C144" s="18"/>
      <x:c r="D144" s="18"/>
      <x:c r="E144" s="18"/>
      <x:c r="F144" s="18"/>
      <x:c r="G144" s="18"/>
      <x:c r="H144" s="18"/>
      <x:c r="I144" s="18"/>
      <x:c r="J144" s="21"/>
      <x:c r="K144" s="21"/>
      <x:c r="L144" s="21"/>
      <x:c r="M144" s="18"/>
      <x:c r="N144" s="18"/>
      <x:c r="O144" s="18"/>
      <x:c r="P144" s="18"/>
      <x:c r="Q144" s="18"/>
      <x:c r="R144" s="18"/>
      <x:c r="S144" s="18"/>
      <x:c r="T144" s="18"/>
      <x:c r="U144" s="18"/>
      <x:c r="V144" s="22"/>
      <x:c r="W144" s="18"/>
      <x:c r="X144" s="18"/>
      <x:c r="Y144" s="21"/>
      <x:c r="Z144" s="21"/>
      <x:c r="AA144" s="18"/>
      <x:c r="AB144" s="23" t="str">
        <x:f>IF(A144="","",IF(AND(LEFT(A144,8)&lt;&gt;"https://",LEFT(A144,7)&lt;&gt;"http://"),"Use a full http(s) URL",IF(COUNTIFS($A$6:$A$505,SUBSTITUTE(SUBSTITUTE(SUBSTITUTE(A144,"~","~~"),"*","~*"),"?","~?"))&gt;1,"Duplicate URL: check rows",IF(OR(R144="Merge",R144="Redirect"),IF(T144="","Add destination URL",IF(A144=T144,"Destination equals source",IF(AND(LEFT(T144,8)&lt;&gt;"https://",LEFT(T144,7)&lt;&gt;"http://"),"Use a full destination URL","Validate destination and links"))),IF(R144="Remove","Review legal, support, conversion and link value","")))))</x:f>
      </x:c>
      <x:c r="AC144" s="23" t="str">
        <x:f>IF(A144="","",IF(R144="","Choose an action",IF(S144="","Add action rationale",IF(W144="","Assign action owner",IF(U144="","Set priority",IF(X144="","Set status",IF(AND(X144&lt;&gt;"Done",Y144=""),"Set due date",IF(AND(X144="Done",AA144=""),"Record completion and retest",IF(AND(R144="Keep",Z144=""),"Set next review date","")))))))))</x:f>
      </x:c>
      <x:c r="AD144" s="23" t="str">
        <x:f>IF(A144="","",IF(OR(AB144&lt;&gt;"",AC144&lt;&gt;""),1,0))</x:f>
      </x:c>
    </x:row>
    <x:row r="145" ht="44" customHeight="1">
      <x:c r="A145" s="19"/>
      <x:c r="B145" s="19"/>
      <x:c r="C145" s="18"/>
      <x:c r="D145" s="18"/>
      <x:c r="E145" s="18"/>
      <x:c r="F145" s="18"/>
      <x:c r="G145" s="18"/>
      <x:c r="H145" s="18"/>
      <x:c r="I145" s="18"/>
      <x:c r="J145" s="21"/>
      <x:c r="K145" s="21"/>
      <x:c r="L145" s="21"/>
      <x:c r="M145" s="18"/>
      <x:c r="N145" s="18"/>
      <x:c r="O145" s="18"/>
      <x:c r="P145" s="18"/>
      <x:c r="Q145" s="18"/>
      <x:c r="R145" s="18"/>
      <x:c r="S145" s="18"/>
      <x:c r="T145" s="18"/>
      <x:c r="U145" s="18"/>
      <x:c r="V145" s="22"/>
      <x:c r="W145" s="18"/>
      <x:c r="X145" s="18"/>
      <x:c r="Y145" s="21"/>
      <x:c r="Z145" s="21"/>
      <x:c r="AA145" s="18"/>
      <x:c r="AB145" s="23" t="str">
        <x:f>IF(A145="","",IF(AND(LEFT(A145,8)&lt;&gt;"https://",LEFT(A145,7)&lt;&gt;"http://"),"Use a full http(s) URL",IF(COUNTIFS($A$6:$A$505,SUBSTITUTE(SUBSTITUTE(SUBSTITUTE(A145,"~","~~"),"*","~*"),"?","~?"))&gt;1,"Duplicate URL: check rows",IF(OR(R145="Merge",R145="Redirect"),IF(T145="","Add destination URL",IF(A145=T145,"Destination equals source",IF(AND(LEFT(T145,8)&lt;&gt;"https://",LEFT(T145,7)&lt;&gt;"http://"),"Use a full destination URL","Validate destination and links"))),IF(R145="Remove","Review legal, support, conversion and link value","")))))</x:f>
      </x:c>
      <x:c r="AC145" s="23" t="str">
        <x:f>IF(A145="","",IF(R145="","Choose an action",IF(S145="","Add action rationale",IF(W145="","Assign action owner",IF(U145="","Set priority",IF(X145="","Set status",IF(AND(X145&lt;&gt;"Done",Y145=""),"Set due date",IF(AND(X145="Done",AA145=""),"Record completion and retest",IF(AND(R145="Keep",Z145=""),"Set next review date","")))))))))</x:f>
      </x:c>
      <x:c r="AD145" s="23" t="str">
        <x:f>IF(A145="","",IF(OR(AB145&lt;&gt;"",AC145&lt;&gt;""),1,0))</x:f>
      </x:c>
    </x:row>
    <x:row r="146" ht="44" customHeight="1">
      <x:c r="A146" s="19"/>
      <x:c r="B146" s="19"/>
      <x:c r="C146" s="18"/>
      <x:c r="D146" s="18"/>
      <x:c r="E146" s="18"/>
      <x:c r="F146" s="18"/>
      <x:c r="G146" s="18"/>
      <x:c r="H146" s="18"/>
      <x:c r="I146" s="18"/>
      <x:c r="J146" s="21"/>
      <x:c r="K146" s="21"/>
      <x:c r="L146" s="21"/>
      <x:c r="M146" s="18"/>
      <x:c r="N146" s="18"/>
      <x:c r="O146" s="18"/>
      <x:c r="P146" s="18"/>
      <x:c r="Q146" s="18"/>
      <x:c r="R146" s="18"/>
      <x:c r="S146" s="18"/>
      <x:c r="T146" s="18"/>
      <x:c r="U146" s="18"/>
      <x:c r="V146" s="22"/>
      <x:c r="W146" s="18"/>
      <x:c r="X146" s="18"/>
      <x:c r="Y146" s="21"/>
      <x:c r="Z146" s="21"/>
      <x:c r="AA146" s="18"/>
      <x:c r="AB146" s="23" t="str">
        <x:f>IF(A146="","",IF(AND(LEFT(A146,8)&lt;&gt;"https://",LEFT(A146,7)&lt;&gt;"http://"),"Use a full http(s) URL",IF(COUNTIFS($A$6:$A$505,SUBSTITUTE(SUBSTITUTE(SUBSTITUTE(A146,"~","~~"),"*","~*"),"?","~?"))&gt;1,"Duplicate URL: check rows",IF(OR(R146="Merge",R146="Redirect"),IF(T146="","Add destination URL",IF(A146=T146,"Destination equals source",IF(AND(LEFT(T146,8)&lt;&gt;"https://",LEFT(T146,7)&lt;&gt;"http://"),"Use a full destination URL","Validate destination and links"))),IF(R146="Remove","Review legal, support, conversion and link value","")))))</x:f>
      </x:c>
      <x:c r="AC146" s="23" t="str">
        <x:f>IF(A146="","",IF(R146="","Choose an action",IF(S146="","Add action rationale",IF(W146="","Assign action owner",IF(U146="","Set priority",IF(X146="","Set status",IF(AND(X146&lt;&gt;"Done",Y146=""),"Set due date",IF(AND(X146="Done",AA146=""),"Record completion and retest",IF(AND(R146="Keep",Z146=""),"Set next review date","")))))))))</x:f>
      </x:c>
      <x:c r="AD146" s="23" t="str">
        <x:f>IF(A146="","",IF(OR(AB146&lt;&gt;"",AC146&lt;&gt;""),1,0))</x:f>
      </x:c>
    </x:row>
    <x:row r="147" ht="44" customHeight="1">
      <x:c r="A147" s="19"/>
      <x:c r="B147" s="19"/>
      <x:c r="C147" s="18"/>
      <x:c r="D147" s="18"/>
      <x:c r="E147" s="18"/>
      <x:c r="F147" s="18"/>
      <x:c r="G147" s="18"/>
      <x:c r="H147" s="18"/>
      <x:c r="I147" s="18"/>
      <x:c r="J147" s="21"/>
      <x:c r="K147" s="21"/>
      <x:c r="L147" s="21"/>
      <x:c r="M147" s="18"/>
      <x:c r="N147" s="18"/>
      <x:c r="O147" s="18"/>
      <x:c r="P147" s="18"/>
      <x:c r="Q147" s="18"/>
      <x:c r="R147" s="18"/>
      <x:c r="S147" s="18"/>
      <x:c r="T147" s="18"/>
      <x:c r="U147" s="18"/>
      <x:c r="V147" s="22"/>
      <x:c r="W147" s="18"/>
      <x:c r="X147" s="18"/>
      <x:c r="Y147" s="21"/>
      <x:c r="Z147" s="21"/>
      <x:c r="AA147" s="18"/>
      <x:c r="AB147" s="23" t="str">
        <x:f>IF(A147="","",IF(AND(LEFT(A147,8)&lt;&gt;"https://",LEFT(A147,7)&lt;&gt;"http://"),"Use a full http(s) URL",IF(COUNTIFS($A$6:$A$505,SUBSTITUTE(SUBSTITUTE(SUBSTITUTE(A147,"~","~~"),"*","~*"),"?","~?"))&gt;1,"Duplicate URL: check rows",IF(OR(R147="Merge",R147="Redirect"),IF(T147="","Add destination URL",IF(A147=T147,"Destination equals source",IF(AND(LEFT(T147,8)&lt;&gt;"https://",LEFT(T147,7)&lt;&gt;"http://"),"Use a full destination URL","Validate destination and links"))),IF(R147="Remove","Review legal, support, conversion and link value","")))))</x:f>
      </x:c>
      <x:c r="AC147" s="23" t="str">
        <x:f>IF(A147="","",IF(R147="","Choose an action",IF(S147="","Add action rationale",IF(W147="","Assign action owner",IF(U147="","Set priority",IF(X147="","Set status",IF(AND(X147&lt;&gt;"Done",Y147=""),"Set due date",IF(AND(X147="Done",AA147=""),"Record completion and retest",IF(AND(R147="Keep",Z147=""),"Set next review date","")))))))))</x:f>
      </x:c>
      <x:c r="AD147" s="23" t="str">
        <x:f>IF(A147="","",IF(OR(AB147&lt;&gt;"",AC147&lt;&gt;""),1,0))</x:f>
      </x:c>
    </x:row>
    <x:row r="148" ht="44" customHeight="1">
      <x:c r="A148" s="19"/>
      <x:c r="B148" s="19"/>
      <x:c r="C148" s="18"/>
      <x:c r="D148" s="18"/>
      <x:c r="E148" s="18"/>
      <x:c r="F148" s="18"/>
      <x:c r="G148" s="18"/>
      <x:c r="H148" s="18"/>
      <x:c r="I148" s="18"/>
      <x:c r="J148" s="21"/>
      <x:c r="K148" s="21"/>
      <x:c r="L148" s="21"/>
      <x:c r="M148" s="18"/>
      <x:c r="N148" s="18"/>
      <x:c r="O148" s="18"/>
      <x:c r="P148" s="18"/>
      <x:c r="Q148" s="18"/>
      <x:c r="R148" s="18"/>
      <x:c r="S148" s="18"/>
      <x:c r="T148" s="18"/>
      <x:c r="U148" s="18"/>
      <x:c r="V148" s="22"/>
      <x:c r="W148" s="18"/>
      <x:c r="X148" s="18"/>
      <x:c r="Y148" s="21"/>
      <x:c r="Z148" s="21"/>
      <x:c r="AA148" s="18"/>
      <x:c r="AB148" s="23" t="str">
        <x:f>IF(A148="","",IF(AND(LEFT(A148,8)&lt;&gt;"https://",LEFT(A148,7)&lt;&gt;"http://"),"Use a full http(s) URL",IF(COUNTIFS($A$6:$A$505,SUBSTITUTE(SUBSTITUTE(SUBSTITUTE(A148,"~","~~"),"*","~*"),"?","~?"))&gt;1,"Duplicate URL: check rows",IF(OR(R148="Merge",R148="Redirect"),IF(T148="","Add destination URL",IF(A148=T148,"Destination equals source",IF(AND(LEFT(T148,8)&lt;&gt;"https://",LEFT(T148,7)&lt;&gt;"http://"),"Use a full destination URL","Validate destination and links"))),IF(R148="Remove","Review legal, support, conversion and link value","")))))</x:f>
      </x:c>
      <x:c r="AC148" s="23" t="str">
        <x:f>IF(A148="","",IF(R148="","Choose an action",IF(S148="","Add action rationale",IF(W148="","Assign action owner",IF(U148="","Set priority",IF(X148="","Set status",IF(AND(X148&lt;&gt;"Done",Y148=""),"Set due date",IF(AND(X148="Done",AA148=""),"Record completion and retest",IF(AND(R148="Keep",Z148=""),"Set next review date","")))))))))</x:f>
      </x:c>
      <x:c r="AD148" s="23" t="str">
        <x:f>IF(A148="","",IF(OR(AB148&lt;&gt;"",AC148&lt;&gt;""),1,0))</x:f>
      </x:c>
    </x:row>
    <x:row r="149" ht="44" customHeight="1">
      <x:c r="A149" s="19"/>
      <x:c r="B149" s="19"/>
      <x:c r="C149" s="18"/>
      <x:c r="D149" s="18"/>
      <x:c r="E149" s="18"/>
      <x:c r="F149" s="18"/>
      <x:c r="G149" s="18"/>
      <x:c r="H149" s="18"/>
      <x:c r="I149" s="18"/>
      <x:c r="J149" s="21"/>
      <x:c r="K149" s="21"/>
      <x:c r="L149" s="21"/>
      <x:c r="M149" s="18"/>
      <x:c r="N149" s="18"/>
      <x:c r="O149" s="18"/>
      <x:c r="P149" s="18"/>
      <x:c r="Q149" s="18"/>
      <x:c r="R149" s="18"/>
      <x:c r="S149" s="18"/>
      <x:c r="T149" s="18"/>
      <x:c r="U149" s="18"/>
      <x:c r="V149" s="22"/>
      <x:c r="W149" s="18"/>
      <x:c r="X149" s="18"/>
      <x:c r="Y149" s="21"/>
      <x:c r="Z149" s="21"/>
      <x:c r="AA149" s="18"/>
      <x:c r="AB149" s="23" t="str">
        <x:f>IF(A149="","",IF(AND(LEFT(A149,8)&lt;&gt;"https://",LEFT(A149,7)&lt;&gt;"http://"),"Use a full http(s) URL",IF(COUNTIFS($A$6:$A$505,SUBSTITUTE(SUBSTITUTE(SUBSTITUTE(A149,"~","~~"),"*","~*"),"?","~?"))&gt;1,"Duplicate URL: check rows",IF(OR(R149="Merge",R149="Redirect"),IF(T149="","Add destination URL",IF(A149=T149,"Destination equals source",IF(AND(LEFT(T149,8)&lt;&gt;"https://",LEFT(T149,7)&lt;&gt;"http://"),"Use a full destination URL","Validate destination and links"))),IF(R149="Remove","Review legal, support, conversion and link value","")))))</x:f>
      </x:c>
      <x:c r="AC149" s="23" t="str">
        <x:f>IF(A149="","",IF(R149="","Choose an action",IF(S149="","Add action rationale",IF(W149="","Assign action owner",IF(U149="","Set priority",IF(X149="","Set status",IF(AND(X149&lt;&gt;"Done",Y149=""),"Set due date",IF(AND(X149="Done",AA149=""),"Record completion and retest",IF(AND(R149="Keep",Z149=""),"Set next review date","")))))))))</x:f>
      </x:c>
      <x:c r="AD149" s="23" t="str">
        <x:f>IF(A149="","",IF(OR(AB149&lt;&gt;"",AC149&lt;&gt;""),1,0))</x:f>
      </x:c>
    </x:row>
    <x:row r="150" ht="44" customHeight="1">
      <x:c r="A150" s="19"/>
      <x:c r="B150" s="19"/>
      <x:c r="C150" s="18"/>
      <x:c r="D150" s="18"/>
      <x:c r="E150" s="18"/>
      <x:c r="F150" s="18"/>
      <x:c r="G150" s="18"/>
      <x:c r="H150" s="18"/>
      <x:c r="I150" s="18"/>
      <x:c r="J150" s="21"/>
      <x:c r="K150" s="21"/>
      <x:c r="L150" s="21"/>
      <x:c r="M150" s="18"/>
      <x:c r="N150" s="18"/>
      <x:c r="O150" s="18"/>
      <x:c r="P150" s="18"/>
      <x:c r="Q150" s="18"/>
      <x:c r="R150" s="18"/>
      <x:c r="S150" s="18"/>
      <x:c r="T150" s="18"/>
      <x:c r="U150" s="18"/>
      <x:c r="V150" s="22"/>
      <x:c r="W150" s="18"/>
      <x:c r="X150" s="18"/>
      <x:c r="Y150" s="21"/>
      <x:c r="Z150" s="21"/>
      <x:c r="AA150" s="18"/>
      <x:c r="AB150" s="23" t="str">
        <x:f>IF(A150="","",IF(AND(LEFT(A150,8)&lt;&gt;"https://",LEFT(A150,7)&lt;&gt;"http://"),"Use a full http(s) URL",IF(COUNTIFS($A$6:$A$505,SUBSTITUTE(SUBSTITUTE(SUBSTITUTE(A150,"~","~~"),"*","~*"),"?","~?"))&gt;1,"Duplicate URL: check rows",IF(OR(R150="Merge",R150="Redirect"),IF(T150="","Add destination URL",IF(A150=T150,"Destination equals source",IF(AND(LEFT(T150,8)&lt;&gt;"https://",LEFT(T150,7)&lt;&gt;"http://"),"Use a full destination URL","Validate destination and links"))),IF(R150="Remove","Review legal, support, conversion and link value","")))))</x:f>
      </x:c>
      <x:c r="AC150" s="23" t="str">
        <x:f>IF(A150="","",IF(R150="","Choose an action",IF(S150="","Add action rationale",IF(W150="","Assign action owner",IF(U150="","Set priority",IF(X150="","Set status",IF(AND(X150&lt;&gt;"Done",Y150=""),"Set due date",IF(AND(X150="Done",AA150=""),"Record completion and retest",IF(AND(R150="Keep",Z150=""),"Set next review date","")))))))))</x:f>
      </x:c>
      <x:c r="AD150" s="23" t="str">
        <x:f>IF(A150="","",IF(OR(AB150&lt;&gt;"",AC150&lt;&gt;""),1,0))</x:f>
      </x:c>
    </x:row>
    <x:row r="151" ht="44" customHeight="1">
      <x:c r="A151" s="19"/>
      <x:c r="B151" s="19"/>
      <x:c r="C151" s="18"/>
      <x:c r="D151" s="18"/>
      <x:c r="E151" s="18"/>
      <x:c r="F151" s="18"/>
      <x:c r="G151" s="18"/>
      <x:c r="H151" s="18"/>
      <x:c r="I151" s="18"/>
      <x:c r="J151" s="21"/>
      <x:c r="K151" s="21"/>
      <x:c r="L151" s="21"/>
      <x:c r="M151" s="18"/>
      <x:c r="N151" s="18"/>
      <x:c r="O151" s="18"/>
      <x:c r="P151" s="18"/>
      <x:c r="Q151" s="18"/>
      <x:c r="R151" s="18"/>
      <x:c r="S151" s="18"/>
      <x:c r="T151" s="18"/>
      <x:c r="U151" s="18"/>
      <x:c r="V151" s="22"/>
      <x:c r="W151" s="18"/>
      <x:c r="X151" s="18"/>
      <x:c r="Y151" s="21"/>
      <x:c r="Z151" s="21"/>
      <x:c r="AA151" s="18"/>
      <x:c r="AB151" s="23" t="str">
        <x:f>IF(A151="","",IF(AND(LEFT(A151,8)&lt;&gt;"https://",LEFT(A151,7)&lt;&gt;"http://"),"Use a full http(s) URL",IF(COUNTIFS($A$6:$A$505,SUBSTITUTE(SUBSTITUTE(SUBSTITUTE(A151,"~","~~"),"*","~*"),"?","~?"))&gt;1,"Duplicate URL: check rows",IF(OR(R151="Merge",R151="Redirect"),IF(T151="","Add destination URL",IF(A151=T151,"Destination equals source",IF(AND(LEFT(T151,8)&lt;&gt;"https://",LEFT(T151,7)&lt;&gt;"http://"),"Use a full destination URL","Validate destination and links"))),IF(R151="Remove","Review legal, support, conversion and link value","")))))</x:f>
      </x:c>
      <x:c r="AC151" s="23" t="str">
        <x:f>IF(A151="","",IF(R151="","Choose an action",IF(S151="","Add action rationale",IF(W151="","Assign action owner",IF(U151="","Set priority",IF(X151="","Set status",IF(AND(X151&lt;&gt;"Done",Y151=""),"Set due date",IF(AND(X151="Done",AA151=""),"Record completion and retest",IF(AND(R151="Keep",Z151=""),"Set next review date","")))))))))</x:f>
      </x:c>
      <x:c r="AD151" s="23" t="str">
        <x:f>IF(A151="","",IF(OR(AB151&lt;&gt;"",AC151&lt;&gt;""),1,0))</x:f>
      </x:c>
    </x:row>
    <x:row r="152" ht="44" customHeight="1">
      <x:c r="A152" s="19"/>
      <x:c r="B152" s="19"/>
      <x:c r="C152" s="18"/>
      <x:c r="D152" s="18"/>
      <x:c r="E152" s="18"/>
      <x:c r="F152" s="18"/>
      <x:c r="G152" s="18"/>
      <x:c r="H152" s="18"/>
      <x:c r="I152" s="18"/>
      <x:c r="J152" s="21"/>
      <x:c r="K152" s="21"/>
      <x:c r="L152" s="21"/>
      <x:c r="M152" s="18"/>
      <x:c r="N152" s="18"/>
      <x:c r="O152" s="18"/>
      <x:c r="P152" s="18"/>
      <x:c r="Q152" s="18"/>
      <x:c r="R152" s="18"/>
      <x:c r="S152" s="18"/>
      <x:c r="T152" s="18"/>
      <x:c r="U152" s="18"/>
      <x:c r="V152" s="22"/>
      <x:c r="W152" s="18"/>
      <x:c r="X152" s="18"/>
      <x:c r="Y152" s="21"/>
      <x:c r="Z152" s="21"/>
      <x:c r="AA152" s="18"/>
      <x:c r="AB152" s="23" t="str">
        <x:f>IF(A152="","",IF(AND(LEFT(A152,8)&lt;&gt;"https://",LEFT(A152,7)&lt;&gt;"http://"),"Use a full http(s) URL",IF(COUNTIFS($A$6:$A$505,SUBSTITUTE(SUBSTITUTE(SUBSTITUTE(A152,"~","~~"),"*","~*"),"?","~?"))&gt;1,"Duplicate URL: check rows",IF(OR(R152="Merge",R152="Redirect"),IF(T152="","Add destination URL",IF(A152=T152,"Destination equals source",IF(AND(LEFT(T152,8)&lt;&gt;"https://",LEFT(T152,7)&lt;&gt;"http://"),"Use a full destination URL","Validate destination and links"))),IF(R152="Remove","Review legal, support, conversion and link value","")))))</x:f>
      </x:c>
      <x:c r="AC152" s="23" t="str">
        <x:f>IF(A152="","",IF(R152="","Choose an action",IF(S152="","Add action rationale",IF(W152="","Assign action owner",IF(U152="","Set priority",IF(X152="","Set status",IF(AND(X152&lt;&gt;"Done",Y152=""),"Set due date",IF(AND(X152="Done",AA152=""),"Record completion and retest",IF(AND(R152="Keep",Z152=""),"Set next review date","")))))))))</x:f>
      </x:c>
      <x:c r="AD152" s="23" t="str">
        <x:f>IF(A152="","",IF(OR(AB152&lt;&gt;"",AC152&lt;&gt;""),1,0))</x:f>
      </x:c>
    </x:row>
    <x:row r="153" ht="44" customHeight="1">
      <x:c r="A153" s="19"/>
      <x:c r="B153" s="19"/>
      <x:c r="C153" s="18"/>
      <x:c r="D153" s="18"/>
      <x:c r="E153" s="18"/>
      <x:c r="F153" s="18"/>
      <x:c r="G153" s="18"/>
      <x:c r="H153" s="18"/>
      <x:c r="I153" s="18"/>
      <x:c r="J153" s="21"/>
      <x:c r="K153" s="21"/>
      <x:c r="L153" s="21"/>
      <x:c r="M153" s="18"/>
      <x:c r="N153" s="18"/>
      <x:c r="O153" s="18"/>
      <x:c r="P153" s="18"/>
      <x:c r="Q153" s="18"/>
      <x:c r="R153" s="18"/>
      <x:c r="S153" s="18"/>
      <x:c r="T153" s="18"/>
      <x:c r="U153" s="18"/>
      <x:c r="V153" s="22"/>
      <x:c r="W153" s="18"/>
      <x:c r="X153" s="18"/>
      <x:c r="Y153" s="21"/>
      <x:c r="Z153" s="21"/>
      <x:c r="AA153" s="18"/>
      <x:c r="AB153" s="23" t="str">
        <x:f>IF(A153="","",IF(AND(LEFT(A153,8)&lt;&gt;"https://",LEFT(A153,7)&lt;&gt;"http://"),"Use a full http(s) URL",IF(COUNTIFS($A$6:$A$505,SUBSTITUTE(SUBSTITUTE(SUBSTITUTE(A153,"~","~~"),"*","~*"),"?","~?"))&gt;1,"Duplicate URL: check rows",IF(OR(R153="Merge",R153="Redirect"),IF(T153="","Add destination URL",IF(A153=T153,"Destination equals source",IF(AND(LEFT(T153,8)&lt;&gt;"https://",LEFT(T153,7)&lt;&gt;"http://"),"Use a full destination URL","Validate destination and links"))),IF(R153="Remove","Review legal, support, conversion and link value","")))))</x:f>
      </x:c>
      <x:c r="AC153" s="23" t="str">
        <x:f>IF(A153="","",IF(R153="","Choose an action",IF(S153="","Add action rationale",IF(W153="","Assign action owner",IF(U153="","Set priority",IF(X153="","Set status",IF(AND(X153&lt;&gt;"Done",Y153=""),"Set due date",IF(AND(X153="Done",AA153=""),"Record completion and retest",IF(AND(R153="Keep",Z153=""),"Set next review date","")))))))))</x:f>
      </x:c>
      <x:c r="AD153" s="23" t="str">
        <x:f>IF(A153="","",IF(OR(AB153&lt;&gt;"",AC153&lt;&gt;""),1,0))</x:f>
      </x:c>
    </x:row>
    <x:row r="154" ht="44" customHeight="1">
      <x:c r="A154" s="19"/>
      <x:c r="B154" s="19"/>
      <x:c r="C154" s="18"/>
      <x:c r="D154" s="18"/>
      <x:c r="E154" s="18"/>
      <x:c r="F154" s="18"/>
      <x:c r="G154" s="18"/>
      <x:c r="H154" s="18"/>
      <x:c r="I154" s="18"/>
      <x:c r="J154" s="21"/>
      <x:c r="K154" s="21"/>
      <x:c r="L154" s="21"/>
      <x:c r="M154" s="18"/>
      <x:c r="N154" s="18"/>
      <x:c r="O154" s="18"/>
      <x:c r="P154" s="18"/>
      <x:c r="Q154" s="18"/>
      <x:c r="R154" s="18"/>
      <x:c r="S154" s="18"/>
      <x:c r="T154" s="18"/>
      <x:c r="U154" s="18"/>
      <x:c r="V154" s="22"/>
      <x:c r="W154" s="18"/>
      <x:c r="X154" s="18"/>
      <x:c r="Y154" s="21"/>
      <x:c r="Z154" s="21"/>
      <x:c r="AA154" s="18"/>
      <x:c r="AB154" s="23" t="str">
        <x:f>IF(A154="","",IF(AND(LEFT(A154,8)&lt;&gt;"https://",LEFT(A154,7)&lt;&gt;"http://"),"Use a full http(s) URL",IF(COUNTIFS($A$6:$A$505,SUBSTITUTE(SUBSTITUTE(SUBSTITUTE(A154,"~","~~"),"*","~*"),"?","~?"))&gt;1,"Duplicate URL: check rows",IF(OR(R154="Merge",R154="Redirect"),IF(T154="","Add destination URL",IF(A154=T154,"Destination equals source",IF(AND(LEFT(T154,8)&lt;&gt;"https://",LEFT(T154,7)&lt;&gt;"http://"),"Use a full destination URL","Validate destination and links"))),IF(R154="Remove","Review legal, support, conversion and link value","")))))</x:f>
      </x:c>
      <x:c r="AC154" s="23" t="str">
        <x:f>IF(A154="","",IF(R154="","Choose an action",IF(S154="","Add action rationale",IF(W154="","Assign action owner",IF(U154="","Set priority",IF(X154="","Set status",IF(AND(X154&lt;&gt;"Done",Y154=""),"Set due date",IF(AND(X154="Done",AA154=""),"Record completion and retest",IF(AND(R154="Keep",Z154=""),"Set next review date","")))))))))</x:f>
      </x:c>
      <x:c r="AD154" s="23" t="str">
        <x:f>IF(A154="","",IF(OR(AB154&lt;&gt;"",AC154&lt;&gt;""),1,0))</x:f>
      </x:c>
    </x:row>
    <x:row r="155" ht="44" customHeight="1">
      <x:c r="A155" s="19"/>
      <x:c r="B155" s="19"/>
      <x:c r="C155" s="18"/>
      <x:c r="D155" s="18"/>
      <x:c r="E155" s="18"/>
      <x:c r="F155" s="18"/>
      <x:c r="G155" s="18"/>
      <x:c r="H155" s="18"/>
      <x:c r="I155" s="18"/>
      <x:c r="J155" s="21"/>
      <x:c r="K155" s="21"/>
      <x:c r="L155" s="21"/>
      <x:c r="M155" s="18"/>
      <x:c r="N155" s="18"/>
      <x:c r="O155" s="18"/>
      <x:c r="P155" s="18"/>
      <x:c r="Q155" s="18"/>
      <x:c r="R155" s="18"/>
      <x:c r="S155" s="18"/>
      <x:c r="T155" s="18"/>
      <x:c r="U155" s="18"/>
      <x:c r="V155" s="22"/>
      <x:c r="W155" s="18"/>
      <x:c r="X155" s="18"/>
      <x:c r="Y155" s="21"/>
      <x:c r="Z155" s="21"/>
      <x:c r="AA155" s="18"/>
      <x:c r="AB155" s="23" t="str">
        <x:f>IF(A155="","",IF(AND(LEFT(A155,8)&lt;&gt;"https://",LEFT(A155,7)&lt;&gt;"http://"),"Use a full http(s) URL",IF(COUNTIFS($A$6:$A$505,SUBSTITUTE(SUBSTITUTE(SUBSTITUTE(A155,"~","~~"),"*","~*"),"?","~?"))&gt;1,"Duplicate URL: check rows",IF(OR(R155="Merge",R155="Redirect"),IF(T155="","Add destination URL",IF(A155=T155,"Destination equals source",IF(AND(LEFT(T155,8)&lt;&gt;"https://",LEFT(T155,7)&lt;&gt;"http://"),"Use a full destination URL","Validate destination and links"))),IF(R155="Remove","Review legal, support, conversion and link value","")))))</x:f>
      </x:c>
      <x:c r="AC155" s="23" t="str">
        <x:f>IF(A155="","",IF(R155="","Choose an action",IF(S155="","Add action rationale",IF(W155="","Assign action owner",IF(U155="","Set priority",IF(X155="","Set status",IF(AND(X155&lt;&gt;"Done",Y155=""),"Set due date",IF(AND(X155="Done",AA155=""),"Record completion and retest",IF(AND(R155="Keep",Z155=""),"Set next review date","")))))))))</x:f>
      </x:c>
      <x:c r="AD155" s="23" t="str">
        <x:f>IF(A155="","",IF(OR(AB155&lt;&gt;"",AC155&lt;&gt;""),1,0))</x:f>
      </x:c>
    </x:row>
    <x:row r="156" ht="44" customHeight="1">
      <x:c r="A156" s="19"/>
      <x:c r="B156" s="19"/>
      <x:c r="C156" s="18"/>
      <x:c r="D156" s="18"/>
      <x:c r="E156" s="18"/>
      <x:c r="F156" s="18"/>
      <x:c r="G156" s="18"/>
      <x:c r="H156" s="18"/>
      <x:c r="I156" s="18"/>
      <x:c r="J156" s="21"/>
      <x:c r="K156" s="21"/>
      <x:c r="L156" s="21"/>
      <x:c r="M156" s="18"/>
      <x:c r="N156" s="18"/>
      <x:c r="O156" s="18"/>
      <x:c r="P156" s="18"/>
      <x:c r="Q156" s="18"/>
      <x:c r="R156" s="18"/>
      <x:c r="S156" s="18"/>
      <x:c r="T156" s="18"/>
      <x:c r="U156" s="18"/>
      <x:c r="V156" s="22"/>
      <x:c r="W156" s="18"/>
      <x:c r="X156" s="18"/>
      <x:c r="Y156" s="21"/>
      <x:c r="Z156" s="21"/>
      <x:c r="AA156" s="18"/>
      <x:c r="AB156" s="23" t="str">
        <x:f>IF(A156="","",IF(AND(LEFT(A156,8)&lt;&gt;"https://",LEFT(A156,7)&lt;&gt;"http://"),"Use a full http(s) URL",IF(COUNTIFS($A$6:$A$505,SUBSTITUTE(SUBSTITUTE(SUBSTITUTE(A156,"~","~~"),"*","~*"),"?","~?"))&gt;1,"Duplicate URL: check rows",IF(OR(R156="Merge",R156="Redirect"),IF(T156="","Add destination URL",IF(A156=T156,"Destination equals source",IF(AND(LEFT(T156,8)&lt;&gt;"https://",LEFT(T156,7)&lt;&gt;"http://"),"Use a full destination URL","Validate destination and links"))),IF(R156="Remove","Review legal, support, conversion and link value","")))))</x:f>
      </x:c>
      <x:c r="AC156" s="23" t="str">
        <x:f>IF(A156="","",IF(R156="","Choose an action",IF(S156="","Add action rationale",IF(W156="","Assign action owner",IF(U156="","Set priority",IF(X156="","Set status",IF(AND(X156&lt;&gt;"Done",Y156=""),"Set due date",IF(AND(X156="Done",AA156=""),"Record completion and retest",IF(AND(R156="Keep",Z156=""),"Set next review date","")))))))))</x:f>
      </x:c>
      <x:c r="AD156" s="23" t="str">
        <x:f>IF(A156="","",IF(OR(AB156&lt;&gt;"",AC156&lt;&gt;""),1,0))</x:f>
      </x:c>
    </x:row>
    <x:row r="157" ht="44" customHeight="1">
      <x:c r="A157" s="19"/>
      <x:c r="B157" s="19"/>
      <x:c r="C157" s="18"/>
      <x:c r="D157" s="18"/>
      <x:c r="E157" s="18"/>
      <x:c r="F157" s="18"/>
      <x:c r="G157" s="18"/>
      <x:c r="H157" s="18"/>
      <x:c r="I157" s="18"/>
      <x:c r="J157" s="21"/>
      <x:c r="K157" s="21"/>
      <x:c r="L157" s="21"/>
      <x:c r="M157" s="18"/>
      <x:c r="N157" s="18"/>
      <x:c r="O157" s="18"/>
      <x:c r="P157" s="18"/>
      <x:c r="Q157" s="18"/>
      <x:c r="R157" s="18"/>
      <x:c r="S157" s="18"/>
      <x:c r="T157" s="18"/>
      <x:c r="U157" s="18"/>
      <x:c r="V157" s="22"/>
      <x:c r="W157" s="18"/>
      <x:c r="X157" s="18"/>
      <x:c r="Y157" s="21"/>
      <x:c r="Z157" s="21"/>
      <x:c r="AA157" s="18"/>
      <x:c r="AB157" s="23" t="str">
        <x:f>IF(A157="","",IF(AND(LEFT(A157,8)&lt;&gt;"https://",LEFT(A157,7)&lt;&gt;"http://"),"Use a full http(s) URL",IF(COUNTIFS($A$6:$A$505,SUBSTITUTE(SUBSTITUTE(SUBSTITUTE(A157,"~","~~"),"*","~*"),"?","~?"))&gt;1,"Duplicate URL: check rows",IF(OR(R157="Merge",R157="Redirect"),IF(T157="","Add destination URL",IF(A157=T157,"Destination equals source",IF(AND(LEFT(T157,8)&lt;&gt;"https://",LEFT(T157,7)&lt;&gt;"http://"),"Use a full destination URL","Validate destination and links"))),IF(R157="Remove","Review legal, support, conversion and link value","")))))</x:f>
      </x:c>
      <x:c r="AC157" s="23" t="str">
        <x:f>IF(A157="","",IF(R157="","Choose an action",IF(S157="","Add action rationale",IF(W157="","Assign action owner",IF(U157="","Set priority",IF(X157="","Set status",IF(AND(X157&lt;&gt;"Done",Y157=""),"Set due date",IF(AND(X157="Done",AA157=""),"Record completion and retest",IF(AND(R157="Keep",Z157=""),"Set next review date","")))))))))</x:f>
      </x:c>
      <x:c r="AD157" s="23" t="str">
        <x:f>IF(A157="","",IF(OR(AB157&lt;&gt;"",AC157&lt;&gt;""),1,0))</x:f>
      </x:c>
    </x:row>
    <x:row r="158" ht="44" customHeight="1">
      <x:c r="A158" s="19"/>
      <x:c r="B158" s="19"/>
      <x:c r="C158" s="18"/>
      <x:c r="D158" s="18"/>
      <x:c r="E158" s="18"/>
      <x:c r="F158" s="18"/>
      <x:c r="G158" s="18"/>
      <x:c r="H158" s="18"/>
      <x:c r="I158" s="18"/>
      <x:c r="J158" s="21"/>
      <x:c r="K158" s="21"/>
      <x:c r="L158" s="21"/>
      <x:c r="M158" s="18"/>
      <x:c r="N158" s="18"/>
      <x:c r="O158" s="18"/>
      <x:c r="P158" s="18"/>
      <x:c r="Q158" s="18"/>
      <x:c r="R158" s="18"/>
      <x:c r="S158" s="18"/>
      <x:c r="T158" s="18"/>
      <x:c r="U158" s="18"/>
      <x:c r="V158" s="22"/>
      <x:c r="W158" s="18"/>
      <x:c r="X158" s="18"/>
      <x:c r="Y158" s="21"/>
      <x:c r="Z158" s="21"/>
      <x:c r="AA158" s="18"/>
      <x:c r="AB158" s="23" t="str">
        <x:f>IF(A158="","",IF(AND(LEFT(A158,8)&lt;&gt;"https://",LEFT(A158,7)&lt;&gt;"http://"),"Use a full http(s) URL",IF(COUNTIFS($A$6:$A$505,SUBSTITUTE(SUBSTITUTE(SUBSTITUTE(A158,"~","~~"),"*","~*"),"?","~?"))&gt;1,"Duplicate URL: check rows",IF(OR(R158="Merge",R158="Redirect"),IF(T158="","Add destination URL",IF(A158=T158,"Destination equals source",IF(AND(LEFT(T158,8)&lt;&gt;"https://",LEFT(T158,7)&lt;&gt;"http://"),"Use a full destination URL","Validate destination and links"))),IF(R158="Remove","Review legal, support, conversion and link value","")))))</x:f>
      </x:c>
      <x:c r="AC158" s="23" t="str">
        <x:f>IF(A158="","",IF(R158="","Choose an action",IF(S158="","Add action rationale",IF(W158="","Assign action owner",IF(U158="","Set priority",IF(X158="","Set status",IF(AND(X158&lt;&gt;"Done",Y158=""),"Set due date",IF(AND(X158="Done",AA158=""),"Record completion and retest",IF(AND(R158="Keep",Z158=""),"Set next review date","")))))))))</x:f>
      </x:c>
      <x:c r="AD158" s="23" t="str">
        <x:f>IF(A158="","",IF(OR(AB158&lt;&gt;"",AC158&lt;&gt;""),1,0))</x:f>
      </x:c>
    </x:row>
    <x:row r="159" ht="44" customHeight="1">
      <x:c r="A159" s="19"/>
      <x:c r="B159" s="19"/>
      <x:c r="C159" s="18"/>
      <x:c r="D159" s="18"/>
      <x:c r="E159" s="18"/>
      <x:c r="F159" s="18"/>
      <x:c r="G159" s="18"/>
      <x:c r="H159" s="18"/>
      <x:c r="I159" s="18"/>
      <x:c r="J159" s="21"/>
      <x:c r="K159" s="21"/>
      <x:c r="L159" s="21"/>
      <x:c r="M159" s="18"/>
      <x:c r="N159" s="18"/>
      <x:c r="O159" s="18"/>
      <x:c r="P159" s="18"/>
      <x:c r="Q159" s="18"/>
      <x:c r="R159" s="18"/>
      <x:c r="S159" s="18"/>
      <x:c r="T159" s="18"/>
      <x:c r="U159" s="18"/>
      <x:c r="V159" s="22"/>
      <x:c r="W159" s="18"/>
      <x:c r="X159" s="18"/>
      <x:c r="Y159" s="21"/>
      <x:c r="Z159" s="21"/>
      <x:c r="AA159" s="18"/>
      <x:c r="AB159" s="23" t="str">
        <x:f>IF(A159="","",IF(AND(LEFT(A159,8)&lt;&gt;"https://",LEFT(A159,7)&lt;&gt;"http://"),"Use a full http(s) URL",IF(COUNTIFS($A$6:$A$505,SUBSTITUTE(SUBSTITUTE(SUBSTITUTE(A159,"~","~~"),"*","~*"),"?","~?"))&gt;1,"Duplicate URL: check rows",IF(OR(R159="Merge",R159="Redirect"),IF(T159="","Add destination URL",IF(A159=T159,"Destination equals source",IF(AND(LEFT(T159,8)&lt;&gt;"https://",LEFT(T159,7)&lt;&gt;"http://"),"Use a full destination URL","Validate destination and links"))),IF(R159="Remove","Review legal, support, conversion and link value","")))))</x:f>
      </x:c>
      <x:c r="AC159" s="23" t="str">
        <x:f>IF(A159="","",IF(R159="","Choose an action",IF(S159="","Add action rationale",IF(W159="","Assign action owner",IF(U159="","Set priority",IF(X159="","Set status",IF(AND(X159&lt;&gt;"Done",Y159=""),"Set due date",IF(AND(X159="Done",AA159=""),"Record completion and retest",IF(AND(R159="Keep",Z159=""),"Set next review date","")))))))))</x:f>
      </x:c>
      <x:c r="AD159" s="23" t="str">
        <x:f>IF(A159="","",IF(OR(AB159&lt;&gt;"",AC159&lt;&gt;""),1,0))</x:f>
      </x:c>
    </x:row>
    <x:row r="160" ht="44" customHeight="1">
      <x:c r="A160" s="19"/>
      <x:c r="B160" s="19"/>
      <x:c r="C160" s="18"/>
      <x:c r="D160" s="18"/>
      <x:c r="E160" s="18"/>
      <x:c r="F160" s="18"/>
      <x:c r="G160" s="18"/>
      <x:c r="H160" s="18"/>
      <x:c r="I160" s="18"/>
      <x:c r="J160" s="21"/>
      <x:c r="K160" s="21"/>
      <x:c r="L160" s="21"/>
      <x:c r="M160" s="18"/>
      <x:c r="N160" s="18"/>
      <x:c r="O160" s="18"/>
      <x:c r="P160" s="18"/>
      <x:c r="Q160" s="18"/>
      <x:c r="R160" s="18"/>
      <x:c r="S160" s="18"/>
      <x:c r="T160" s="18"/>
      <x:c r="U160" s="18"/>
      <x:c r="V160" s="22"/>
      <x:c r="W160" s="18"/>
      <x:c r="X160" s="18"/>
      <x:c r="Y160" s="21"/>
      <x:c r="Z160" s="21"/>
      <x:c r="AA160" s="18"/>
      <x:c r="AB160" s="23" t="str">
        <x:f>IF(A160="","",IF(AND(LEFT(A160,8)&lt;&gt;"https://",LEFT(A160,7)&lt;&gt;"http://"),"Use a full http(s) URL",IF(COUNTIFS($A$6:$A$505,SUBSTITUTE(SUBSTITUTE(SUBSTITUTE(A160,"~","~~"),"*","~*"),"?","~?"))&gt;1,"Duplicate URL: check rows",IF(OR(R160="Merge",R160="Redirect"),IF(T160="","Add destination URL",IF(A160=T160,"Destination equals source",IF(AND(LEFT(T160,8)&lt;&gt;"https://",LEFT(T160,7)&lt;&gt;"http://"),"Use a full destination URL","Validate destination and links"))),IF(R160="Remove","Review legal, support, conversion and link value","")))))</x:f>
      </x:c>
      <x:c r="AC160" s="23" t="str">
        <x:f>IF(A160="","",IF(R160="","Choose an action",IF(S160="","Add action rationale",IF(W160="","Assign action owner",IF(U160="","Set priority",IF(X160="","Set status",IF(AND(X160&lt;&gt;"Done",Y160=""),"Set due date",IF(AND(X160="Done",AA160=""),"Record completion and retest",IF(AND(R160="Keep",Z160=""),"Set next review date","")))))))))</x:f>
      </x:c>
      <x:c r="AD160" s="23" t="str">
        <x:f>IF(A160="","",IF(OR(AB160&lt;&gt;"",AC160&lt;&gt;""),1,0))</x:f>
      </x:c>
    </x:row>
    <x:row r="161" ht="44" customHeight="1">
      <x:c r="A161" s="19"/>
      <x:c r="B161" s="19"/>
      <x:c r="C161" s="18"/>
      <x:c r="D161" s="18"/>
      <x:c r="E161" s="18"/>
      <x:c r="F161" s="18"/>
      <x:c r="G161" s="18"/>
      <x:c r="H161" s="18"/>
      <x:c r="I161" s="18"/>
      <x:c r="J161" s="21"/>
      <x:c r="K161" s="21"/>
      <x:c r="L161" s="21"/>
      <x:c r="M161" s="18"/>
      <x:c r="N161" s="18"/>
      <x:c r="O161" s="18"/>
      <x:c r="P161" s="18"/>
      <x:c r="Q161" s="18"/>
      <x:c r="R161" s="18"/>
      <x:c r="S161" s="18"/>
      <x:c r="T161" s="18"/>
      <x:c r="U161" s="18"/>
      <x:c r="V161" s="22"/>
      <x:c r="W161" s="18"/>
      <x:c r="X161" s="18"/>
      <x:c r="Y161" s="21"/>
      <x:c r="Z161" s="21"/>
      <x:c r="AA161" s="18"/>
      <x:c r="AB161" s="23" t="str">
        <x:f>IF(A161="","",IF(AND(LEFT(A161,8)&lt;&gt;"https://",LEFT(A161,7)&lt;&gt;"http://"),"Use a full http(s) URL",IF(COUNTIFS($A$6:$A$505,SUBSTITUTE(SUBSTITUTE(SUBSTITUTE(A161,"~","~~"),"*","~*"),"?","~?"))&gt;1,"Duplicate URL: check rows",IF(OR(R161="Merge",R161="Redirect"),IF(T161="","Add destination URL",IF(A161=T161,"Destination equals source",IF(AND(LEFT(T161,8)&lt;&gt;"https://",LEFT(T161,7)&lt;&gt;"http://"),"Use a full destination URL","Validate destination and links"))),IF(R161="Remove","Review legal, support, conversion and link value","")))))</x:f>
      </x:c>
      <x:c r="AC161" s="23" t="str">
        <x:f>IF(A161="","",IF(R161="","Choose an action",IF(S161="","Add action rationale",IF(W161="","Assign action owner",IF(U161="","Set priority",IF(X161="","Set status",IF(AND(X161&lt;&gt;"Done",Y161=""),"Set due date",IF(AND(X161="Done",AA161=""),"Record completion and retest",IF(AND(R161="Keep",Z161=""),"Set next review date","")))))))))</x:f>
      </x:c>
      <x:c r="AD161" s="23" t="str">
        <x:f>IF(A161="","",IF(OR(AB161&lt;&gt;"",AC161&lt;&gt;""),1,0))</x:f>
      </x:c>
    </x:row>
    <x:row r="162" ht="44" customHeight="1">
      <x:c r="A162" s="19"/>
      <x:c r="B162" s="19"/>
      <x:c r="C162" s="18"/>
      <x:c r="D162" s="18"/>
      <x:c r="E162" s="18"/>
      <x:c r="F162" s="18"/>
      <x:c r="G162" s="18"/>
      <x:c r="H162" s="18"/>
      <x:c r="I162" s="18"/>
      <x:c r="J162" s="21"/>
      <x:c r="K162" s="21"/>
      <x:c r="L162" s="21"/>
      <x:c r="M162" s="18"/>
      <x:c r="N162" s="18"/>
      <x:c r="O162" s="18"/>
      <x:c r="P162" s="18"/>
      <x:c r="Q162" s="18"/>
      <x:c r="R162" s="18"/>
      <x:c r="S162" s="18"/>
      <x:c r="T162" s="18"/>
      <x:c r="U162" s="18"/>
      <x:c r="V162" s="22"/>
      <x:c r="W162" s="18"/>
      <x:c r="X162" s="18"/>
      <x:c r="Y162" s="21"/>
      <x:c r="Z162" s="21"/>
      <x:c r="AA162" s="18"/>
      <x:c r="AB162" s="23" t="str">
        <x:f>IF(A162="","",IF(AND(LEFT(A162,8)&lt;&gt;"https://",LEFT(A162,7)&lt;&gt;"http://"),"Use a full http(s) URL",IF(COUNTIFS($A$6:$A$505,SUBSTITUTE(SUBSTITUTE(SUBSTITUTE(A162,"~","~~"),"*","~*"),"?","~?"))&gt;1,"Duplicate URL: check rows",IF(OR(R162="Merge",R162="Redirect"),IF(T162="","Add destination URL",IF(A162=T162,"Destination equals source",IF(AND(LEFT(T162,8)&lt;&gt;"https://",LEFT(T162,7)&lt;&gt;"http://"),"Use a full destination URL","Validate destination and links"))),IF(R162="Remove","Review legal, support, conversion and link value","")))))</x:f>
      </x:c>
      <x:c r="AC162" s="23" t="str">
        <x:f>IF(A162="","",IF(R162="","Choose an action",IF(S162="","Add action rationale",IF(W162="","Assign action owner",IF(U162="","Set priority",IF(X162="","Set status",IF(AND(X162&lt;&gt;"Done",Y162=""),"Set due date",IF(AND(X162="Done",AA162=""),"Record completion and retest",IF(AND(R162="Keep",Z162=""),"Set next review date","")))))))))</x:f>
      </x:c>
      <x:c r="AD162" s="23" t="str">
        <x:f>IF(A162="","",IF(OR(AB162&lt;&gt;"",AC162&lt;&gt;""),1,0))</x:f>
      </x:c>
    </x:row>
    <x:row r="163" ht="44" customHeight="1">
      <x:c r="A163" s="19"/>
      <x:c r="B163" s="19"/>
      <x:c r="C163" s="18"/>
      <x:c r="D163" s="18"/>
      <x:c r="E163" s="18"/>
      <x:c r="F163" s="18"/>
      <x:c r="G163" s="18"/>
      <x:c r="H163" s="18"/>
      <x:c r="I163" s="18"/>
      <x:c r="J163" s="21"/>
      <x:c r="K163" s="21"/>
      <x:c r="L163" s="21"/>
      <x:c r="M163" s="18"/>
      <x:c r="N163" s="18"/>
      <x:c r="O163" s="18"/>
      <x:c r="P163" s="18"/>
      <x:c r="Q163" s="18"/>
      <x:c r="R163" s="18"/>
      <x:c r="S163" s="18"/>
      <x:c r="T163" s="18"/>
      <x:c r="U163" s="18"/>
      <x:c r="V163" s="22"/>
      <x:c r="W163" s="18"/>
      <x:c r="X163" s="18"/>
      <x:c r="Y163" s="21"/>
      <x:c r="Z163" s="21"/>
      <x:c r="AA163" s="18"/>
      <x:c r="AB163" s="23" t="str">
        <x:f>IF(A163="","",IF(AND(LEFT(A163,8)&lt;&gt;"https://",LEFT(A163,7)&lt;&gt;"http://"),"Use a full http(s) URL",IF(COUNTIFS($A$6:$A$505,SUBSTITUTE(SUBSTITUTE(SUBSTITUTE(A163,"~","~~"),"*","~*"),"?","~?"))&gt;1,"Duplicate URL: check rows",IF(OR(R163="Merge",R163="Redirect"),IF(T163="","Add destination URL",IF(A163=T163,"Destination equals source",IF(AND(LEFT(T163,8)&lt;&gt;"https://",LEFT(T163,7)&lt;&gt;"http://"),"Use a full destination URL","Validate destination and links"))),IF(R163="Remove","Review legal, support, conversion and link value","")))))</x:f>
      </x:c>
      <x:c r="AC163" s="23" t="str">
        <x:f>IF(A163="","",IF(R163="","Choose an action",IF(S163="","Add action rationale",IF(W163="","Assign action owner",IF(U163="","Set priority",IF(X163="","Set status",IF(AND(X163&lt;&gt;"Done",Y163=""),"Set due date",IF(AND(X163="Done",AA163=""),"Record completion and retest",IF(AND(R163="Keep",Z163=""),"Set next review date","")))))))))</x:f>
      </x:c>
      <x:c r="AD163" s="23" t="str">
        <x:f>IF(A163="","",IF(OR(AB163&lt;&gt;"",AC163&lt;&gt;""),1,0))</x:f>
      </x:c>
    </x:row>
    <x:row r="164" ht="44" customHeight="1">
      <x:c r="A164" s="19"/>
      <x:c r="B164" s="19"/>
      <x:c r="C164" s="18"/>
      <x:c r="D164" s="18"/>
      <x:c r="E164" s="18"/>
      <x:c r="F164" s="18"/>
      <x:c r="G164" s="18"/>
      <x:c r="H164" s="18"/>
      <x:c r="I164" s="18"/>
      <x:c r="J164" s="21"/>
      <x:c r="K164" s="21"/>
      <x:c r="L164" s="21"/>
      <x:c r="M164" s="18"/>
      <x:c r="N164" s="18"/>
      <x:c r="O164" s="18"/>
      <x:c r="P164" s="18"/>
      <x:c r="Q164" s="18"/>
      <x:c r="R164" s="18"/>
      <x:c r="S164" s="18"/>
      <x:c r="T164" s="18"/>
      <x:c r="U164" s="18"/>
      <x:c r="V164" s="22"/>
      <x:c r="W164" s="18"/>
      <x:c r="X164" s="18"/>
      <x:c r="Y164" s="21"/>
      <x:c r="Z164" s="21"/>
      <x:c r="AA164" s="18"/>
      <x:c r="AB164" s="23" t="str">
        <x:f>IF(A164="","",IF(AND(LEFT(A164,8)&lt;&gt;"https://",LEFT(A164,7)&lt;&gt;"http://"),"Use a full http(s) URL",IF(COUNTIFS($A$6:$A$505,SUBSTITUTE(SUBSTITUTE(SUBSTITUTE(A164,"~","~~"),"*","~*"),"?","~?"))&gt;1,"Duplicate URL: check rows",IF(OR(R164="Merge",R164="Redirect"),IF(T164="","Add destination URL",IF(A164=T164,"Destination equals source",IF(AND(LEFT(T164,8)&lt;&gt;"https://",LEFT(T164,7)&lt;&gt;"http://"),"Use a full destination URL","Validate destination and links"))),IF(R164="Remove","Review legal, support, conversion and link value","")))))</x:f>
      </x:c>
      <x:c r="AC164" s="23" t="str">
        <x:f>IF(A164="","",IF(R164="","Choose an action",IF(S164="","Add action rationale",IF(W164="","Assign action owner",IF(U164="","Set priority",IF(X164="","Set status",IF(AND(X164&lt;&gt;"Done",Y164=""),"Set due date",IF(AND(X164="Done",AA164=""),"Record completion and retest",IF(AND(R164="Keep",Z164=""),"Set next review date","")))))))))</x:f>
      </x:c>
      <x:c r="AD164" s="23" t="str">
        <x:f>IF(A164="","",IF(OR(AB164&lt;&gt;"",AC164&lt;&gt;""),1,0))</x:f>
      </x:c>
    </x:row>
    <x:row r="165" ht="44" customHeight="1">
      <x:c r="A165" s="19"/>
      <x:c r="B165" s="19"/>
      <x:c r="C165" s="18"/>
      <x:c r="D165" s="18"/>
      <x:c r="E165" s="18"/>
      <x:c r="F165" s="18"/>
      <x:c r="G165" s="18"/>
      <x:c r="H165" s="18"/>
      <x:c r="I165" s="18"/>
      <x:c r="J165" s="21"/>
      <x:c r="K165" s="21"/>
      <x:c r="L165" s="21"/>
      <x:c r="M165" s="18"/>
      <x:c r="N165" s="18"/>
      <x:c r="O165" s="18"/>
      <x:c r="P165" s="18"/>
      <x:c r="Q165" s="18"/>
      <x:c r="R165" s="18"/>
      <x:c r="S165" s="18"/>
      <x:c r="T165" s="18"/>
      <x:c r="U165" s="18"/>
      <x:c r="V165" s="22"/>
      <x:c r="W165" s="18"/>
      <x:c r="X165" s="18"/>
      <x:c r="Y165" s="21"/>
      <x:c r="Z165" s="21"/>
      <x:c r="AA165" s="18"/>
      <x:c r="AB165" s="23" t="str">
        <x:f>IF(A165="","",IF(AND(LEFT(A165,8)&lt;&gt;"https://",LEFT(A165,7)&lt;&gt;"http://"),"Use a full http(s) URL",IF(COUNTIFS($A$6:$A$505,SUBSTITUTE(SUBSTITUTE(SUBSTITUTE(A165,"~","~~"),"*","~*"),"?","~?"))&gt;1,"Duplicate URL: check rows",IF(OR(R165="Merge",R165="Redirect"),IF(T165="","Add destination URL",IF(A165=T165,"Destination equals source",IF(AND(LEFT(T165,8)&lt;&gt;"https://",LEFT(T165,7)&lt;&gt;"http://"),"Use a full destination URL","Validate destination and links"))),IF(R165="Remove","Review legal, support, conversion and link value","")))))</x:f>
      </x:c>
      <x:c r="AC165" s="23" t="str">
        <x:f>IF(A165="","",IF(R165="","Choose an action",IF(S165="","Add action rationale",IF(W165="","Assign action owner",IF(U165="","Set priority",IF(X165="","Set status",IF(AND(X165&lt;&gt;"Done",Y165=""),"Set due date",IF(AND(X165="Done",AA165=""),"Record completion and retest",IF(AND(R165="Keep",Z165=""),"Set next review date","")))))))))</x:f>
      </x:c>
      <x:c r="AD165" s="23" t="str">
        <x:f>IF(A165="","",IF(OR(AB165&lt;&gt;"",AC165&lt;&gt;""),1,0))</x:f>
      </x:c>
    </x:row>
    <x:row r="166" ht="44" customHeight="1">
      <x:c r="A166" s="19"/>
      <x:c r="B166" s="19"/>
      <x:c r="C166" s="18"/>
      <x:c r="D166" s="18"/>
      <x:c r="E166" s="18"/>
      <x:c r="F166" s="18"/>
      <x:c r="G166" s="18"/>
      <x:c r="H166" s="18"/>
      <x:c r="I166" s="18"/>
      <x:c r="J166" s="21"/>
      <x:c r="K166" s="21"/>
      <x:c r="L166" s="21"/>
      <x:c r="M166" s="18"/>
      <x:c r="N166" s="18"/>
      <x:c r="O166" s="18"/>
      <x:c r="P166" s="18"/>
      <x:c r="Q166" s="18"/>
      <x:c r="R166" s="18"/>
      <x:c r="S166" s="18"/>
      <x:c r="T166" s="18"/>
      <x:c r="U166" s="18"/>
      <x:c r="V166" s="22"/>
      <x:c r="W166" s="18"/>
      <x:c r="X166" s="18"/>
      <x:c r="Y166" s="21"/>
      <x:c r="Z166" s="21"/>
      <x:c r="AA166" s="18"/>
      <x:c r="AB166" s="23" t="str">
        <x:f>IF(A166="","",IF(AND(LEFT(A166,8)&lt;&gt;"https://",LEFT(A166,7)&lt;&gt;"http://"),"Use a full http(s) URL",IF(COUNTIFS($A$6:$A$505,SUBSTITUTE(SUBSTITUTE(SUBSTITUTE(A166,"~","~~"),"*","~*"),"?","~?"))&gt;1,"Duplicate URL: check rows",IF(OR(R166="Merge",R166="Redirect"),IF(T166="","Add destination URL",IF(A166=T166,"Destination equals source",IF(AND(LEFT(T166,8)&lt;&gt;"https://",LEFT(T166,7)&lt;&gt;"http://"),"Use a full destination URL","Validate destination and links"))),IF(R166="Remove","Review legal, support, conversion and link value","")))))</x:f>
      </x:c>
      <x:c r="AC166" s="23" t="str">
        <x:f>IF(A166="","",IF(R166="","Choose an action",IF(S166="","Add action rationale",IF(W166="","Assign action owner",IF(U166="","Set priority",IF(X166="","Set status",IF(AND(X166&lt;&gt;"Done",Y166=""),"Set due date",IF(AND(X166="Done",AA166=""),"Record completion and retest",IF(AND(R166="Keep",Z166=""),"Set next review date","")))))))))</x:f>
      </x:c>
      <x:c r="AD166" s="23" t="str">
        <x:f>IF(A166="","",IF(OR(AB166&lt;&gt;"",AC166&lt;&gt;""),1,0))</x:f>
      </x:c>
    </x:row>
    <x:row r="167" ht="44" customHeight="1">
      <x:c r="A167" s="19"/>
      <x:c r="B167" s="19"/>
      <x:c r="C167" s="18"/>
      <x:c r="D167" s="18"/>
      <x:c r="E167" s="18"/>
      <x:c r="F167" s="18"/>
      <x:c r="G167" s="18"/>
      <x:c r="H167" s="18"/>
      <x:c r="I167" s="18"/>
      <x:c r="J167" s="21"/>
      <x:c r="K167" s="21"/>
      <x:c r="L167" s="21"/>
      <x:c r="M167" s="18"/>
      <x:c r="N167" s="18"/>
      <x:c r="O167" s="18"/>
      <x:c r="P167" s="18"/>
      <x:c r="Q167" s="18"/>
      <x:c r="R167" s="18"/>
      <x:c r="S167" s="18"/>
      <x:c r="T167" s="18"/>
      <x:c r="U167" s="18"/>
      <x:c r="V167" s="22"/>
      <x:c r="W167" s="18"/>
      <x:c r="X167" s="18"/>
      <x:c r="Y167" s="21"/>
      <x:c r="Z167" s="21"/>
      <x:c r="AA167" s="18"/>
      <x:c r="AB167" s="23" t="str">
        <x:f>IF(A167="","",IF(AND(LEFT(A167,8)&lt;&gt;"https://",LEFT(A167,7)&lt;&gt;"http://"),"Use a full http(s) URL",IF(COUNTIFS($A$6:$A$505,SUBSTITUTE(SUBSTITUTE(SUBSTITUTE(A167,"~","~~"),"*","~*"),"?","~?"))&gt;1,"Duplicate URL: check rows",IF(OR(R167="Merge",R167="Redirect"),IF(T167="","Add destination URL",IF(A167=T167,"Destination equals source",IF(AND(LEFT(T167,8)&lt;&gt;"https://",LEFT(T167,7)&lt;&gt;"http://"),"Use a full destination URL","Validate destination and links"))),IF(R167="Remove","Review legal, support, conversion and link value","")))))</x:f>
      </x:c>
      <x:c r="AC167" s="23" t="str">
        <x:f>IF(A167="","",IF(R167="","Choose an action",IF(S167="","Add action rationale",IF(W167="","Assign action owner",IF(U167="","Set priority",IF(X167="","Set status",IF(AND(X167&lt;&gt;"Done",Y167=""),"Set due date",IF(AND(X167="Done",AA167=""),"Record completion and retest",IF(AND(R167="Keep",Z167=""),"Set next review date","")))))))))</x:f>
      </x:c>
      <x:c r="AD167" s="23" t="str">
        <x:f>IF(A167="","",IF(OR(AB167&lt;&gt;"",AC167&lt;&gt;""),1,0))</x:f>
      </x:c>
    </x:row>
    <x:row r="168" ht="44" customHeight="1">
      <x:c r="A168" s="19"/>
      <x:c r="B168" s="19"/>
      <x:c r="C168" s="18"/>
      <x:c r="D168" s="18"/>
      <x:c r="E168" s="18"/>
      <x:c r="F168" s="18"/>
      <x:c r="G168" s="18"/>
      <x:c r="H168" s="18"/>
      <x:c r="I168" s="18"/>
      <x:c r="J168" s="21"/>
      <x:c r="K168" s="21"/>
      <x:c r="L168" s="21"/>
      <x:c r="M168" s="18"/>
      <x:c r="N168" s="18"/>
      <x:c r="O168" s="18"/>
      <x:c r="P168" s="18"/>
      <x:c r="Q168" s="18"/>
      <x:c r="R168" s="18"/>
      <x:c r="S168" s="18"/>
      <x:c r="T168" s="18"/>
      <x:c r="U168" s="18"/>
      <x:c r="V168" s="22"/>
      <x:c r="W168" s="18"/>
      <x:c r="X168" s="18"/>
      <x:c r="Y168" s="21"/>
      <x:c r="Z168" s="21"/>
      <x:c r="AA168" s="18"/>
      <x:c r="AB168" s="23" t="str">
        <x:f>IF(A168="","",IF(AND(LEFT(A168,8)&lt;&gt;"https://",LEFT(A168,7)&lt;&gt;"http://"),"Use a full http(s) URL",IF(COUNTIFS($A$6:$A$505,SUBSTITUTE(SUBSTITUTE(SUBSTITUTE(A168,"~","~~"),"*","~*"),"?","~?"))&gt;1,"Duplicate URL: check rows",IF(OR(R168="Merge",R168="Redirect"),IF(T168="","Add destination URL",IF(A168=T168,"Destination equals source",IF(AND(LEFT(T168,8)&lt;&gt;"https://",LEFT(T168,7)&lt;&gt;"http://"),"Use a full destination URL","Validate destination and links"))),IF(R168="Remove","Review legal, support, conversion and link value","")))))</x:f>
      </x:c>
      <x:c r="AC168" s="23" t="str">
        <x:f>IF(A168="","",IF(R168="","Choose an action",IF(S168="","Add action rationale",IF(W168="","Assign action owner",IF(U168="","Set priority",IF(X168="","Set status",IF(AND(X168&lt;&gt;"Done",Y168=""),"Set due date",IF(AND(X168="Done",AA168=""),"Record completion and retest",IF(AND(R168="Keep",Z168=""),"Set next review date","")))))))))</x:f>
      </x:c>
      <x:c r="AD168" s="23" t="str">
        <x:f>IF(A168="","",IF(OR(AB168&lt;&gt;"",AC168&lt;&gt;""),1,0))</x:f>
      </x:c>
    </x:row>
    <x:row r="169" ht="44" customHeight="1">
      <x:c r="A169" s="19"/>
      <x:c r="B169" s="19"/>
      <x:c r="C169" s="18"/>
      <x:c r="D169" s="18"/>
      <x:c r="E169" s="18"/>
      <x:c r="F169" s="18"/>
      <x:c r="G169" s="18"/>
      <x:c r="H169" s="18"/>
      <x:c r="I169" s="18"/>
      <x:c r="J169" s="21"/>
      <x:c r="K169" s="21"/>
      <x:c r="L169" s="21"/>
      <x:c r="M169" s="18"/>
      <x:c r="N169" s="18"/>
      <x:c r="O169" s="18"/>
      <x:c r="P169" s="18"/>
      <x:c r="Q169" s="18"/>
      <x:c r="R169" s="18"/>
      <x:c r="S169" s="18"/>
      <x:c r="T169" s="18"/>
      <x:c r="U169" s="18"/>
      <x:c r="V169" s="22"/>
      <x:c r="W169" s="18"/>
      <x:c r="X169" s="18"/>
      <x:c r="Y169" s="21"/>
      <x:c r="Z169" s="21"/>
      <x:c r="AA169" s="18"/>
      <x:c r="AB169" s="23" t="str">
        <x:f>IF(A169="","",IF(AND(LEFT(A169,8)&lt;&gt;"https://",LEFT(A169,7)&lt;&gt;"http://"),"Use a full http(s) URL",IF(COUNTIFS($A$6:$A$505,SUBSTITUTE(SUBSTITUTE(SUBSTITUTE(A169,"~","~~"),"*","~*"),"?","~?"))&gt;1,"Duplicate URL: check rows",IF(OR(R169="Merge",R169="Redirect"),IF(T169="","Add destination URL",IF(A169=T169,"Destination equals source",IF(AND(LEFT(T169,8)&lt;&gt;"https://",LEFT(T169,7)&lt;&gt;"http://"),"Use a full destination URL","Validate destination and links"))),IF(R169="Remove","Review legal, support, conversion and link value","")))))</x:f>
      </x:c>
      <x:c r="AC169" s="23" t="str">
        <x:f>IF(A169="","",IF(R169="","Choose an action",IF(S169="","Add action rationale",IF(W169="","Assign action owner",IF(U169="","Set priority",IF(X169="","Set status",IF(AND(X169&lt;&gt;"Done",Y169=""),"Set due date",IF(AND(X169="Done",AA169=""),"Record completion and retest",IF(AND(R169="Keep",Z169=""),"Set next review date","")))))))))</x:f>
      </x:c>
      <x:c r="AD169" s="23" t="str">
        <x:f>IF(A169="","",IF(OR(AB169&lt;&gt;"",AC169&lt;&gt;""),1,0))</x:f>
      </x:c>
    </x:row>
    <x:row r="170" ht="44" customHeight="1">
      <x:c r="A170" s="19"/>
      <x:c r="B170" s="19"/>
      <x:c r="C170" s="18"/>
      <x:c r="D170" s="18"/>
      <x:c r="E170" s="18"/>
      <x:c r="F170" s="18"/>
      <x:c r="G170" s="18"/>
      <x:c r="H170" s="18"/>
      <x:c r="I170" s="18"/>
      <x:c r="J170" s="21"/>
      <x:c r="K170" s="21"/>
      <x:c r="L170" s="21"/>
      <x:c r="M170" s="18"/>
      <x:c r="N170" s="18"/>
      <x:c r="O170" s="18"/>
      <x:c r="P170" s="18"/>
      <x:c r="Q170" s="18"/>
      <x:c r="R170" s="18"/>
      <x:c r="S170" s="18"/>
      <x:c r="T170" s="18"/>
      <x:c r="U170" s="18"/>
      <x:c r="V170" s="22"/>
      <x:c r="W170" s="18"/>
      <x:c r="X170" s="18"/>
      <x:c r="Y170" s="21"/>
      <x:c r="Z170" s="21"/>
      <x:c r="AA170" s="18"/>
      <x:c r="AB170" s="23" t="str">
        <x:f>IF(A170="","",IF(AND(LEFT(A170,8)&lt;&gt;"https://",LEFT(A170,7)&lt;&gt;"http://"),"Use a full http(s) URL",IF(COUNTIFS($A$6:$A$505,SUBSTITUTE(SUBSTITUTE(SUBSTITUTE(A170,"~","~~"),"*","~*"),"?","~?"))&gt;1,"Duplicate URL: check rows",IF(OR(R170="Merge",R170="Redirect"),IF(T170="","Add destination URL",IF(A170=T170,"Destination equals source",IF(AND(LEFT(T170,8)&lt;&gt;"https://",LEFT(T170,7)&lt;&gt;"http://"),"Use a full destination URL","Validate destination and links"))),IF(R170="Remove","Review legal, support, conversion and link value","")))))</x:f>
      </x:c>
      <x:c r="AC170" s="23" t="str">
        <x:f>IF(A170="","",IF(R170="","Choose an action",IF(S170="","Add action rationale",IF(W170="","Assign action owner",IF(U170="","Set priority",IF(X170="","Set status",IF(AND(X170&lt;&gt;"Done",Y170=""),"Set due date",IF(AND(X170="Done",AA170=""),"Record completion and retest",IF(AND(R170="Keep",Z170=""),"Set next review date","")))))))))</x:f>
      </x:c>
      <x:c r="AD170" s="23" t="str">
        <x:f>IF(A170="","",IF(OR(AB170&lt;&gt;"",AC170&lt;&gt;""),1,0))</x:f>
      </x:c>
    </x:row>
    <x:row r="171" ht="44" customHeight="1">
      <x:c r="A171" s="19"/>
      <x:c r="B171" s="19"/>
      <x:c r="C171" s="18"/>
      <x:c r="D171" s="18"/>
      <x:c r="E171" s="18"/>
      <x:c r="F171" s="18"/>
      <x:c r="G171" s="18"/>
      <x:c r="H171" s="18"/>
      <x:c r="I171" s="18"/>
      <x:c r="J171" s="21"/>
      <x:c r="K171" s="21"/>
      <x:c r="L171" s="21"/>
      <x:c r="M171" s="18"/>
      <x:c r="N171" s="18"/>
      <x:c r="O171" s="18"/>
      <x:c r="P171" s="18"/>
      <x:c r="Q171" s="18"/>
      <x:c r="R171" s="18"/>
      <x:c r="S171" s="18"/>
      <x:c r="T171" s="18"/>
      <x:c r="U171" s="18"/>
      <x:c r="V171" s="22"/>
      <x:c r="W171" s="18"/>
      <x:c r="X171" s="18"/>
      <x:c r="Y171" s="21"/>
      <x:c r="Z171" s="21"/>
      <x:c r="AA171" s="18"/>
      <x:c r="AB171" s="23" t="str">
        <x:f>IF(A171="","",IF(AND(LEFT(A171,8)&lt;&gt;"https://",LEFT(A171,7)&lt;&gt;"http://"),"Use a full http(s) URL",IF(COUNTIFS($A$6:$A$505,SUBSTITUTE(SUBSTITUTE(SUBSTITUTE(A171,"~","~~"),"*","~*"),"?","~?"))&gt;1,"Duplicate URL: check rows",IF(OR(R171="Merge",R171="Redirect"),IF(T171="","Add destination URL",IF(A171=T171,"Destination equals source",IF(AND(LEFT(T171,8)&lt;&gt;"https://",LEFT(T171,7)&lt;&gt;"http://"),"Use a full destination URL","Validate destination and links"))),IF(R171="Remove","Review legal, support, conversion and link value","")))))</x:f>
      </x:c>
      <x:c r="AC171" s="23" t="str">
        <x:f>IF(A171="","",IF(R171="","Choose an action",IF(S171="","Add action rationale",IF(W171="","Assign action owner",IF(U171="","Set priority",IF(X171="","Set status",IF(AND(X171&lt;&gt;"Done",Y171=""),"Set due date",IF(AND(X171="Done",AA171=""),"Record completion and retest",IF(AND(R171="Keep",Z171=""),"Set next review date","")))))))))</x:f>
      </x:c>
      <x:c r="AD171" s="23" t="str">
        <x:f>IF(A171="","",IF(OR(AB171&lt;&gt;"",AC171&lt;&gt;""),1,0))</x:f>
      </x:c>
    </x:row>
    <x:row r="172" ht="44" customHeight="1">
      <x:c r="A172" s="19"/>
      <x:c r="B172" s="19"/>
      <x:c r="C172" s="18"/>
      <x:c r="D172" s="18"/>
      <x:c r="E172" s="18"/>
      <x:c r="F172" s="18"/>
      <x:c r="G172" s="18"/>
      <x:c r="H172" s="18"/>
      <x:c r="I172" s="18"/>
      <x:c r="J172" s="21"/>
      <x:c r="K172" s="21"/>
      <x:c r="L172" s="21"/>
      <x:c r="M172" s="18"/>
      <x:c r="N172" s="18"/>
      <x:c r="O172" s="18"/>
      <x:c r="P172" s="18"/>
      <x:c r="Q172" s="18"/>
      <x:c r="R172" s="18"/>
      <x:c r="S172" s="18"/>
      <x:c r="T172" s="18"/>
      <x:c r="U172" s="18"/>
      <x:c r="V172" s="22"/>
      <x:c r="W172" s="18"/>
      <x:c r="X172" s="18"/>
      <x:c r="Y172" s="21"/>
      <x:c r="Z172" s="21"/>
      <x:c r="AA172" s="18"/>
      <x:c r="AB172" s="23" t="str">
        <x:f>IF(A172="","",IF(AND(LEFT(A172,8)&lt;&gt;"https://",LEFT(A172,7)&lt;&gt;"http://"),"Use a full http(s) URL",IF(COUNTIFS($A$6:$A$505,SUBSTITUTE(SUBSTITUTE(SUBSTITUTE(A172,"~","~~"),"*","~*"),"?","~?"))&gt;1,"Duplicate URL: check rows",IF(OR(R172="Merge",R172="Redirect"),IF(T172="","Add destination URL",IF(A172=T172,"Destination equals source",IF(AND(LEFT(T172,8)&lt;&gt;"https://",LEFT(T172,7)&lt;&gt;"http://"),"Use a full destination URL","Validate destination and links"))),IF(R172="Remove","Review legal, support, conversion and link value","")))))</x:f>
      </x:c>
      <x:c r="AC172" s="23" t="str">
        <x:f>IF(A172="","",IF(R172="","Choose an action",IF(S172="","Add action rationale",IF(W172="","Assign action owner",IF(U172="","Set priority",IF(X172="","Set status",IF(AND(X172&lt;&gt;"Done",Y172=""),"Set due date",IF(AND(X172="Done",AA172=""),"Record completion and retest",IF(AND(R172="Keep",Z172=""),"Set next review date","")))))))))</x:f>
      </x:c>
      <x:c r="AD172" s="23" t="str">
        <x:f>IF(A172="","",IF(OR(AB172&lt;&gt;"",AC172&lt;&gt;""),1,0))</x:f>
      </x:c>
    </x:row>
    <x:row r="173" ht="44" customHeight="1">
      <x:c r="A173" s="19"/>
      <x:c r="B173" s="19"/>
      <x:c r="C173" s="18"/>
      <x:c r="D173" s="18"/>
      <x:c r="E173" s="18"/>
      <x:c r="F173" s="18"/>
      <x:c r="G173" s="18"/>
      <x:c r="H173" s="18"/>
      <x:c r="I173" s="18"/>
      <x:c r="J173" s="21"/>
      <x:c r="K173" s="21"/>
      <x:c r="L173" s="21"/>
      <x:c r="M173" s="18"/>
      <x:c r="N173" s="18"/>
      <x:c r="O173" s="18"/>
      <x:c r="P173" s="18"/>
      <x:c r="Q173" s="18"/>
      <x:c r="R173" s="18"/>
      <x:c r="S173" s="18"/>
      <x:c r="T173" s="18"/>
      <x:c r="U173" s="18"/>
      <x:c r="V173" s="22"/>
      <x:c r="W173" s="18"/>
      <x:c r="X173" s="18"/>
      <x:c r="Y173" s="21"/>
      <x:c r="Z173" s="21"/>
      <x:c r="AA173" s="18"/>
      <x:c r="AB173" s="23" t="str">
        <x:f>IF(A173="","",IF(AND(LEFT(A173,8)&lt;&gt;"https://",LEFT(A173,7)&lt;&gt;"http://"),"Use a full http(s) URL",IF(COUNTIFS($A$6:$A$505,SUBSTITUTE(SUBSTITUTE(SUBSTITUTE(A173,"~","~~"),"*","~*"),"?","~?"))&gt;1,"Duplicate URL: check rows",IF(OR(R173="Merge",R173="Redirect"),IF(T173="","Add destination URL",IF(A173=T173,"Destination equals source",IF(AND(LEFT(T173,8)&lt;&gt;"https://",LEFT(T173,7)&lt;&gt;"http://"),"Use a full destination URL","Validate destination and links"))),IF(R173="Remove","Review legal, support, conversion and link value","")))))</x:f>
      </x:c>
      <x:c r="AC173" s="23" t="str">
        <x:f>IF(A173="","",IF(R173="","Choose an action",IF(S173="","Add action rationale",IF(W173="","Assign action owner",IF(U173="","Set priority",IF(X173="","Set status",IF(AND(X173&lt;&gt;"Done",Y173=""),"Set due date",IF(AND(X173="Done",AA173=""),"Record completion and retest",IF(AND(R173="Keep",Z173=""),"Set next review date","")))))))))</x:f>
      </x:c>
      <x:c r="AD173" s="23" t="str">
        <x:f>IF(A173="","",IF(OR(AB173&lt;&gt;"",AC173&lt;&gt;""),1,0))</x:f>
      </x:c>
    </x:row>
    <x:row r="174" ht="44" customHeight="1">
      <x:c r="A174" s="19"/>
      <x:c r="B174" s="19"/>
      <x:c r="C174" s="18"/>
      <x:c r="D174" s="18"/>
      <x:c r="E174" s="18"/>
      <x:c r="F174" s="18"/>
      <x:c r="G174" s="18"/>
      <x:c r="H174" s="18"/>
      <x:c r="I174" s="18"/>
      <x:c r="J174" s="21"/>
      <x:c r="K174" s="21"/>
      <x:c r="L174" s="21"/>
      <x:c r="M174" s="18"/>
      <x:c r="N174" s="18"/>
      <x:c r="O174" s="18"/>
      <x:c r="P174" s="18"/>
      <x:c r="Q174" s="18"/>
      <x:c r="R174" s="18"/>
      <x:c r="S174" s="18"/>
      <x:c r="T174" s="18"/>
      <x:c r="U174" s="18"/>
      <x:c r="V174" s="22"/>
      <x:c r="W174" s="18"/>
      <x:c r="X174" s="18"/>
      <x:c r="Y174" s="21"/>
      <x:c r="Z174" s="21"/>
      <x:c r="AA174" s="18"/>
      <x:c r="AB174" s="23" t="str">
        <x:f>IF(A174="","",IF(AND(LEFT(A174,8)&lt;&gt;"https://",LEFT(A174,7)&lt;&gt;"http://"),"Use a full http(s) URL",IF(COUNTIFS($A$6:$A$505,SUBSTITUTE(SUBSTITUTE(SUBSTITUTE(A174,"~","~~"),"*","~*"),"?","~?"))&gt;1,"Duplicate URL: check rows",IF(OR(R174="Merge",R174="Redirect"),IF(T174="","Add destination URL",IF(A174=T174,"Destination equals source",IF(AND(LEFT(T174,8)&lt;&gt;"https://",LEFT(T174,7)&lt;&gt;"http://"),"Use a full destination URL","Validate destination and links"))),IF(R174="Remove","Review legal, support, conversion and link value","")))))</x:f>
      </x:c>
      <x:c r="AC174" s="23" t="str">
        <x:f>IF(A174="","",IF(R174="","Choose an action",IF(S174="","Add action rationale",IF(W174="","Assign action owner",IF(U174="","Set priority",IF(X174="","Set status",IF(AND(X174&lt;&gt;"Done",Y174=""),"Set due date",IF(AND(X174="Done",AA174=""),"Record completion and retest",IF(AND(R174="Keep",Z174=""),"Set next review date","")))))))))</x:f>
      </x:c>
      <x:c r="AD174" s="23" t="str">
        <x:f>IF(A174="","",IF(OR(AB174&lt;&gt;"",AC174&lt;&gt;""),1,0))</x:f>
      </x:c>
    </x:row>
    <x:row r="175" ht="44" customHeight="1">
      <x:c r="A175" s="19"/>
      <x:c r="B175" s="19"/>
      <x:c r="C175" s="18"/>
      <x:c r="D175" s="18"/>
      <x:c r="E175" s="18"/>
      <x:c r="F175" s="18"/>
      <x:c r="G175" s="18"/>
      <x:c r="H175" s="18"/>
      <x:c r="I175" s="18"/>
      <x:c r="J175" s="21"/>
      <x:c r="K175" s="21"/>
      <x:c r="L175" s="21"/>
      <x:c r="M175" s="18"/>
      <x:c r="N175" s="18"/>
      <x:c r="O175" s="18"/>
      <x:c r="P175" s="18"/>
      <x:c r="Q175" s="18"/>
      <x:c r="R175" s="18"/>
      <x:c r="S175" s="18"/>
      <x:c r="T175" s="18"/>
      <x:c r="U175" s="18"/>
      <x:c r="V175" s="22"/>
      <x:c r="W175" s="18"/>
      <x:c r="X175" s="18"/>
      <x:c r="Y175" s="21"/>
      <x:c r="Z175" s="21"/>
      <x:c r="AA175" s="18"/>
      <x:c r="AB175" s="23" t="str">
        <x:f>IF(A175="","",IF(AND(LEFT(A175,8)&lt;&gt;"https://",LEFT(A175,7)&lt;&gt;"http://"),"Use a full http(s) URL",IF(COUNTIFS($A$6:$A$505,SUBSTITUTE(SUBSTITUTE(SUBSTITUTE(A175,"~","~~"),"*","~*"),"?","~?"))&gt;1,"Duplicate URL: check rows",IF(OR(R175="Merge",R175="Redirect"),IF(T175="","Add destination URL",IF(A175=T175,"Destination equals source",IF(AND(LEFT(T175,8)&lt;&gt;"https://",LEFT(T175,7)&lt;&gt;"http://"),"Use a full destination URL","Validate destination and links"))),IF(R175="Remove","Review legal, support, conversion and link value","")))))</x:f>
      </x:c>
      <x:c r="AC175" s="23" t="str">
        <x:f>IF(A175="","",IF(R175="","Choose an action",IF(S175="","Add action rationale",IF(W175="","Assign action owner",IF(U175="","Set priority",IF(X175="","Set status",IF(AND(X175&lt;&gt;"Done",Y175=""),"Set due date",IF(AND(X175="Done",AA175=""),"Record completion and retest",IF(AND(R175="Keep",Z175=""),"Set next review date","")))))))))</x:f>
      </x:c>
      <x:c r="AD175" s="23" t="str">
        <x:f>IF(A175="","",IF(OR(AB175&lt;&gt;"",AC175&lt;&gt;""),1,0))</x:f>
      </x:c>
    </x:row>
    <x:row r="176" ht="44" customHeight="1">
      <x:c r="A176" s="19"/>
      <x:c r="B176" s="19"/>
      <x:c r="C176" s="18"/>
      <x:c r="D176" s="18"/>
      <x:c r="E176" s="18"/>
      <x:c r="F176" s="18"/>
      <x:c r="G176" s="18"/>
      <x:c r="H176" s="18"/>
      <x:c r="I176" s="18"/>
      <x:c r="J176" s="21"/>
      <x:c r="K176" s="21"/>
      <x:c r="L176" s="21"/>
      <x:c r="M176" s="18"/>
      <x:c r="N176" s="18"/>
      <x:c r="O176" s="18"/>
      <x:c r="P176" s="18"/>
      <x:c r="Q176" s="18"/>
      <x:c r="R176" s="18"/>
      <x:c r="S176" s="18"/>
      <x:c r="T176" s="18"/>
      <x:c r="U176" s="18"/>
      <x:c r="V176" s="22"/>
      <x:c r="W176" s="18"/>
      <x:c r="X176" s="18"/>
      <x:c r="Y176" s="21"/>
      <x:c r="Z176" s="21"/>
      <x:c r="AA176" s="18"/>
      <x:c r="AB176" s="23" t="str">
        <x:f>IF(A176="","",IF(AND(LEFT(A176,8)&lt;&gt;"https://",LEFT(A176,7)&lt;&gt;"http://"),"Use a full http(s) URL",IF(COUNTIFS($A$6:$A$505,SUBSTITUTE(SUBSTITUTE(SUBSTITUTE(A176,"~","~~"),"*","~*"),"?","~?"))&gt;1,"Duplicate URL: check rows",IF(OR(R176="Merge",R176="Redirect"),IF(T176="","Add destination URL",IF(A176=T176,"Destination equals source",IF(AND(LEFT(T176,8)&lt;&gt;"https://",LEFT(T176,7)&lt;&gt;"http://"),"Use a full destination URL","Validate destination and links"))),IF(R176="Remove","Review legal, support, conversion and link value","")))))</x:f>
      </x:c>
      <x:c r="AC176" s="23" t="str">
        <x:f>IF(A176="","",IF(R176="","Choose an action",IF(S176="","Add action rationale",IF(W176="","Assign action owner",IF(U176="","Set priority",IF(X176="","Set status",IF(AND(X176&lt;&gt;"Done",Y176=""),"Set due date",IF(AND(X176="Done",AA176=""),"Record completion and retest",IF(AND(R176="Keep",Z176=""),"Set next review date","")))))))))</x:f>
      </x:c>
      <x:c r="AD176" s="23" t="str">
        <x:f>IF(A176="","",IF(OR(AB176&lt;&gt;"",AC176&lt;&gt;""),1,0))</x:f>
      </x:c>
    </x:row>
    <x:row r="177" ht="44" customHeight="1">
      <x:c r="A177" s="19"/>
      <x:c r="B177" s="19"/>
      <x:c r="C177" s="18"/>
      <x:c r="D177" s="18"/>
      <x:c r="E177" s="18"/>
      <x:c r="F177" s="18"/>
      <x:c r="G177" s="18"/>
      <x:c r="H177" s="18"/>
      <x:c r="I177" s="18"/>
      <x:c r="J177" s="21"/>
      <x:c r="K177" s="21"/>
      <x:c r="L177" s="21"/>
      <x:c r="M177" s="18"/>
      <x:c r="N177" s="18"/>
      <x:c r="O177" s="18"/>
      <x:c r="P177" s="18"/>
      <x:c r="Q177" s="18"/>
      <x:c r="R177" s="18"/>
      <x:c r="S177" s="18"/>
      <x:c r="T177" s="18"/>
      <x:c r="U177" s="18"/>
      <x:c r="V177" s="22"/>
      <x:c r="W177" s="18"/>
      <x:c r="X177" s="18"/>
      <x:c r="Y177" s="21"/>
      <x:c r="Z177" s="21"/>
      <x:c r="AA177" s="18"/>
      <x:c r="AB177" s="23" t="str">
        <x:f>IF(A177="","",IF(AND(LEFT(A177,8)&lt;&gt;"https://",LEFT(A177,7)&lt;&gt;"http://"),"Use a full http(s) URL",IF(COUNTIFS($A$6:$A$505,SUBSTITUTE(SUBSTITUTE(SUBSTITUTE(A177,"~","~~"),"*","~*"),"?","~?"))&gt;1,"Duplicate URL: check rows",IF(OR(R177="Merge",R177="Redirect"),IF(T177="","Add destination URL",IF(A177=T177,"Destination equals source",IF(AND(LEFT(T177,8)&lt;&gt;"https://",LEFT(T177,7)&lt;&gt;"http://"),"Use a full destination URL","Validate destination and links"))),IF(R177="Remove","Review legal, support, conversion and link value","")))))</x:f>
      </x:c>
      <x:c r="AC177" s="23" t="str">
        <x:f>IF(A177="","",IF(R177="","Choose an action",IF(S177="","Add action rationale",IF(W177="","Assign action owner",IF(U177="","Set priority",IF(X177="","Set status",IF(AND(X177&lt;&gt;"Done",Y177=""),"Set due date",IF(AND(X177="Done",AA177=""),"Record completion and retest",IF(AND(R177="Keep",Z177=""),"Set next review date","")))))))))</x:f>
      </x:c>
      <x:c r="AD177" s="23" t="str">
        <x:f>IF(A177="","",IF(OR(AB177&lt;&gt;"",AC177&lt;&gt;""),1,0))</x:f>
      </x:c>
    </x:row>
    <x:row r="178" ht="44" customHeight="1">
      <x:c r="A178" s="19"/>
      <x:c r="B178" s="19"/>
      <x:c r="C178" s="18"/>
      <x:c r="D178" s="18"/>
      <x:c r="E178" s="18"/>
      <x:c r="F178" s="18"/>
      <x:c r="G178" s="18"/>
      <x:c r="H178" s="18"/>
      <x:c r="I178" s="18"/>
      <x:c r="J178" s="21"/>
      <x:c r="K178" s="21"/>
      <x:c r="L178" s="21"/>
      <x:c r="M178" s="18"/>
      <x:c r="N178" s="18"/>
      <x:c r="O178" s="18"/>
      <x:c r="P178" s="18"/>
      <x:c r="Q178" s="18"/>
      <x:c r="R178" s="18"/>
      <x:c r="S178" s="18"/>
      <x:c r="T178" s="18"/>
      <x:c r="U178" s="18"/>
      <x:c r="V178" s="22"/>
      <x:c r="W178" s="18"/>
      <x:c r="X178" s="18"/>
      <x:c r="Y178" s="21"/>
      <x:c r="Z178" s="21"/>
      <x:c r="AA178" s="18"/>
      <x:c r="AB178" s="23" t="str">
        <x:f>IF(A178="","",IF(AND(LEFT(A178,8)&lt;&gt;"https://",LEFT(A178,7)&lt;&gt;"http://"),"Use a full http(s) URL",IF(COUNTIFS($A$6:$A$505,SUBSTITUTE(SUBSTITUTE(SUBSTITUTE(A178,"~","~~"),"*","~*"),"?","~?"))&gt;1,"Duplicate URL: check rows",IF(OR(R178="Merge",R178="Redirect"),IF(T178="","Add destination URL",IF(A178=T178,"Destination equals source",IF(AND(LEFT(T178,8)&lt;&gt;"https://",LEFT(T178,7)&lt;&gt;"http://"),"Use a full destination URL","Validate destination and links"))),IF(R178="Remove","Review legal, support, conversion and link value","")))))</x:f>
      </x:c>
      <x:c r="AC178" s="23" t="str">
        <x:f>IF(A178="","",IF(R178="","Choose an action",IF(S178="","Add action rationale",IF(W178="","Assign action owner",IF(U178="","Set priority",IF(X178="","Set status",IF(AND(X178&lt;&gt;"Done",Y178=""),"Set due date",IF(AND(X178="Done",AA178=""),"Record completion and retest",IF(AND(R178="Keep",Z178=""),"Set next review date","")))))))))</x:f>
      </x:c>
      <x:c r="AD178" s="23" t="str">
        <x:f>IF(A178="","",IF(OR(AB178&lt;&gt;"",AC178&lt;&gt;""),1,0))</x:f>
      </x:c>
    </x:row>
    <x:row r="179" ht="44" customHeight="1">
      <x:c r="A179" s="19"/>
      <x:c r="B179" s="19"/>
      <x:c r="C179" s="18"/>
      <x:c r="D179" s="18"/>
      <x:c r="E179" s="18"/>
      <x:c r="F179" s="18"/>
      <x:c r="G179" s="18"/>
      <x:c r="H179" s="18"/>
      <x:c r="I179" s="18"/>
      <x:c r="J179" s="21"/>
      <x:c r="K179" s="21"/>
      <x:c r="L179" s="21"/>
      <x:c r="M179" s="18"/>
      <x:c r="N179" s="18"/>
      <x:c r="O179" s="18"/>
      <x:c r="P179" s="18"/>
      <x:c r="Q179" s="18"/>
      <x:c r="R179" s="18"/>
      <x:c r="S179" s="18"/>
      <x:c r="T179" s="18"/>
      <x:c r="U179" s="18"/>
      <x:c r="V179" s="22"/>
      <x:c r="W179" s="18"/>
      <x:c r="X179" s="18"/>
      <x:c r="Y179" s="21"/>
      <x:c r="Z179" s="21"/>
      <x:c r="AA179" s="18"/>
      <x:c r="AB179" s="23" t="str">
        <x:f>IF(A179="","",IF(AND(LEFT(A179,8)&lt;&gt;"https://",LEFT(A179,7)&lt;&gt;"http://"),"Use a full http(s) URL",IF(COUNTIFS($A$6:$A$505,SUBSTITUTE(SUBSTITUTE(SUBSTITUTE(A179,"~","~~"),"*","~*"),"?","~?"))&gt;1,"Duplicate URL: check rows",IF(OR(R179="Merge",R179="Redirect"),IF(T179="","Add destination URL",IF(A179=T179,"Destination equals source",IF(AND(LEFT(T179,8)&lt;&gt;"https://",LEFT(T179,7)&lt;&gt;"http://"),"Use a full destination URL","Validate destination and links"))),IF(R179="Remove","Review legal, support, conversion and link value","")))))</x:f>
      </x:c>
      <x:c r="AC179" s="23" t="str">
        <x:f>IF(A179="","",IF(R179="","Choose an action",IF(S179="","Add action rationale",IF(W179="","Assign action owner",IF(U179="","Set priority",IF(X179="","Set status",IF(AND(X179&lt;&gt;"Done",Y179=""),"Set due date",IF(AND(X179="Done",AA179=""),"Record completion and retest",IF(AND(R179="Keep",Z179=""),"Set next review date","")))))))))</x:f>
      </x:c>
      <x:c r="AD179" s="23" t="str">
        <x:f>IF(A179="","",IF(OR(AB179&lt;&gt;"",AC179&lt;&gt;""),1,0))</x:f>
      </x:c>
    </x:row>
    <x:row r="180" ht="44" customHeight="1">
      <x:c r="A180" s="19"/>
      <x:c r="B180" s="19"/>
      <x:c r="C180" s="18"/>
      <x:c r="D180" s="18"/>
      <x:c r="E180" s="18"/>
      <x:c r="F180" s="18"/>
      <x:c r="G180" s="18"/>
      <x:c r="H180" s="18"/>
      <x:c r="I180" s="18"/>
      <x:c r="J180" s="21"/>
      <x:c r="K180" s="21"/>
      <x:c r="L180" s="21"/>
      <x:c r="M180" s="18"/>
      <x:c r="N180" s="18"/>
      <x:c r="O180" s="18"/>
      <x:c r="P180" s="18"/>
      <x:c r="Q180" s="18"/>
      <x:c r="R180" s="18"/>
      <x:c r="S180" s="18"/>
      <x:c r="T180" s="18"/>
      <x:c r="U180" s="18"/>
      <x:c r="V180" s="22"/>
      <x:c r="W180" s="18"/>
      <x:c r="X180" s="18"/>
      <x:c r="Y180" s="21"/>
      <x:c r="Z180" s="21"/>
      <x:c r="AA180" s="18"/>
      <x:c r="AB180" s="23" t="str">
        <x:f>IF(A180="","",IF(AND(LEFT(A180,8)&lt;&gt;"https://",LEFT(A180,7)&lt;&gt;"http://"),"Use a full http(s) URL",IF(COUNTIFS($A$6:$A$505,SUBSTITUTE(SUBSTITUTE(SUBSTITUTE(A180,"~","~~"),"*","~*"),"?","~?"))&gt;1,"Duplicate URL: check rows",IF(OR(R180="Merge",R180="Redirect"),IF(T180="","Add destination URL",IF(A180=T180,"Destination equals source",IF(AND(LEFT(T180,8)&lt;&gt;"https://",LEFT(T180,7)&lt;&gt;"http://"),"Use a full destination URL","Validate destination and links"))),IF(R180="Remove","Review legal, support, conversion and link value","")))))</x:f>
      </x:c>
      <x:c r="AC180" s="23" t="str">
        <x:f>IF(A180="","",IF(R180="","Choose an action",IF(S180="","Add action rationale",IF(W180="","Assign action owner",IF(U180="","Set priority",IF(X180="","Set status",IF(AND(X180&lt;&gt;"Done",Y180=""),"Set due date",IF(AND(X180="Done",AA180=""),"Record completion and retest",IF(AND(R180="Keep",Z180=""),"Set next review date","")))))))))</x:f>
      </x:c>
      <x:c r="AD180" s="23" t="str">
        <x:f>IF(A180="","",IF(OR(AB180&lt;&gt;"",AC180&lt;&gt;""),1,0))</x:f>
      </x:c>
    </x:row>
    <x:row r="181" ht="44" customHeight="1">
      <x:c r="A181" s="19"/>
      <x:c r="B181" s="19"/>
      <x:c r="C181" s="18"/>
      <x:c r="D181" s="18"/>
      <x:c r="E181" s="18"/>
      <x:c r="F181" s="18"/>
      <x:c r="G181" s="18"/>
      <x:c r="H181" s="18"/>
      <x:c r="I181" s="18"/>
      <x:c r="J181" s="21"/>
      <x:c r="K181" s="21"/>
      <x:c r="L181" s="21"/>
      <x:c r="M181" s="18"/>
      <x:c r="N181" s="18"/>
      <x:c r="O181" s="18"/>
      <x:c r="P181" s="18"/>
      <x:c r="Q181" s="18"/>
      <x:c r="R181" s="18"/>
      <x:c r="S181" s="18"/>
      <x:c r="T181" s="18"/>
      <x:c r="U181" s="18"/>
      <x:c r="V181" s="22"/>
      <x:c r="W181" s="18"/>
      <x:c r="X181" s="18"/>
      <x:c r="Y181" s="21"/>
      <x:c r="Z181" s="21"/>
      <x:c r="AA181" s="18"/>
      <x:c r="AB181" s="23" t="str">
        <x:f>IF(A181="","",IF(AND(LEFT(A181,8)&lt;&gt;"https://",LEFT(A181,7)&lt;&gt;"http://"),"Use a full http(s) URL",IF(COUNTIFS($A$6:$A$505,SUBSTITUTE(SUBSTITUTE(SUBSTITUTE(A181,"~","~~"),"*","~*"),"?","~?"))&gt;1,"Duplicate URL: check rows",IF(OR(R181="Merge",R181="Redirect"),IF(T181="","Add destination URL",IF(A181=T181,"Destination equals source",IF(AND(LEFT(T181,8)&lt;&gt;"https://",LEFT(T181,7)&lt;&gt;"http://"),"Use a full destination URL","Validate destination and links"))),IF(R181="Remove","Review legal, support, conversion and link value","")))))</x:f>
      </x:c>
      <x:c r="AC181" s="23" t="str">
        <x:f>IF(A181="","",IF(R181="","Choose an action",IF(S181="","Add action rationale",IF(W181="","Assign action owner",IF(U181="","Set priority",IF(X181="","Set status",IF(AND(X181&lt;&gt;"Done",Y181=""),"Set due date",IF(AND(X181="Done",AA181=""),"Record completion and retest",IF(AND(R181="Keep",Z181=""),"Set next review date","")))))))))</x:f>
      </x:c>
      <x:c r="AD181" s="23" t="str">
        <x:f>IF(A181="","",IF(OR(AB181&lt;&gt;"",AC181&lt;&gt;""),1,0))</x:f>
      </x:c>
    </x:row>
    <x:row r="182" ht="44" customHeight="1">
      <x:c r="A182" s="19"/>
      <x:c r="B182" s="19"/>
      <x:c r="C182" s="18"/>
      <x:c r="D182" s="18"/>
      <x:c r="E182" s="18"/>
      <x:c r="F182" s="18"/>
      <x:c r="G182" s="18"/>
      <x:c r="H182" s="18"/>
      <x:c r="I182" s="18"/>
      <x:c r="J182" s="21"/>
      <x:c r="K182" s="21"/>
      <x:c r="L182" s="21"/>
      <x:c r="M182" s="18"/>
      <x:c r="N182" s="18"/>
      <x:c r="O182" s="18"/>
      <x:c r="P182" s="18"/>
      <x:c r="Q182" s="18"/>
      <x:c r="R182" s="18"/>
      <x:c r="S182" s="18"/>
      <x:c r="T182" s="18"/>
      <x:c r="U182" s="18"/>
      <x:c r="V182" s="22"/>
      <x:c r="W182" s="18"/>
      <x:c r="X182" s="18"/>
      <x:c r="Y182" s="21"/>
      <x:c r="Z182" s="21"/>
      <x:c r="AA182" s="18"/>
      <x:c r="AB182" s="23" t="str">
        <x:f>IF(A182="","",IF(AND(LEFT(A182,8)&lt;&gt;"https://",LEFT(A182,7)&lt;&gt;"http://"),"Use a full http(s) URL",IF(COUNTIFS($A$6:$A$505,SUBSTITUTE(SUBSTITUTE(SUBSTITUTE(A182,"~","~~"),"*","~*"),"?","~?"))&gt;1,"Duplicate URL: check rows",IF(OR(R182="Merge",R182="Redirect"),IF(T182="","Add destination URL",IF(A182=T182,"Destination equals source",IF(AND(LEFT(T182,8)&lt;&gt;"https://",LEFT(T182,7)&lt;&gt;"http://"),"Use a full destination URL","Validate destination and links"))),IF(R182="Remove","Review legal, support, conversion and link value","")))))</x:f>
      </x:c>
      <x:c r="AC182" s="23" t="str">
        <x:f>IF(A182="","",IF(R182="","Choose an action",IF(S182="","Add action rationale",IF(W182="","Assign action owner",IF(U182="","Set priority",IF(X182="","Set status",IF(AND(X182&lt;&gt;"Done",Y182=""),"Set due date",IF(AND(X182="Done",AA182=""),"Record completion and retest",IF(AND(R182="Keep",Z182=""),"Set next review date","")))))))))</x:f>
      </x:c>
      <x:c r="AD182" s="23" t="str">
        <x:f>IF(A182="","",IF(OR(AB182&lt;&gt;"",AC182&lt;&gt;""),1,0))</x:f>
      </x:c>
    </x:row>
    <x:row r="183" ht="44" customHeight="1">
      <x:c r="A183" s="19"/>
      <x:c r="B183" s="19"/>
      <x:c r="C183" s="18"/>
      <x:c r="D183" s="18"/>
      <x:c r="E183" s="18"/>
      <x:c r="F183" s="18"/>
      <x:c r="G183" s="18"/>
      <x:c r="H183" s="18"/>
      <x:c r="I183" s="18"/>
      <x:c r="J183" s="21"/>
      <x:c r="K183" s="21"/>
      <x:c r="L183" s="21"/>
      <x:c r="M183" s="18"/>
      <x:c r="N183" s="18"/>
      <x:c r="O183" s="18"/>
      <x:c r="P183" s="18"/>
      <x:c r="Q183" s="18"/>
      <x:c r="R183" s="18"/>
      <x:c r="S183" s="18"/>
      <x:c r="T183" s="18"/>
      <x:c r="U183" s="18"/>
      <x:c r="V183" s="22"/>
      <x:c r="W183" s="18"/>
      <x:c r="X183" s="18"/>
      <x:c r="Y183" s="21"/>
      <x:c r="Z183" s="21"/>
      <x:c r="AA183" s="18"/>
      <x:c r="AB183" s="23" t="str">
        <x:f>IF(A183="","",IF(AND(LEFT(A183,8)&lt;&gt;"https://",LEFT(A183,7)&lt;&gt;"http://"),"Use a full http(s) URL",IF(COUNTIFS($A$6:$A$505,SUBSTITUTE(SUBSTITUTE(SUBSTITUTE(A183,"~","~~"),"*","~*"),"?","~?"))&gt;1,"Duplicate URL: check rows",IF(OR(R183="Merge",R183="Redirect"),IF(T183="","Add destination URL",IF(A183=T183,"Destination equals source",IF(AND(LEFT(T183,8)&lt;&gt;"https://",LEFT(T183,7)&lt;&gt;"http://"),"Use a full destination URL","Validate destination and links"))),IF(R183="Remove","Review legal, support, conversion and link value","")))))</x:f>
      </x:c>
      <x:c r="AC183" s="23" t="str">
        <x:f>IF(A183="","",IF(R183="","Choose an action",IF(S183="","Add action rationale",IF(W183="","Assign action owner",IF(U183="","Set priority",IF(X183="","Set status",IF(AND(X183&lt;&gt;"Done",Y183=""),"Set due date",IF(AND(X183="Done",AA183=""),"Record completion and retest",IF(AND(R183="Keep",Z183=""),"Set next review date","")))))))))</x:f>
      </x:c>
      <x:c r="AD183" s="23" t="str">
        <x:f>IF(A183="","",IF(OR(AB183&lt;&gt;"",AC183&lt;&gt;""),1,0))</x:f>
      </x:c>
    </x:row>
    <x:row r="184" ht="44" customHeight="1">
      <x:c r="A184" s="19"/>
      <x:c r="B184" s="19"/>
      <x:c r="C184" s="18"/>
      <x:c r="D184" s="18"/>
      <x:c r="E184" s="18"/>
      <x:c r="F184" s="18"/>
      <x:c r="G184" s="18"/>
      <x:c r="H184" s="18"/>
      <x:c r="I184" s="18"/>
      <x:c r="J184" s="21"/>
      <x:c r="K184" s="21"/>
      <x:c r="L184" s="21"/>
      <x:c r="M184" s="18"/>
      <x:c r="N184" s="18"/>
      <x:c r="O184" s="18"/>
      <x:c r="P184" s="18"/>
      <x:c r="Q184" s="18"/>
      <x:c r="R184" s="18"/>
      <x:c r="S184" s="18"/>
      <x:c r="T184" s="18"/>
      <x:c r="U184" s="18"/>
      <x:c r="V184" s="22"/>
      <x:c r="W184" s="18"/>
      <x:c r="X184" s="18"/>
      <x:c r="Y184" s="21"/>
      <x:c r="Z184" s="21"/>
      <x:c r="AA184" s="18"/>
      <x:c r="AB184" s="23" t="str">
        <x:f>IF(A184="","",IF(AND(LEFT(A184,8)&lt;&gt;"https://",LEFT(A184,7)&lt;&gt;"http://"),"Use a full http(s) URL",IF(COUNTIFS($A$6:$A$505,SUBSTITUTE(SUBSTITUTE(SUBSTITUTE(A184,"~","~~"),"*","~*"),"?","~?"))&gt;1,"Duplicate URL: check rows",IF(OR(R184="Merge",R184="Redirect"),IF(T184="","Add destination URL",IF(A184=T184,"Destination equals source",IF(AND(LEFT(T184,8)&lt;&gt;"https://",LEFT(T184,7)&lt;&gt;"http://"),"Use a full destination URL","Validate destination and links"))),IF(R184="Remove","Review legal, support, conversion and link value","")))))</x:f>
      </x:c>
      <x:c r="AC184" s="23" t="str">
        <x:f>IF(A184="","",IF(R184="","Choose an action",IF(S184="","Add action rationale",IF(W184="","Assign action owner",IF(U184="","Set priority",IF(X184="","Set status",IF(AND(X184&lt;&gt;"Done",Y184=""),"Set due date",IF(AND(X184="Done",AA184=""),"Record completion and retest",IF(AND(R184="Keep",Z184=""),"Set next review date","")))))))))</x:f>
      </x:c>
      <x:c r="AD184" s="23" t="str">
        <x:f>IF(A184="","",IF(OR(AB184&lt;&gt;"",AC184&lt;&gt;""),1,0))</x:f>
      </x:c>
    </x:row>
    <x:row r="185" ht="44" customHeight="1">
      <x:c r="A185" s="19"/>
      <x:c r="B185" s="19"/>
      <x:c r="C185" s="18"/>
      <x:c r="D185" s="18"/>
      <x:c r="E185" s="18"/>
      <x:c r="F185" s="18"/>
      <x:c r="G185" s="18"/>
      <x:c r="H185" s="18"/>
      <x:c r="I185" s="18"/>
      <x:c r="J185" s="21"/>
      <x:c r="K185" s="21"/>
      <x:c r="L185" s="21"/>
      <x:c r="M185" s="18"/>
      <x:c r="N185" s="18"/>
      <x:c r="O185" s="18"/>
      <x:c r="P185" s="18"/>
      <x:c r="Q185" s="18"/>
      <x:c r="R185" s="18"/>
      <x:c r="S185" s="18"/>
      <x:c r="T185" s="18"/>
      <x:c r="U185" s="18"/>
      <x:c r="V185" s="22"/>
      <x:c r="W185" s="18"/>
      <x:c r="X185" s="18"/>
      <x:c r="Y185" s="21"/>
      <x:c r="Z185" s="21"/>
      <x:c r="AA185" s="18"/>
      <x:c r="AB185" s="23" t="str">
        <x:f>IF(A185="","",IF(AND(LEFT(A185,8)&lt;&gt;"https://",LEFT(A185,7)&lt;&gt;"http://"),"Use a full http(s) URL",IF(COUNTIFS($A$6:$A$505,SUBSTITUTE(SUBSTITUTE(SUBSTITUTE(A185,"~","~~"),"*","~*"),"?","~?"))&gt;1,"Duplicate URL: check rows",IF(OR(R185="Merge",R185="Redirect"),IF(T185="","Add destination URL",IF(A185=T185,"Destination equals source",IF(AND(LEFT(T185,8)&lt;&gt;"https://",LEFT(T185,7)&lt;&gt;"http://"),"Use a full destination URL","Validate destination and links"))),IF(R185="Remove","Review legal, support, conversion and link value","")))))</x:f>
      </x:c>
      <x:c r="AC185" s="23" t="str">
        <x:f>IF(A185="","",IF(R185="","Choose an action",IF(S185="","Add action rationale",IF(W185="","Assign action owner",IF(U185="","Set priority",IF(X185="","Set status",IF(AND(X185&lt;&gt;"Done",Y185=""),"Set due date",IF(AND(X185="Done",AA185=""),"Record completion and retest",IF(AND(R185="Keep",Z185=""),"Set next review date","")))))))))</x:f>
      </x:c>
      <x:c r="AD185" s="23" t="str">
        <x:f>IF(A185="","",IF(OR(AB185&lt;&gt;"",AC185&lt;&gt;""),1,0))</x:f>
      </x:c>
    </x:row>
    <x:row r="186" ht="44" customHeight="1">
      <x:c r="A186" s="19"/>
      <x:c r="B186" s="19"/>
      <x:c r="C186" s="18"/>
      <x:c r="D186" s="18"/>
      <x:c r="E186" s="18"/>
      <x:c r="F186" s="18"/>
      <x:c r="G186" s="18"/>
      <x:c r="H186" s="18"/>
      <x:c r="I186" s="18"/>
      <x:c r="J186" s="21"/>
      <x:c r="K186" s="21"/>
      <x:c r="L186" s="21"/>
      <x:c r="M186" s="18"/>
      <x:c r="N186" s="18"/>
      <x:c r="O186" s="18"/>
      <x:c r="P186" s="18"/>
      <x:c r="Q186" s="18"/>
      <x:c r="R186" s="18"/>
      <x:c r="S186" s="18"/>
      <x:c r="T186" s="18"/>
      <x:c r="U186" s="18"/>
      <x:c r="V186" s="22"/>
      <x:c r="W186" s="18"/>
      <x:c r="X186" s="18"/>
      <x:c r="Y186" s="21"/>
      <x:c r="Z186" s="21"/>
      <x:c r="AA186" s="18"/>
      <x:c r="AB186" s="23" t="str">
        <x:f>IF(A186="","",IF(AND(LEFT(A186,8)&lt;&gt;"https://",LEFT(A186,7)&lt;&gt;"http://"),"Use a full http(s) URL",IF(COUNTIFS($A$6:$A$505,SUBSTITUTE(SUBSTITUTE(SUBSTITUTE(A186,"~","~~"),"*","~*"),"?","~?"))&gt;1,"Duplicate URL: check rows",IF(OR(R186="Merge",R186="Redirect"),IF(T186="","Add destination URL",IF(A186=T186,"Destination equals source",IF(AND(LEFT(T186,8)&lt;&gt;"https://",LEFT(T186,7)&lt;&gt;"http://"),"Use a full destination URL","Validate destination and links"))),IF(R186="Remove","Review legal, support, conversion and link value","")))))</x:f>
      </x:c>
      <x:c r="AC186" s="23" t="str">
        <x:f>IF(A186="","",IF(R186="","Choose an action",IF(S186="","Add action rationale",IF(W186="","Assign action owner",IF(U186="","Set priority",IF(X186="","Set status",IF(AND(X186&lt;&gt;"Done",Y186=""),"Set due date",IF(AND(X186="Done",AA186=""),"Record completion and retest",IF(AND(R186="Keep",Z186=""),"Set next review date","")))))))))</x:f>
      </x:c>
      <x:c r="AD186" s="23" t="str">
        <x:f>IF(A186="","",IF(OR(AB186&lt;&gt;"",AC186&lt;&gt;""),1,0))</x:f>
      </x:c>
    </x:row>
    <x:row r="187" ht="44" customHeight="1">
      <x:c r="A187" s="19"/>
      <x:c r="B187" s="19"/>
      <x:c r="C187" s="18"/>
      <x:c r="D187" s="18"/>
      <x:c r="E187" s="18"/>
      <x:c r="F187" s="18"/>
      <x:c r="G187" s="18"/>
      <x:c r="H187" s="18"/>
      <x:c r="I187" s="18"/>
      <x:c r="J187" s="21"/>
      <x:c r="K187" s="21"/>
      <x:c r="L187" s="21"/>
      <x:c r="M187" s="18"/>
      <x:c r="N187" s="18"/>
      <x:c r="O187" s="18"/>
      <x:c r="P187" s="18"/>
      <x:c r="Q187" s="18"/>
      <x:c r="R187" s="18"/>
      <x:c r="S187" s="18"/>
      <x:c r="T187" s="18"/>
      <x:c r="U187" s="18"/>
      <x:c r="V187" s="22"/>
      <x:c r="W187" s="18"/>
      <x:c r="X187" s="18"/>
      <x:c r="Y187" s="21"/>
      <x:c r="Z187" s="21"/>
      <x:c r="AA187" s="18"/>
      <x:c r="AB187" s="23" t="str">
        <x:f>IF(A187="","",IF(AND(LEFT(A187,8)&lt;&gt;"https://",LEFT(A187,7)&lt;&gt;"http://"),"Use a full http(s) URL",IF(COUNTIFS($A$6:$A$505,SUBSTITUTE(SUBSTITUTE(SUBSTITUTE(A187,"~","~~"),"*","~*"),"?","~?"))&gt;1,"Duplicate URL: check rows",IF(OR(R187="Merge",R187="Redirect"),IF(T187="","Add destination URL",IF(A187=T187,"Destination equals source",IF(AND(LEFT(T187,8)&lt;&gt;"https://",LEFT(T187,7)&lt;&gt;"http://"),"Use a full destination URL","Validate destination and links"))),IF(R187="Remove","Review legal, support, conversion and link value","")))))</x:f>
      </x:c>
      <x:c r="AC187" s="23" t="str">
        <x:f>IF(A187="","",IF(R187="","Choose an action",IF(S187="","Add action rationale",IF(W187="","Assign action owner",IF(U187="","Set priority",IF(X187="","Set status",IF(AND(X187&lt;&gt;"Done",Y187=""),"Set due date",IF(AND(X187="Done",AA187=""),"Record completion and retest",IF(AND(R187="Keep",Z187=""),"Set next review date","")))))))))</x:f>
      </x:c>
      <x:c r="AD187" s="23" t="str">
        <x:f>IF(A187="","",IF(OR(AB187&lt;&gt;"",AC187&lt;&gt;""),1,0))</x:f>
      </x:c>
    </x:row>
    <x:row r="188" ht="44" customHeight="1">
      <x:c r="A188" s="19"/>
      <x:c r="B188" s="19"/>
      <x:c r="C188" s="18"/>
      <x:c r="D188" s="18"/>
      <x:c r="E188" s="18"/>
      <x:c r="F188" s="18"/>
      <x:c r="G188" s="18"/>
      <x:c r="H188" s="18"/>
      <x:c r="I188" s="18"/>
      <x:c r="J188" s="21"/>
      <x:c r="K188" s="21"/>
      <x:c r="L188" s="21"/>
      <x:c r="M188" s="18"/>
      <x:c r="N188" s="18"/>
      <x:c r="O188" s="18"/>
      <x:c r="P188" s="18"/>
      <x:c r="Q188" s="18"/>
      <x:c r="R188" s="18"/>
      <x:c r="S188" s="18"/>
      <x:c r="T188" s="18"/>
      <x:c r="U188" s="18"/>
      <x:c r="V188" s="22"/>
      <x:c r="W188" s="18"/>
      <x:c r="X188" s="18"/>
      <x:c r="Y188" s="21"/>
      <x:c r="Z188" s="21"/>
      <x:c r="AA188" s="18"/>
      <x:c r="AB188" s="23" t="str">
        <x:f>IF(A188="","",IF(AND(LEFT(A188,8)&lt;&gt;"https://",LEFT(A188,7)&lt;&gt;"http://"),"Use a full http(s) URL",IF(COUNTIFS($A$6:$A$505,SUBSTITUTE(SUBSTITUTE(SUBSTITUTE(A188,"~","~~"),"*","~*"),"?","~?"))&gt;1,"Duplicate URL: check rows",IF(OR(R188="Merge",R188="Redirect"),IF(T188="","Add destination URL",IF(A188=T188,"Destination equals source",IF(AND(LEFT(T188,8)&lt;&gt;"https://",LEFT(T188,7)&lt;&gt;"http://"),"Use a full destination URL","Validate destination and links"))),IF(R188="Remove","Review legal, support, conversion and link value","")))))</x:f>
      </x:c>
      <x:c r="AC188" s="23" t="str">
        <x:f>IF(A188="","",IF(R188="","Choose an action",IF(S188="","Add action rationale",IF(W188="","Assign action owner",IF(U188="","Set priority",IF(X188="","Set status",IF(AND(X188&lt;&gt;"Done",Y188=""),"Set due date",IF(AND(X188="Done",AA188=""),"Record completion and retest",IF(AND(R188="Keep",Z188=""),"Set next review date","")))))))))</x:f>
      </x:c>
      <x:c r="AD188" s="23" t="str">
        <x:f>IF(A188="","",IF(OR(AB188&lt;&gt;"",AC188&lt;&gt;""),1,0))</x:f>
      </x:c>
    </x:row>
    <x:row r="189" ht="44" customHeight="1">
      <x:c r="A189" s="19"/>
      <x:c r="B189" s="19"/>
      <x:c r="C189" s="18"/>
      <x:c r="D189" s="18"/>
      <x:c r="E189" s="18"/>
      <x:c r="F189" s="18"/>
      <x:c r="G189" s="18"/>
      <x:c r="H189" s="18"/>
      <x:c r="I189" s="18"/>
      <x:c r="J189" s="21"/>
      <x:c r="K189" s="21"/>
      <x:c r="L189" s="21"/>
      <x:c r="M189" s="18"/>
      <x:c r="N189" s="18"/>
      <x:c r="O189" s="18"/>
      <x:c r="P189" s="18"/>
      <x:c r="Q189" s="18"/>
      <x:c r="R189" s="18"/>
      <x:c r="S189" s="18"/>
      <x:c r="T189" s="18"/>
      <x:c r="U189" s="18"/>
      <x:c r="V189" s="22"/>
      <x:c r="W189" s="18"/>
      <x:c r="X189" s="18"/>
      <x:c r="Y189" s="21"/>
      <x:c r="Z189" s="21"/>
      <x:c r="AA189" s="18"/>
      <x:c r="AB189" s="23" t="str">
        <x:f>IF(A189="","",IF(AND(LEFT(A189,8)&lt;&gt;"https://",LEFT(A189,7)&lt;&gt;"http://"),"Use a full http(s) URL",IF(COUNTIFS($A$6:$A$505,SUBSTITUTE(SUBSTITUTE(SUBSTITUTE(A189,"~","~~"),"*","~*"),"?","~?"))&gt;1,"Duplicate URL: check rows",IF(OR(R189="Merge",R189="Redirect"),IF(T189="","Add destination URL",IF(A189=T189,"Destination equals source",IF(AND(LEFT(T189,8)&lt;&gt;"https://",LEFT(T189,7)&lt;&gt;"http://"),"Use a full destination URL","Validate destination and links"))),IF(R189="Remove","Review legal, support, conversion and link value","")))))</x:f>
      </x:c>
      <x:c r="AC189" s="23" t="str">
        <x:f>IF(A189="","",IF(R189="","Choose an action",IF(S189="","Add action rationale",IF(W189="","Assign action owner",IF(U189="","Set priority",IF(X189="","Set status",IF(AND(X189&lt;&gt;"Done",Y189=""),"Set due date",IF(AND(X189="Done",AA189=""),"Record completion and retest",IF(AND(R189="Keep",Z189=""),"Set next review date","")))))))))</x:f>
      </x:c>
      <x:c r="AD189" s="23" t="str">
        <x:f>IF(A189="","",IF(OR(AB189&lt;&gt;"",AC189&lt;&gt;""),1,0))</x:f>
      </x:c>
    </x:row>
    <x:row r="190" ht="44" customHeight="1">
      <x:c r="A190" s="19"/>
      <x:c r="B190" s="19"/>
      <x:c r="C190" s="18"/>
      <x:c r="D190" s="18"/>
      <x:c r="E190" s="18"/>
      <x:c r="F190" s="18"/>
      <x:c r="G190" s="18"/>
      <x:c r="H190" s="18"/>
      <x:c r="I190" s="18"/>
      <x:c r="J190" s="21"/>
      <x:c r="K190" s="21"/>
      <x:c r="L190" s="21"/>
      <x:c r="M190" s="18"/>
      <x:c r="N190" s="18"/>
      <x:c r="O190" s="18"/>
      <x:c r="P190" s="18"/>
      <x:c r="Q190" s="18"/>
      <x:c r="R190" s="18"/>
      <x:c r="S190" s="18"/>
      <x:c r="T190" s="18"/>
      <x:c r="U190" s="18"/>
      <x:c r="V190" s="22"/>
      <x:c r="W190" s="18"/>
      <x:c r="X190" s="18"/>
      <x:c r="Y190" s="21"/>
      <x:c r="Z190" s="21"/>
      <x:c r="AA190" s="18"/>
      <x:c r="AB190" s="23" t="str">
        <x:f>IF(A190="","",IF(AND(LEFT(A190,8)&lt;&gt;"https://",LEFT(A190,7)&lt;&gt;"http://"),"Use a full http(s) URL",IF(COUNTIFS($A$6:$A$505,SUBSTITUTE(SUBSTITUTE(SUBSTITUTE(A190,"~","~~"),"*","~*"),"?","~?"))&gt;1,"Duplicate URL: check rows",IF(OR(R190="Merge",R190="Redirect"),IF(T190="","Add destination URL",IF(A190=T190,"Destination equals source",IF(AND(LEFT(T190,8)&lt;&gt;"https://",LEFT(T190,7)&lt;&gt;"http://"),"Use a full destination URL","Validate destination and links"))),IF(R190="Remove","Review legal, support, conversion and link value","")))))</x:f>
      </x:c>
      <x:c r="AC190" s="23" t="str">
        <x:f>IF(A190="","",IF(R190="","Choose an action",IF(S190="","Add action rationale",IF(W190="","Assign action owner",IF(U190="","Set priority",IF(X190="","Set status",IF(AND(X190&lt;&gt;"Done",Y190=""),"Set due date",IF(AND(X190="Done",AA190=""),"Record completion and retest",IF(AND(R190="Keep",Z190=""),"Set next review date","")))))))))</x:f>
      </x:c>
      <x:c r="AD190" s="23" t="str">
        <x:f>IF(A190="","",IF(OR(AB190&lt;&gt;"",AC190&lt;&gt;""),1,0))</x:f>
      </x:c>
    </x:row>
    <x:row r="191" ht="44" customHeight="1">
      <x:c r="A191" s="19"/>
      <x:c r="B191" s="19"/>
      <x:c r="C191" s="18"/>
      <x:c r="D191" s="18"/>
      <x:c r="E191" s="18"/>
      <x:c r="F191" s="18"/>
      <x:c r="G191" s="18"/>
      <x:c r="H191" s="18"/>
      <x:c r="I191" s="18"/>
      <x:c r="J191" s="21"/>
      <x:c r="K191" s="21"/>
      <x:c r="L191" s="21"/>
      <x:c r="M191" s="18"/>
      <x:c r="N191" s="18"/>
      <x:c r="O191" s="18"/>
      <x:c r="P191" s="18"/>
      <x:c r="Q191" s="18"/>
      <x:c r="R191" s="18"/>
      <x:c r="S191" s="18"/>
      <x:c r="T191" s="18"/>
      <x:c r="U191" s="18"/>
      <x:c r="V191" s="22"/>
      <x:c r="W191" s="18"/>
      <x:c r="X191" s="18"/>
      <x:c r="Y191" s="21"/>
      <x:c r="Z191" s="21"/>
      <x:c r="AA191" s="18"/>
      <x:c r="AB191" s="23" t="str">
        <x:f>IF(A191="","",IF(AND(LEFT(A191,8)&lt;&gt;"https://",LEFT(A191,7)&lt;&gt;"http://"),"Use a full http(s) URL",IF(COUNTIFS($A$6:$A$505,SUBSTITUTE(SUBSTITUTE(SUBSTITUTE(A191,"~","~~"),"*","~*"),"?","~?"))&gt;1,"Duplicate URL: check rows",IF(OR(R191="Merge",R191="Redirect"),IF(T191="","Add destination URL",IF(A191=T191,"Destination equals source",IF(AND(LEFT(T191,8)&lt;&gt;"https://",LEFT(T191,7)&lt;&gt;"http://"),"Use a full destination URL","Validate destination and links"))),IF(R191="Remove","Review legal, support, conversion and link value","")))))</x:f>
      </x:c>
      <x:c r="AC191" s="23" t="str">
        <x:f>IF(A191="","",IF(R191="","Choose an action",IF(S191="","Add action rationale",IF(W191="","Assign action owner",IF(U191="","Set priority",IF(X191="","Set status",IF(AND(X191&lt;&gt;"Done",Y191=""),"Set due date",IF(AND(X191="Done",AA191=""),"Record completion and retest",IF(AND(R191="Keep",Z191=""),"Set next review date","")))))))))</x:f>
      </x:c>
      <x:c r="AD191" s="23" t="str">
        <x:f>IF(A191="","",IF(OR(AB191&lt;&gt;"",AC191&lt;&gt;""),1,0))</x:f>
      </x:c>
    </x:row>
    <x:row r="192" ht="44" customHeight="1">
      <x:c r="A192" s="19"/>
      <x:c r="B192" s="19"/>
      <x:c r="C192" s="18"/>
      <x:c r="D192" s="18"/>
      <x:c r="E192" s="18"/>
      <x:c r="F192" s="18"/>
      <x:c r="G192" s="18"/>
      <x:c r="H192" s="18"/>
      <x:c r="I192" s="18"/>
      <x:c r="J192" s="21"/>
      <x:c r="K192" s="21"/>
      <x:c r="L192" s="21"/>
      <x:c r="M192" s="18"/>
      <x:c r="N192" s="18"/>
      <x:c r="O192" s="18"/>
      <x:c r="P192" s="18"/>
      <x:c r="Q192" s="18"/>
      <x:c r="R192" s="18"/>
      <x:c r="S192" s="18"/>
      <x:c r="T192" s="18"/>
      <x:c r="U192" s="18"/>
      <x:c r="V192" s="22"/>
      <x:c r="W192" s="18"/>
      <x:c r="X192" s="18"/>
      <x:c r="Y192" s="21"/>
      <x:c r="Z192" s="21"/>
      <x:c r="AA192" s="18"/>
      <x:c r="AB192" s="23" t="str">
        <x:f>IF(A192="","",IF(AND(LEFT(A192,8)&lt;&gt;"https://",LEFT(A192,7)&lt;&gt;"http://"),"Use a full http(s) URL",IF(COUNTIFS($A$6:$A$505,SUBSTITUTE(SUBSTITUTE(SUBSTITUTE(A192,"~","~~"),"*","~*"),"?","~?"))&gt;1,"Duplicate URL: check rows",IF(OR(R192="Merge",R192="Redirect"),IF(T192="","Add destination URL",IF(A192=T192,"Destination equals source",IF(AND(LEFT(T192,8)&lt;&gt;"https://",LEFT(T192,7)&lt;&gt;"http://"),"Use a full destination URL","Validate destination and links"))),IF(R192="Remove","Review legal, support, conversion and link value","")))))</x:f>
      </x:c>
      <x:c r="AC192" s="23" t="str">
        <x:f>IF(A192="","",IF(R192="","Choose an action",IF(S192="","Add action rationale",IF(W192="","Assign action owner",IF(U192="","Set priority",IF(X192="","Set status",IF(AND(X192&lt;&gt;"Done",Y192=""),"Set due date",IF(AND(X192="Done",AA192=""),"Record completion and retest",IF(AND(R192="Keep",Z192=""),"Set next review date","")))))))))</x:f>
      </x:c>
      <x:c r="AD192" s="23" t="str">
        <x:f>IF(A192="","",IF(OR(AB192&lt;&gt;"",AC192&lt;&gt;""),1,0))</x:f>
      </x:c>
    </x:row>
    <x:row r="193" ht="44" customHeight="1">
      <x:c r="A193" s="19"/>
      <x:c r="B193" s="19"/>
      <x:c r="C193" s="18"/>
      <x:c r="D193" s="18"/>
      <x:c r="E193" s="18"/>
      <x:c r="F193" s="18"/>
      <x:c r="G193" s="18"/>
      <x:c r="H193" s="18"/>
      <x:c r="I193" s="18"/>
      <x:c r="J193" s="21"/>
      <x:c r="K193" s="21"/>
      <x:c r="L193" s="21"/>
      <x:c r="M193" s="18"/>
      <x:c r="N193" s="18"/>
      <x:c r="O193" s="18"/>
      <x:c r="P193" s="18"/>
      <x:c r="Q193" s="18"/>
      <x:c r="R193" s="18"/>
      <x:c r="S193" s="18"/>
      <x:c r="T193" s="18"/>
      <x:c r="U193" s="18"/>
      <x:c r="V193" s="22"/>
      <x:c r="W193" s="18"/>
      <x:c r="X193" s="18"/>
      <x:c r="Y193" s="21"/>
      <x:c r="Z193" s="21"/>
      <x:c r="AA193" s="18"/>
      <x:c r="AB193" s="23" t="str">
        <x:f>IF(A193="","",IF(AND(LEFT(A193,8)&lt;&gt;"https://",LEFT(A193,7)&lt;&gt;"http://"),"Use a full http(s) URL",IF(COUNTIFS($A$6:$A$505,SUBSTITUTE(SUBSTITUTE(SUBSTITUTE(A193,"~","~~"),"*","~*"),"?","~?"))&gt;1,"Duplicate URL: check rows",IF(OR(R193="Merge",R193="Redirect"),IF(T193="","Add destination URL",IF(A193=T193,"Destination equals source",IF(AND(LEFT(T193,8)&lt;&gt;"https://",LEFT(T193,7)&lt;&gt;"http://"),"Use a full destination URL","Validate destination and links"))),IF(R193="Remove","Review legal, support, conversion and link value","")))))</x:f>
      </x:c>
      <x:c r="AC193" s="23" t="str">
        <x:f>IF(A193="","",IF(R193="","Choose an action",IF(S193="","Add action rationale",IF(W193="","Assign action owner",IF(U193="","Set priority",IF(X193="","Set status",IF(AND(X193&lt;&gt;"Done",Y193=""),"Set due date",IF(AND(X193="Done",AA193=""),"Record completion and retest",IF(AND(R193="Keep",Z193=""),"Set next review date","")))))))))</x:f>
      </x:c>
      <x:c r="AD193" s="23" t="str">
        <x:f>IF(A193="","",IF(OR(AB193&lt;&gt;"",AC193&lt;&gt;""),1,0))</x:f>
      </x:c>
    </x:row>
    <x:row r="194" ht="44" customHeight="1">
      <x:c r="A194" s="19"/>
      <x:c r="B194" s="19"/>
      <x:c r="C194" s="18"/>
      <x:c r="D194" s="18"/>
      <x:c r="E194" s="18"/>
      <x:c r="F194" s="18"/>
      <x:c r="G194" s="18"/>
      <x:c r="H194" s="18"/>
      <x:c r="I194" s="18"/>
      <x:c r="J194" s="21"/>
      <x:c r="K194" s="21"/>
      <x:c r="L194" s="21"/>
      <x:c r="M194" s="18"/>
      <x:c r="N194" s="18"/>
      <x:c r="O194" s="18"/>
      <x:c r="P194" s="18"/>
      <x:c r="Q194" s="18"/>
      <x:c r="R194" s="18"/>
      <x:c r="S194" s="18"/>
      <x:c r="T194" s="18"/>
      <x:c r="U194" s="18"/>
      <x:c r="V194" s="22"/>
      <x:c r="W194" s="18"/>
      <x:c r="X194" s="18"/>
      <x:c r="Y194" s="21"/>
      <x:c r="Z194" s="21"/>
      <x:c r="AA194" s="18"/>
      <x:c r="AB194" s="23" t="str">
        <x:f>IF(A194="","",IF(AND(LEFT(A194,8)&lt;&gt;"https://",LEFT(A194,7)&lt;&gt;"http://"),"Use a full http(s) URL",IF(COUNTIFS($A$6:$A$505,SUBSTITUTE(SUBSTITUTE(SUBSTITUTE(A194,"~","~~"),"*","~*"),"?","~?"))&gt;1,"Duplicate URL: check rows",IF(OR(R194="Merge",R194="Redirect"),IF(T194="","Add destination URL",IF(A194=T194,"Destination equals source",IF(AND(LEFT(T194,8)&lt;&gt;"https://",LEFT(T194,7)&lt;&gt;"http://"),"Use a full destination URL","Validate destination and links"))),IF(R194="Remove","Review legal, support, conversion and link value","")))))</x:f>
      </x:c>
      <x:c r="AC194" s="23" t="str">
        <x:f>IF(A194="","",IF(R194="","Choose an action",IF(S194="","Add action rationale",IF(W194="","Assign action owner",IF(U194="","Set priority",IF(X194="","Set status",IF(AND(X194&lt;&gt;"Done",Y194=""),"Set due date",IF(AND(X194="Done",AA194=""),"Record completion and retest",IF(AND(R194="Keep",Z194=""),"Set next review date","")))))))))</x:f>
      </x:c>
      <x:c r="AD194" s="23" t="str">
        <x:f>IF(A194="","",IF(OR(AB194&lt;&gt;"",AC194&lt;&gt;""),1,0))</x:f>
      </x:c>
    </x:row>
    <x:row r="195" ht="44" customHeight="1">
      <x:c r="A195" s="19"/>
      <x:c r="B195" s="19"/>
      <x:c r="C195" s="18"/>
      <x:c r="D195" s="18"/>
      <x:c r="E195" s="18"/>
      <x:c r="F195" s="18"/>
      <x:c r="G195" s="18"/>
      <x:c r="H195" s="18"/>
      <x:c r="I195" s="18"/>
      <x:c r="J195" s="21"/>
      <x:c r="K195" s="21"/>
      <x:c r="L195" s="21"/>
      <x:c r="M195" s="18"/>
      <x:c r="N195" s="18"/>
      <x:c r="O195" s="18"/>
      <x:c r="P195" s="18"/>
      <x:c r="Q195" s="18"/>
      <x:c r="R195" s="18"/>
      <x:c r="S195" s="18"/>
      <x:c r="T195" s="18"/>
      <x:c r="U195" s="18"/>
      <x:c r="V195" s="22"/>
      <x:c r="W195" s="18"/>
      <x:c r="X195" s="18"/>
      <x:c r="Y195" s="21"/>
      <x:c r="Z195" s="21"/>
      <x:c r="AA195" s="18"/>
      <x:c r="AB195" s="23" t="str">
        <x:f>IF(A195="","",IF(AND(LEFT(A195,8)&lt;&gt;"https://",LEFT(A195,7)&lt;&gt;"http://"),"Use a full http(s) URL",IF(COUNTIFS($A$6:$A$505,SUBSTITUTE(SUBSTITUTE(SUBSTITUTE(A195,"~","~~"),"*","~*"),"?","~?"))&gt;1,"Duplicate URL: check rows",IF(OR(R195="Merge",R195="Redirect"),IF(T195="","Add destination URL",IF(A195=T195,"Destination equals source",IF(AND(LEFT(T195,8)&lt;&gt;"https://",LEFT(T195,7)&lt;&gt;"http://"),"Use a full destination URL","Validate destination and links"))),IF(R195="Remove","Review legal, support, conversion and link value","")))))</x:f>
      </x:c>
      <x:c r="AC195" s="23" t="str">
        <x:f>IF(A195="","",IF(R195="","Choose an action",IF(S195="","Add action rationale",IF(W195="","Assign action owner",IF(U195="","Set priority",IF(X195="","Set status",IF(AND(X195&lt;&gt;"Done",Y195=""),"Set due date",IF(AND(X195="Done",AA195=""),"Record completion and retest",IF(AND(R195="Keep",Z195=""),"Set next review date","")))))))))</x:f>
      </x:c>
      <x:c r="AD195" s="23" t="str">
        <x:f>IF(A195="","",IF(OR(AB195&lt;&gt;"",AC195&lt;&gt;""),1,0))</x:f>
      </x:c>
    </x:row>
    <x:row r="196" ht="44" customHeight="1">
      <x:c r="A196" s="19"/>
      <x:c r="B196" s="19"/>
      <x:c r="C196" s="18"/>
      <x:c r="D196" s="18"/>
      <x:c r="E196" s="18"/>
      <x:c r="F196" s="18"/>
      <x:c r="G196" s="18"/>
      <x:c r="H196" s="18"/>
      <x:c r="I196" s="18"/>
      <x:c r="J196" s="21"/>
      <x:c r="K196" s="21"/>
      <x:c r="L196" s="21"/>
      <x:c r="M196" s="18"/>
      <x:c r="N196" s="18"/>
      <x:c r="O196" s="18"/>
      <x:c r="P196" s="18"/>
      <x:c r="Q196" s="18"/>
      <x:c r="R196" s="18"/>
      <x:c r="S196" s="18"/>
      <x:c r="T196" s="18"/>
      <x:c r="U196" s="18"/>
      <x:c r="V196" s="22"/>
      <x:c r="W196" s="18"/>
      <x:c r="X196" s="18"/>
      <x:c r="Y196" s="21"/>
      <x:c r="Z196" s="21"/>
      <x:c r="AA196" s="18"/>
      <x:c r="AB196" s="23" t="str">
        <x:f>IF(A196="","",IF(AND(LEFT(A196,8)&lt;&gt;"https://",LEFT(A196,7)&lt;&gt;"http://"),"Use a full http(s) URL",IF(COUNTIFS($A$6:$A$505,SUBSTITUTE(SUBSTITUTE(SUBSTITUTE(A196,"~","~~"),"*","~*"),"?","~?"))&gt;1,"Duplicate URL: check rows",IF(OR(R196="Merge",R196="Redirect"),IF(T196="","Add destination URL",IF(A196=T196,"Destination equals source",IF(AND(LEFT(T196,8)&lt;&gt;"https://",LEFT(T196,7)&lt;&gt;"http://"),"Use a full destination URL","Validate destination and links"))),IF(R196="Remove","Review legal, support, conversion and link value","")))))</x:f>
      </x:c>
      <x:c r="AC196" s="23" t="str">
        <x:f>IF(A196="","",IF(R196="","Choose an action",IF(S196="","Add action rationale",IF(W196="","Assign action owner",IF(U196="","Set priority",IF(X196="","Set status",IF(AND(X196&lt;&gt;"Done",Y196=""),"Set due date",IF(AND(X196="Done",AA196=""),"Record completion and retest",IF(AND(R196="Keep",Z196=""),"Set next review date","")))))))))</x:f>
      </x:c>
      <x:c r="AD196" s="23" t="str">
        <x:f>IF(A196="","",IF(OR(AB196&lt;&gt;"",AC196&lt;&gt;""),1,0))</x:f>
      </x:c>
    </x:row>
    <x:row r="197" ht="44" customHeight="1">
      <x:c r="A197" s="19"/>
      <x:c r="B197" s="19"/>
      <x:c r="C197" s="18"/>
      <x:c r="D197" s="18"/>
      <x:c r="E197" s="18"/>
      <x:c r="F197" s="18"/>
      <x:c r="G197" s="18"/>
      <x:c r="H197" s="18"/>
      <x:c r="I197" s="18"/>
      <x:c r="J197" s="21"/>
      <x:c r="K197" s="21"/>
      <x:c r="L197" s="21"/>
      <x:c r="M197" s="18"/>
      <x:c r="N197" s="18"/>
      <x:c r="O197" s="18"/>
      <x:c r="P197" s="18"/>
      <x:c r="Q197" s="18"/>
      <x:c r="R197" s="18"/>
      <x:c r="S197" s="18"/>
      <x:c r="T197" s="18"/>
      <x:c r="U197" s="18"/>
      <x:c r="V197" s="22"/>
      <x:c r="W197" s="18"/>
      <x:c r="X197" s="18"/>
      <x:c r="Y197" s="21"/>
      <x:c r="Z197" s="21"/>
      <x:c r="AA197" s="18"/>
      <x:c r="AB197" s="23" t="str">
        <x:f>IF(A197="","",IF(AND(LEFT(A197,8)&lt;&gt;"https://",LEFT(A197,7)&lt;&gt;"http://"),"Use a full http(s) URL",IF(COUNTIFS($A$6:$A$505,SUBSTITUTE(SUBSTITUTE(SUBSTITUTE(A197,"~","~~"),"*","~*"),"?","~?"))&gt;1,"Duplicate URL: check rows",IF(OR(R197="Merge",R197="Redirect"),IF(T197="","Add destination URL",IF(A197=T197,"Destination equals source",IF(AND(LEFT(T197,8)&lt;&gt;"https://",LEFT(T197,7)&lt;&gt;"http://"),"Use a full destination URL","Validate destination and links"))),IF(R197="Remove","Review legal, support, conversion and link value","")))))</x:f>
      </x:c>
      <x:c r="AC197" s="23" t="str">
        <x:f>IF(A197="","",IF(R197="","Choose an action",IF(S197="","Add action rationale",IF(W197="","Assign action owner",IF(U197="","Set priority",IF(X197="","Set status",IF(AND(X197&lt;&gt;"Done",Y197=""),"Set due date",IF(AND(X197="Done",AA197=""),"Record completion and retest",IF(AND(R197="Keep",Z197=""),"Set next review date","")))))))))</x:f>
      </x:c>
      <x:c r="AD197" s="23" t="str">
        <x:f>IF(A197="","",IF(OR(AB197&lt;&gt;"",AC197&lt;&gt;""),1,0))</x:f>
      </x:c>
    </x:row>
    <x:row r="198" ht="44" customHeight="1">
      <x:c r="A198" s="19"/>
      <x:c r="B198" s="19"/>
      <x:c r="C198" s="18"/>
      <x:c r="D198" s="18"/>
      <x:c r="E198" s="18"/>
      <x:c r="F198" s="18"/>
      <x:c r="G198" s="18"/>
      <x:c r="H198" s="18"/>
      <x:c r="I198" s="18"/>
      <x:c r="J198" s="21"/>
      <x:c r="K198" s="21"/>
      <x:c r="L198" s="21"/>
      <x:c r="M198" s="18"/>
      <x:c r="N198" s="18"/>
      <x:c r="O198" s="18"/>
      <x:c r="P198" s="18"/>
      <x:c r="Q198" s="18"/>
      <x:c r="R198" s="18"/>
      <x:c r="S198" s="18"/>
      <x:c r="T198" s="18"/>
      <x:c r="U198" s="18"/>
      <x:c r="V198" s="22"/>
      <x:c r="W198" s="18"/>
      <x:c r="X198" s="18"/>
      <x:c r="Y198" s="21"/>
      <x:c r="Z198" s="21"/>
      <x:c r="AA198" s="18"/>
      <x:c r="AB198" s="23" t="str">
        <x:f>IF(A198="","",IF(AND(LEFT(A198,8)&lt;&gt;"https://",LEFT(A198,7)&lt;&gt;"http://"),"Use a full http(s) URL",IF(COUNTIFS($A$6:$A$505,SUBSTITUTE(SUBSTITUTE(SUBSTITUTE(A198,"~","~~"),"*","~*"),"?","~?"))&gt;1,"Duplicate URL: check rows",IF(OR(R198="Merge",R198="Redirect"),IF(T198="","Add destination URL",IF(A198=T198,"Destination equals source",IF(AND(LEFT(T198,8)&lt;&gt;"https://",LEFT(T198,7)&lt;&gt;"http://"),"Use a full destination URL","Validate destination and links"))),IF(R198="Remove","Review legal, support, conversion and link value","")))))</x:f>
      </x:c>
      <x:c r="AC198" s="23" t="str">
        <x:f>IF(A198="","",IF(R198="","Choose an action",IF(S198="","Add action rationale",IF(W198="","Assign action owner",IF(U198="","Set priority",IF(X198="","Set status",IF(AND(X198&lt;&gt;"Done",Y198=""),"Set due date",IF(AND(X198="Done",AA198=""),"Record completion and retest",IF(AND(R198="Keep",Z198=""),"Set next review date","")))))))))</x:f>
      </x:c>
      <x:c r="AD198" s="23" t="str">
        <x:f>IF(A198="","",IF(OR(AB198&lt;&gt;"",AC198&lt;&gt;""),1,0))</x:f>
      </x:c>
    </x:row>
    <x:row r="199" ht="44" customHeight="1">
      <x:c r="A199" s="19"/>
      <x:c r="B199" s="19"/>
      <x:c r="C199" s="18"/>
      <x:c r="D199" s="18"/>
      <x:c r="E199" s="18"/>
      <x:c r="F199" s="18"/>
      <x:c r="G199" s="18"/>
      <x:c r="H199" s="18"/>
      <x:c r="I199" s="18"/>
      <x:c r="J199" s="21"/>
      <x:c r="K199" s="21"/>
      <x:c r="L199" s="21"/>
      <x:c r="M199" s="18"/>
      <x:c r="N199" s="18"/>
      <x:c r="O199" s="18"/>
      <x:c r="P199" s="18"/>
      <x:c r="Q199" s="18"/>
      <x:c r="R199" s="18"/>
      <x:c r="S199" s="18"/>
      <x:c r="T199" s="18"/>
      <x:c r="U199" s="18"/>
      <x:c r="V199" s="22"/>
      <x:c r="W199" s="18"/>
      <x:c r="X199" s="18"/>
      <x:c r="Y199" s="21"/>
      <x:c r="Z199" s="21"/>
      <x:c r="AA199" s="18"/>
      <x:c r="AB199" s="23" t="str">
        <x:f>IF(A199="","",IF(AND(LEFT(A199,8)&lt;&gt;"https://",LEFT(A199,7)&lt;&gt;"http://"),"Use a full http(s) URL",IF(COUNTIFS($A$6:$A$505,SUBSTITUTE(SUBSTITUTE(SUBSTITUTE(A199,"~","~~"),"*","~*"),"?","~?"))&gt;1,"Duplicate URL: check rows",IF(OR(R199="Merge",R199="Redirect"),IF(T199="","Add destination URL",IF(A199=T199,"Destination equals source",IF(AND(LEFT(T199,8)&lt;&gt;"https://",LEFT(T199,7)&lt;&gt;"http://"),"Use a full destination URL","Validate destination and links"))),IF(R199="Remove","Review legal, support, conversion and link value","")))))</x:f>
      </x:c>
      <x:c r="AC199" s="23" t="str">
        <x:f>IF(A199="","",IF(R199="","Choose an action",IF(S199="","Add action rationale",IF(W199="","Assign action owner",IF(U199="","Set priority",IF(X199="","Set status",IF(AND(X199&lt;&gt;"Done",Y199=""),"Set due date",IF(AND(X199="Done",AA199=""),"Record completion and retest",IF(AND(R199="Keep",Z199=""),"Set next review date","")))))))))</x:f>
      </x:c>
      <x:c r="AD199" s="23" t="str">
        <x:f>IF(A199="","",IF(OR(AB199&lt;&gt;"",AC199&lt;&gt;""),1,0))</x:f>
      </x:c>
    </x:row>
    <x:row r="200" ht="44" customHeight="1">
      <x:c r="A200" s="19"/>
      <x:c r="B200" s="19"/>
      <x:c r="C200" s="18"/>
      <x:c r="D200" s="18"/>
      <x:c r="E200" s="18"/>
      <x:c r="F200" s="18"/>
      <x:c r="G200" s="18"/>
      <x:c r="H200" s="18"/>
      <x:c r="I200" s="18"/>
      <x:c r="J200" s="21"/>
      <x:c r="K200" s="21"/>
      <x:c r="L200" s="21"/>
      <x:c r="M200" s="18"/>
      <x:c r="N200" s="18"/>
      <x:c r="O200" s="18"/>
      <x:c r="P200" s="18"/>
      <x:c r="Q200" s="18"/>
      <x:c r="R200" s="18"/>
      <x:c r="S200" s="18"/>
      <x:c r="T200" s="18"/>
      <x:c r="U200" s="18"/>
      <x:c r="V200" s="22"/>
      <x:c r="W200" s="18"/>
      <x:c r="X200" s="18"/>
      <x:c r="Y200" s="21"/>
      <x:c r="Z200" s="21"/>
      <x:c r="AA200" s="18"/>
      <x:c r="AB200" s="23" t="str">
        <x:f>IF(A200="","",IF(AND(LEFT(A200,8)&lt;&gt;"https://",LEFT(A200,7)&lt;&gt;"http://"),"Use a full http(s) URL",IF(COUNTIFS($A$6:$A$505,SUBSTITUTE(SUBSTITUTE(SUBSTITUTE(A200,"~","~~"),"*","~*"),"?","~?"))&gt;1,"Duplicate URL: check rows",IF(OR(R200="Merge",R200="Redirect"),IF(T200="","Add destination URL",IF(A200=T200,"Destination equals source",IF(AND(LEFT(T200,8)&lt;&gt;"https://",LEFT(T200,7)&lt;&gt;"http://"),"Use a full destination URL","Validate destination and links"))),IF(R200="Remove","Review legal, support, conversion and link value","")))))</x:f>
      </x:c>
      <x:c r="AC200" s="23" t="str">
        <x:f>IF(A200="","",IF(R200="","Choose an action",IF(S200="","Add action rationale",IF(W200="","Assign action owner",IF(U200="","Set priority",IF(X200="","Set status",IF(AND(X200&lt;&gt;"Done",Y200=""),"Set due date",IF(AND(X200="Done",AA200=""),"Record completion and retest",IF(AND(R200="Keep",Z200=""),"Set next review date","")))))))))</x:f>
      </x:c>
      <x:c r="AD200" s="23" t="str">
        <x:f>IF(A200="","",IF(OR(AB200&lt;&gt;"",AC200&lt;&gt;""),1,0))</x:f>
      </x:c>
    </x:row>
    <x:row r="201" ht="44" customHeight="1">
      <x:c r="A201" s="19"/>
      <x:c r="B201" s="19"/>
      <x:c r="C201" s="18"/>
      <x:c r="D201" s="18"/>
      <x:c r="E201" s="18"/>
      <x:c r="F201" s="18"/>
      <x:c r="G201" s="18"/>
      <x:c r="H201" s="18"/>
      <x:c r="I201" s="18"/>
      <x:c r="J201" s="21"/>
      <x:c r="K201" s="21"/>
      <x:c r="L201" s="21"/>
      <x:c r="M201" s="18"/>
      <x:c r="N201" s="18"/>
      <x:c r="O201" s="18"/>
      <x:c r="P201" s="18"/>
      <x:c r="Q201" s="18"/>
      <x:c r="R201" s="18"/>
      <x:c r="S201" s="18"/>
      <x:c r="T201" s="18"/>
      <x:c r="U201" s="18"/>
      <x:c r="V201" s="22"/>
      <x:c r="W201" s="18"/>
      <x:c r="X201" s="18"/>
      <x:c r="Y201" s="21"/>
      <x:c r="Z201" s="21"/>
      <x:c r="AA201" s="18"/>
      <x:c r="AB201" s="23" t="str">
        <x:f>IF(A201="","",IF(AND(LEFT(A201,8)&lt;&gt;"https://",LEFT(A201,7)&lt;&gt;"http://"),"Use a full http(s) URL",IF(COUNTIFS($A$6:$A$505,SUBSTITUTE(SUBSTITUTE(SUBSTITUTE(A201,"~","~~"),"*","~*"),"?","~?"))&gt;1,"Duplicate URL: check rows",IF(OR(R201="Merge",R201="Redirect"),IF(T201="","Add destination URL",IF(A201=T201,"Destination equals source",IF(AND(LEFT(T201,8)&lt;&gt;"https://",LEFT(T201,7)&lt;&gt;"http://"),"Use a full destination URL","Validate destination and links"))),IF(R201="Remove","Review legal, support, conversion and link value","")))))</x:f>
      </x:c>
      <x:c r="AC201" s="23" t="str">
        <x:f>IF(A201="","",IF(R201="","Choose an action",IF(S201="","Add action rationale",IF(W201="","Assign action owner",IF(U201="","Set priority",IF(X201="","Set status",IF(AND(X201&lt;&gt;"Done",Y201=""),"Set due date",IF(AND(X201="Done",AA201=""),"Record completion and retest",IF(AND(R201="Keep",Z201=""),"Set next review date","")))))))))</x:f>
      </x:c>
      <x:c r="AD201" s="23" t="str">
        <x:f>IF(A201="","",IF(OR(AB201&lt;&gt;"",AC201&lt;&gt;""),1,0))</x:f>
      </x:c>
    </x:row>
    <x:row r="202" ht="44" customHeight="1">
      <x:c r="A202" s="19"/>
      <x:c r="B202" s="19"/>
      <x:c r="C202" s="18"/>
      <x:c r="D202" s="18"/>
      <x:c r="E202" s="18"/>
      <x:c r="F202" s="18"/>
      <x:c r="G202" s="18"/>
      <x:c r="H202" s="18"/>
      <x:c r="I202" s="18"/>
      <x:c r="J202" s="21"/>
      <x:c r="K202" s="21"/>
      <x:c r="L202" s="21"/>
      <x:c r="M202" s="18"/>
      <x:c r="N202" s="18"/>
      <x:c r="O202" s="18"/>
      <x:c r="P202" s="18"/>
      <x:c r="Q202" s="18"/>
      <x:c r="R202" s="18"/>
      <x:c r="S202" s="18"/>
      <x:c r="T202" s="18"/>
      <x:c r="U202" s="18"/>
      <x:c r="V202" s="22"/>
      <x:c r="W202" s="18"/>
      <x:c r="X202" s="18"/>
      <x:c r="Y202" s="21"/>
      <x:c r="Z202" s="21"/>
      <x:c r="AA202" s="18"/>
      <x:c r="AB202" s="23" t="str">
        <x:f>IF(A202="","",IF(AND(LEFT(A202,8)&lt;&gt;"https://",LEFT(A202,7)&lt;&gt;"http://"),"Use a full http(s) URL",IF(COUNTIFS($A$6:$A$505,SUBSTITUTE(SUBSTITUTE(SUBSTITUTE(A202,"~","~~"),"*","~*"),"?","~?"))&gt;1,"Duplicate URL: check rows",IF(OR(R202="Merge",R202="Redirect"),IF(T202="","Add destination URL",IF(A202=T202,"Destination equals source",IF(AND(LEFT(T202,8)&lt;&gt;"https://",LEFT(T202,7)&lt;&gt;"http://"),"Use a full destination URL","Validate destination and links"))),IF(R202="Remove","Review legal, support, conversion and link value","")))))</x:f>
      </x:c>
      <x:c r="AC202" s="23" t="str">
        <x:f>IF(A202="","",IF(R202="","Choose an action",IF(S202="","Add action rationale",IF(W202="","Assign action owner",IF(U202="","Set priority",IF(X202="","Set status",IF(AND(X202&lt;&gt;"Done",Y202=""),"Set due date",IF(AND(X202="Done",AA202=""),"Record completion and retest",IF(AND(R202="Keep",Z202=""),"Set next review date","")))))))))</x:f>
      </x:c>
      <x:c r="AD202" s="23" t="str">
        <x:f>IF(A202="","",IF(OR(AB202&lt;&gt;"",AC202&lt;&gt;""),1,0))</x:f>
      </x:c>
    </x:row>
    <x:row r="203" ht="44" customHeight="1">
      <x:c r="A203" s="19"/>
      <x:c r="B203" s="19"/>
      <x:c r="C203" s="18"/>
      <x:c r="D203" s="18"/>
      <x:c r="E203" s="18"/>
      <x:c r="F203" s="18"/>
      <x:c r="G203" s="18"/>
      <x:c r="H203" s="18"/>
      <x:c r="I203" s="18"/>
      <x:c r="J203" s="21"/>
      <x:c r="K203" s="21"/>
      <x:c r="L203" s="21"/>
      <x:c r="M203" s="18"/>
      <x:c r="N203" s="18"/>
      <x:c r="O203" s="18"/>
      <x:c r="P203" s="18"/>
      <x:c r="Q203" s="18"/>
      <x:c r="R203" s="18"/>
      <x:c r="S203" s="18"/>
      <x:c r="T203" s="18"/>
      <x:c r="U203" s="18"/>
      <x:c r="V203" s="22"/>
      <x:c r="W203" s="18"/>
      <x:c r="X203" s="18"/>
      <x:c r="Y203" s="21"/>
      <x:c r="Z203" s="21"/>
      <x:c r="AA203" s="18"/>
      <x:c r="AB203" s="23" t="str">
        <x:f>IF(A203="","",IF(AND(LEFT(A203,8)&lt;&gt;"https://",LEFT(A203,7)&lt;&gt;"http://"),"Use a full http(s) URL",IF(COUNTIFS($A$6:$A$505,SUBSTITUTE(SUBSTITUTE(SUBSTITUTE(A203,"~","~~"),"*","~*"),"?","~?"))&gt;1,"Duplicate URL: check rows",IF(OR(R203="Merge",R203="Redirect"),IF(T203="","Add destination URL",IF(A203=T203,"Destination equals source",IF(AND(LEFT(T203,8)&lt;&gt;"https://",LEFT(T203,7)&lt;&gt;"http://"),"Use a full destination URL","Validate destination and links"))),IF(R203="Remove","Review legal, support, conversion and link value","")))))</x:f>
      </x:c>
      <x:c r="AC203" s="23" t="str">
        <x:f>IF(A203="","",IF(R203="","Choose an action",IF(S203="","Add action rationale",IF(W203="","Assign action owner",IF(U203="","Set priority",IF(X203="","Set status",IF(AND(X203&lt;&gt;"Done",Y203=""),"Set due date",IF(AND(X203="Done",AA203=""),"Record completion and retest",IF(AND(R203="Keep",Z203=""),"Set next review date","")))))))))</x:f>
      </x:c>
      <x:c r="AD203" s="23" t="str">
        <x:f>IF(A203="","",IF(OR(AB203&lt;&gt;"",AC203&lt;&gt;""),1,0))</x:f>
      </x:c>
    </x:row>
    <x:row r="204" ht="44" customHeight="1">
      <x:c r="A204" s="19"/>
      <x:c r="B204" s="19"/>
      <x:c r="C204" s="18"/>
      <x:c r="D204" s="18"/>
      <x:c r="E204" s="18"/>
      <x:c r="F204" s="18"/>
      <x:c r="G204" s="18"/>
      <x:c r="H204" s="18"/>
      <x:c r="I204" s="18"/>
      <x:c r="J204" s="21"/>
      <x:c r="K204" s="21"/>
      <x:c r="L204" s="21"/>
      <x:c r="M204" s="18"/>
      <x:c r="N204" s="18"/>
      <x:c r="O204" s="18"/>
      <x:c r="P204" s="18"/>
      <x:c r="Q204" s="18"/>
      <x:c r="R204" s="18"/>
      <x:c r="S204" s="18"/>
      <x:c r="T204" s="18"/>
      <x:c r="U204" s="18"/>
      <x:c r="V204" s="22"/>
      <x:c r="W204" s="18"/>
      <x:c r="X204" s="18"/>
      <x:c r="Y204" s="21"/>
      <x:c r="Z204" s="21"/>
      <x:c r="AA204" s="18"/>
      <x:c r="AB204" s="23" t="str">
        <x:f>IF(A204="","",IF(AND(LEFT(A204,8)&lt;&gt;"https://",LEFT(A204,7)&lt;&gt;"http://"),"Use a full http(s) URL",IF(COUNTIFS($A$6:$A$505,SUBSTITUTE(SUBSTITUTE(SUBSTITUTE(A204,"~","~~"),"*","~*"),"?","~?"))&gt;1,"Duplicate URL: check rows",IF(OR(R204="Merge",R204="Redirect"),IF(T204="","Add destination URL",IF(A204=T204,"Destination equals source",IF(AND(LEFT(T204,8)&lt;&gt;"https://",LEFT(T204,7)&lt;&gt;"http://"),"Use a full destination URL","Validate destination and links"))),IF(R204="Remove","Review legal, support, conversion and link value","")))))</x:f>
      </x:c>
      <x:c r="AC204" s="23" t="str">
        <x:f>IF(A204="","",IF(R204="","Choose an action",IF(S204="","Add action rationale",IF(W204="","Assign action owner",IF(U204="","Set priority",IF(X204="","Set status",IF(AND(X204&lt;&gt;"Done",Y204=""),"Set due date",IF(AND(X204="Done",AA204=""),"Record completion and retest",IF(AND(R204="Keep",Z204=""),"Set next review date","")))))))))</x:f>
      </x:c>
      <x:c r="AD204" s="23" t="str">
        <x:f>IF(A204="","",IF(OR(AB204&lt;&gt;"",AC204&lt;&gt;""),1,0))</x:f>
      </x:c>
    </x:row>
    <x:row r="205" ht="44" customHeight="1">
      <x:c r="A205" s="19"/>
      <x:c r="B205" s="19"/>
      <x:c r="C205" s="18"/>
      <x:c r="D205" s="18"/>
      <x:c r="E205" s="18"/>
      <x:c r="F205" s="18"/>
      <x:c r="G205" s="18"/>
      <x:c r="H205" s="18"/>
      <x:c r="I205" s="18"/>
      <x:c r="J205" s="21"/>
      <x:c r="K205" s="21"/>
      <x:c r="L205" s="21"/>
      <x:c r="M205" s="18"/>
      <x:c r="N205" s="18"/>
      <x:c r="O205" s="18"/>
      <x:c r="P205" s="18"/>
      <x:c r="Q205" s="18"/>
      <x:c r="R205" s="18"/>
      <x:c r="S205" s="18"/>
      <x:c r="T205" s="18"/>
      <x:c r="U205" s="18"/>
      <x:c r="V205" s="22"/>
      <x:c r="W205" s="18"/>
      <x:c r="X205" s="18"/>
      <x:c r="Y205" s="21"/>
      <x:c r="Z205" s="21"/>
      <x:c r="AA205" s="18"/>
      <x:c r="AB205" s="23" t="str">
        <x:f>IF(A205="","",IF(AND(LEFT(A205,8)&lt;&gt;"https://",LEFT(A205,7)&lt;&gt;"http://"),"Use a full http(s) URL",IF(COUNTIFS($A$6:$A$505,SUBSTITUTE(SUBSTITUTE(SUBSTITUTE(A205,"~","~~"),"*","~*"),"?","~?"))&gt;1,"Duplicate URL: check rows",IF(OR(R205="Merge",R205="Redirect"),IF(T205="","Add destination URL",IF(A205=T205,"Destination equals source",IF(AND(LEFT(T205,8)&lt;&gt;"https://",LEFT(T205,7)&lt;&gt;"http://"),"Use a full destination URL","Validate destination and links"))),IF(R205="Remove","Review legal, support, conversion and link value","")))))</x:f>
      </x:c>
      <x:c r="AC205" s="23" t="str">
        <x:f>IF(A205="","",IF(R205="","Choose an action",IF(S205="","Add action rationale",IF(W205="","Assign action owner",IF(U205="","Set priority",IF(X205="","Set status",IF(AND(X205&lt;&gt;"Done",Y205=""),"Set due date",IF(AND(X205="Done",AA205=""),"Record completion and retest",IF(AND(R205="Keep",Z205=""),"Set next review date","")))))))))</x:f>
      </x:c>
      <x:c r="AD205" s="23" t="str">
        <x:f>IF(A205="","",IF(OR(AB205&lt;&gt;"",AC205&lt;&gt;""),1,0))</x:f>
      </x:c>
    </x:row>
    <x:row r="206" ht="44" customHeight="1">
      <x:c r="A206" s="19"/>
      <x:c r="B206" s="19"/>
      <x:c r="C206" s="18"/>
      <x:c r="D206" s="18"/>
      <x:c r="E206" s="18"/>
      <x:c r="F206" s="18"/>
      <x:c r="G206" s="18"/>
      <x:c r="H206" s="18"/>
      <x:c r="I206" s="18"/>
      <x:c r="J206" s="21"/>
      <x:c r="K206" s="21"/>
      <x:c r="L206" s="21"/>
      <x:c r="M206" s="18"/>
      <x:c r="N206" s="18"/>
      <x:c r="O206" s="18"/>
      <x:c r="P206" s="18"/>
      <x:c r="Q206" s="18"/>
      <x:c r="R206" s="18"/>
      <x:c r="S206" s="18"/>
      <x:c r="T206" s="18"/>
      <x:c r="U206" s="18"/>
      <x:c r="V206" s="22"/>
      <x:c r="W206" s="18"/>
      <x:c r="X206" s="18"/>
      <x:c r="Y206" s="21"/>
      <x:c r="Z206" s="21"/>
      <x:c r="AA206" s="18"/>
      <x:c r="AB206" s="23" t="str">
        <x:f>IF(A206="","",IF(AND(LEFT(A206,8)&lt;&gt;"https://",LEFT(A206,7)&lt;&gt;"http://"),"Use a full http(s) URL",IF(COUNTIFS($A$6:$A$505,SUBSTITUTE(SUBSTITUTE(SUBSTITUTE(A206,"~","~~"),"*","~*"),"?","~?"))&gt;1,"Duplicate URL: check rows",IF(OR(R206="Merge",R206="Redirect"),IF(T206="","Add destination URL",IF(A206=T206,"Destination equals source",IF(AND(LEFT(T206,8)&lt;&gt;"https://",LEFT(T206,7)&lt;&gt;"http://"),"Use a full destination URL","Validate destination and links"))),IF(R206="Remove","Review legal, support, conversion and link value","")))))</x:f>
      </x:c>
      <x:c r="AC206" s="23" t="str">
        <x:f>IF(A206="","",IF(R206="","Choose an action",IF(S206="","Add action rationale",IF(W206="","Assign action owner",IF(U206="","Set priority",IF(X206="","Set status",IF(AND(X206&lt;&gt;"Done",Y206=""),"Set due date",IF(AND(X206="Done",AA206=""),"Record completion and retest",IF(AND(R206="Keep",Z206=""),"Set next review date","")))))))))</x:f>
      </x:c>
      <x:c r="AD206" s="23" t="str">
        <x:f>IF(A206="","",IF(OR(AB206&lt;&gt;"",AC206&lt;&gt;""),1,0))</x:f>
      </x:c>
    </x:row>
    <x:row r="207" ht="44" customHeight="1">
      <x:c r="A207" s="19"/>
      <x:c r="B207" s="19"/>
      <x:c r="C207" s="18"/>
      <x:c r="D207" s="18"/>
      <x:c r="E207" s="18"/>
      <x:c r="F207" s="18"/>
      <x:c r="G207" s="18"/>
      <x:c r="H207" s="18"/>
      <x:c r="I207" s="18"/>
      <x:c r="J207" s="21"/>
      <x:c r="K207" s="21"/>
      <x:c r="L207" s="21"/>
      <x:c r="M207" s="18"/>
      <x:c r="N207" s="18"/>
      <x:c r="O207" s="18"/>
      <x:c r="P207" s="18"/>
      <x:c r="Q207" s="18"/>
      <x:c r="R207" s="18"/>
      <x:c r="S207" s="18"/>
      <x:c r="T207" s="18"/>
      <x:c r="U207" s="18"/>
      <x:c r="V207" s="22"/>
      <x:c r="W207" s="18"/>
      <x:c r="X207" s="18"/>
      <x:c r="Y207" s="21"/>
      <x:c r="Z207" s="21"/>
      <x:c r="AA207" s="18"/>
      <x:c r="AB207" s="23" t="str">
        <x:f>IF(A207="","",IF(AND(LEFT(A207,8)&lt;&gt;"https://",LEFT(A207,7)&lt;&gt;"http://"),"Use a full http(s) URL",IF(COUNTIFS($A$6:$A$505,SUBSTITUTE(SUBSTITUTE(SUBSTITUTE(A207,"~","~~"),"*","~*"),"?","~?"))&gt;1,"Duplicate URL: check rows",IF(OR(R207="Merge",R207="Redirect"),IF(T207="","Add destination URL",IF(A207=T207,"Destination equals source",IF(AND(LEFT(T207,8)&lt;&gt;"https://",LEFT(T207,7)&lt;&gt;"http://"),"Use a full destination URL","Validate destination and links"))),IF(R207="Remove","Review legal, support, conversion and link value","")))))</x:f>
      </x:c>
      <x:c r="AC207" s="23" t="str">
        <x:f>IF(A207="","",IF(R207="","Choose an action",IF(S207="","Add action rationale",IF(W207="","Assign action owner",IF(U207="","Set priority",IF(X207="","Set status",IF(AND(X207&lt;&gt;"Done",Y207=""),"Set due date",IF(AND(X207="Done",AA207=""),"Record completion and retest",IF(AND(R207="Keep",Z207=""),"Set next review date","")))))))))</x:f>
      </x:c>
      <x:c r="AD207" s="23" t="str">
        <x:f>IF(A207="","",IF(OR(AB207&lt;&gt;"",AC207&lt;&gt;""),1,0))</x:f>
      </x:c>
    </x:row>
    <x:row r="208" ht="44" customHeight="1">
      <x:c r="A208" s="19"/>
      <x:c r="B208" s="19"/>
      <x:c r="C208" s="18"/>
      <x:c r="D208" s="18"/>
      <x:c r="E208" s="18"/>
      <x:c r="F208" s="18"/>
      <x:c r="G208" s="18"/>
      <x:c r="H208" s="18"/>
      <x:c r="I208" s="18"/>
      <x:c r="J208" s="21"/>
      <x:c r="K208" s="21"/>
      <x:c r="L208" s="21"/>
      <x:c r="M208" s="18"/>
      <x:c r="N208" s="18"/>
      <x:c r="O208" s="18"/>
      <x:c r="P208" s="18"/>
      <x:c r="Q208" s="18"/>
      <x:c r="R208" s="18"/>
      <x:c r="S208" s="18"/>
      <x:c r="T208" s="18"/>
      <x:c r="U208" s="18"/>
      <x:c r="V208" s="22"/>
      <x:c r="W208" s="18"/>
      <x:c r="X208" s="18"/>
      <x:c r="Y208" s="21"/>
      <x:c r="Z208" s="21"/>
      <x:c r="AA208" s="18"/>
      <x:c r="AB208" s="23" t="str">
        <x:f>IF(A208="","",IF(AND(LEFT(A208,8)&lt;&gt;"https://",LEFT(A208,7)&lt;&gt;"http://"),"Use a full http(s) URL",IF(COUNTIFS($A$6:$A$505,SUBSTITUTE(SUBSTITUTE(SUBSTITUTE(A208,"~","~~"),"*","~*"),"?","~?"))&gt;1,"Duplicate URL: check rows",IF(OR(R208="Merge",R208="Redirect"),IF(T208="","Add destination URL",IF(A208=T208,"Destination equals source",IF(AND(LEFT(T208,8)&lt;&gt;"https://",LEFT(T208,7)&lt;&gt;"http://"),"Use a full destination URL","Validate destination and links"))),IF(R208="Remove","Review legal, support, conversion and link value","")))))</x:f>
      </x:c>
      <x:c r="AC208" s="23" t="str">
        <x:f>IF(A208="","",IF(R208="","Choose an action",IF(S208="","Add action rationale",IF(W208="","Assign action owner",IF(U208="","Set priority",IF(X208="","Set status",IF(AND(X208&lt;&gt;"Done",Y208=""),"Set due date",IF(AND(X208="Done",AA208=""),"Record completion and retest",IF(AND(R208="Keep",Z208=""),"Set next review date","")))))))))</x:f>
      </x:c>
      <x:c r="AD208" s="23" t="str">
        <x:f>IF(A208="","",IF(OR(AB208&lt;&gt;"",AC208&lt;&gt;""),1,0))</x:f>
      </x:c>
    </x:row>
    <x:row r="209" ht="44" customHeight="1">
      <x:c r="A209" s="19"/>
      <x:c r="B209" s="19"/>
      <x:c r="C209" s="18"/>
      <x:c r="D209" s="18"/>
      <x:c r="E209" s="18"/>
      <x:c r="F209" s="18"/>
      <x:c r="G209" s="18"/>
      <x:c r="H209" s="18"/>
      <x:c r="I209" s="18"/>
      <x:c r="J209" s="21"/>
      <x:c r="K209" s="21"/>
      <x:c r="L209" s="21"/>
      <x:c r="M209" s="18"/>
      <x:c r="N209" s="18"/>
      <x:c r="O209" s="18"/>
      <x:c r="P209" s="18"/>
      <x:c r="Q209" s="18"/>
      <x:c r="R209" s="18"/>
      <x:c r="S209" s="18"/>
      <x:c r="T209" s="18"/>
      <x:c r="U209" s="18"/>
      <x:c r="V209" s="22"/>
      <x:c r="W209" s="18"/>
      <x:c r="X209" s="18"/>
      <x:c r="Y209" s="21"/>
      <x:c r="Z209" s="21"/>
      <x:c r="AA209" s="18"/>
      <x:c r="AB209" s="23" t="str">
        <x:f>IF(A209="","",IF(AND(LEFT(A209,8)&lt;&gt;"https://",LEFT(A209,7)&lt;&gt;"http://"),"Use a full http(s) URL",IF(COUNTIFS($A$6:$A$505,SUBSTITUTE(SUBSTITUTE(SUBSTITUTE(A209,"~","~~"),"*","~*"),"?","~?"))&gt;1,"Duplicate URL: check rows",IF(OR(R209="Merge",R209="Redirect"),IF(T209="","Add destination URL",IF(A209=T209,"Destination equals source",IF(AND(LEFT(T209,8)&lt;&gt;"https://",LEFT(T209,7)&lt;&gt;"http://"),"Use a full destination URL","Validate destination and links"))),IF(R209="Remove","Review legal, support, conversion and link value","")))))</x:f>
      </x:c>
      <x:c r="AC209" s="23" t="str">
        <x:f>IF(A209="","",IF(R209="","Choose an action",IF(S209="","Add action rationale",IF(W209="","Assign action owner",IF(U209="","Set priority",IF(X209="","Set status",IF(AND(X209&lt;&gt;"Done",Y209=""),"Set due date",IF(AND(X209="Done",AA209=""),"Record completion and retest",IF(AND(R209="Keep",Z209=""),"Set next review date","")))))))))</x:f>
      </x:c>
      <x:c r="AD209" s="23" t="str">
        <x:f>IF(A209="","",IF(OR(AB209&lt;&gt;"",AC209&lt;&gt;""),1,0))</x:f>
      </x:c>
    </x:row>
    <x:row r="210" ht="44" customHeight="1">
      <x:c r="A210" s="19"/>
      <x:c r="B210" s="19"/>
      <x:c r="C210" s="18"/>
      <x:c r="D210" s="18"/>
      <x:c r="E210" s="18"/>
      <x:c r="F210" s="18"/>
      <x:c r="G210" s="18"/>
      <x:c r="H210" s="18"/>
      <x:c r="I210" s="18"/>
      <x:c r="J210" s="21"/>
      <x:c r="K210" s="21"/>
      <x:c r="L210" s="21"/>
      <x:c r="M210" s="18"/>
      <x:c r="N210" s="18"/>
      <x:c r="O210" s="18"/>
      <x:c r="P210" s="18"/>
      <x:c r="Q210" s="18"/>
      <x:c r="R210" s="18"/>
      <x:c r="S210" s="18"/>
      <x:c r="T210" s="18"/>
      <x:c r="U210" s="18"/>
      <x:c r="V210" s="22"/>
      <x:c r="W210" s="18"/>
      <x:c r="X210" s="18"/>
      <x:c r="Y210" s="21"/>
      <x:c r="Z210" s="21"/>
      <x:c r="AA210" s="18"/>
      <x:c r="AB210" s="23" t="str">
        <x:f>IF(A210="","",IF(AND(LEFT(A210,8)&lt;&gt;"https://",LEFT(A210,7)&lt;&gt;"http://"),"Use a full http(s) URL",IF(COUNTIFS($A$6:$A$505,SUBSTITUTE(SUBSTITUTE(SUBSTITUTE(A210,"~","~~"),"*","~*"),"?","~?"))&gt;1,"Duplicate URL: check rows",IF(OR(R210="Merge",R210="Redirect"),IF(T210="","Add destination URL",IF(A210=T210,"Destination equals source",IF(AND(LEFT(T210,8)&lt;&gt;"https://",LEFT(T210,7)&lt;&gt;"http://"),"Use a full destination URL","Validate destination and links"))),IF(R210="Remove","Review legal, support, conversion and link value","")))))</x:f>
      </x:c>
      <x:c r="AC210" s="23" t="str">
        <x:f>IF(A210="","",IF(R210="","Choose an action",IF(S210="","Add action rationale",IF(W210="","Assign action owner",IF(U210="","Set priority",IF(X210="","Set status",IF(AND(X210&lt;&gt;"Done",Y210=""),"Set due date",IF(AND(X210="Done",AA210=""),"Record completion and retest",IF(AND(R210="Keep",Z210=""),"Set next review date","")))))))))</x:f>
      </x:c>
      <x:c r="AD210" s="23" t="str">
        <x:f>IF(A210="","",IF(OR(AB210&lt;&gt;"",AC210&lt;&gt;""),1,0))</x:f>
      </x:c>
    </x:row>
    <x:row r="211" ht="44" customHeight="1">
      <x:c r="A211" s="19"/>
      <x:c r="B211" s="19"/>
      <x:c r="C211" s="18"/>
      <x:c r="D211" s="18"/>
      <x:c r="E211" s="18"/>
      <x:c r="F211" s="18"/>
      <x:c r="G211" s="18"/>
      <x:c r="H211" s="18"/>
      <x:c r="I211" s="18"/>
      <x:c r="J211" s="21"/>
      <x:c r="K211" s="21"/>
      <x:c r="L211" s="21"/>
      <x:c r="M211" s="18"/>
      <x:c r="N211" s="18"/>
      <x:c r="O211" s="18"/>
      <x:c r="P211" s="18"/>
      <x:c r="Q211" s="18"/>
      <x:c r="R211" s="18"/>
      <x:c r="S211" s="18"/>
      <x:c r="T211" s="18"/>
      <x:c r="U211" s="18"/>
      <x:c r="V211" s="22"/>
      <x:c r="W211" s="18"/>
      <x:c r="X211" s="18"/>
      <x:c r="Y211" s="21"/>
      <x:c r="Z211" s="21"/>
      <x:c r="AA211" s="18"/>
      <x:c r="AB211" s="23" t="str">
        <x:f>IF(A211="","",IF(AND(LEFT(A211,8)&lt;&gt;"https://",LEFT(A211,7)&lt;&gt;"http://"),"Use a full http(s) URL",IF(COUNTIFS($A$6:$A$505,SUBSTITUTE(SUBSTITUTE(SUBSTITUTE(A211,"~","~~"),"*","~*"),"?","~?"))&gt;1,"Duplicate URL: check rows",IF(OR(R211="Merge",R211="Redirect"),IF(T211="","Add destination URL",IF(A211=T211,"Destination equals source",IF(AND(LEFT(T211,8)&lt;&gt;"https://",LEFT(T211,7)&lt;&gt;"http://"),"Use a full destination URL","Validate destination and links"))),IF(R211="Remove","Review legal, support, conversion and link value","")))))</x:f>
      </x:c>
      <x:c r="AC211" s="23" t="str">
        <x:f>IF(A211="","",IF(R211="","Choose an action",IF(S211="","Add action rationale",IF(W211="","Assign action owner",IF(U211="","Set priority",IF(X211="","Set status",IF(AND(X211&lt;&gt;"Done",Y211=""),"Set due date",IF(AND(X211="Done",AA211=""),"Record completion and retest",IF(AND(R211="Keep",Z211=""),"Set next review date","")))))))))</x:f>
      </x:c>
      <x:c r="AD211" s="23" t="str">
        <x:f>IF(A211="","",IF(OR(AB211&lt;&gt;"",AC211&lt;&gt;""),1,0))</x:f>
      </x:c>
    </x:row>
    <x:row r="212" ht="44" customHeight="1">
      <x:c r="A212" s="19"/>
      <x:c r="B212" s="19"/>
      <x:c r="C212" s="18"/>
      <x:c r="D212" s="18"/>
      <x:c r="E212" s="18"/>
      <x:c r="F212" s="18"/>
      <x:c r="G212" s="18"/>
      <x:c r="H212" s="18"/>
      <x:c r="I212" s="18"/>
      <x:c r="J212" s="21"/>
      <x:c r="K212" s="21"/>
      <x:c r="L212" s="21"/>
      <x:c r="M212" s="18"/>
      <x:c r="N212" s="18"/>
      <x:c r="O212" s="18"/>
      <x:c r="P212" s="18"/>
      <x:c r="Q212" s="18"/>
      <x:c r="R212" s="18"/>
      <x:c r="S212" s="18"/>
      <x:c r="T212" s="18"/>
      <x:c r="U212" s="18"/>
      <x:c r="V212" s="22"/>
      <x:c r="W212" s="18"/>
      <x:c r="X212" s="18"/>
      <x:c r="Y212" s="21"/>
      <x:c r="Z212" s="21"/>
      <x:c r="AA212" s="18"/>
      <x:c r="AB212" s="23" t="str">
        <x:f>IF(A212="","",IF(AND(LEFT(A212,8)&lt;&gt;"https://",LEFT(A212,7)&lt;&gt;"http://"),"Use a full http(s) URL",IF(COUNTIFS($A$6:$A$505,SUBSTITUTE(SUBSTITUTE(SUBSTITUTE(A212,"~","~~"),"*","~*"),"?","~?"))&gt;1,"Duplicate URL: check rows",IF(OR(R212="Merge",R212="Redirect"),IF(T212="","Add destination URL",IF(A212=T212,"Destination equals source",IF(AND(LEFT(T212,8)&lt;&gt;"https://",LEFT(T212,7)&lt;&gt;"http://"),"Use a full destination URL","Validate destination and links"))),IF(R212="Remove","Review legal, support, conversion and link value","")))))</x:f>
      </x:c>
      <x:c r="AC212" s="23" t="str">
        <x:f>IF(A212="","",IF(R212="","Choose an action",IF(S212="","Add action rationale",IF(W212="","Assign action owner",IF(U212="","Set priority",IF(X212="","Set status",IF(AND(X212&lt;&gt;"Done",Y212=""),"Set due date",IF(AND(X212="Done",AA212=""),"Record completion and retest",IF(AND(R212="Keep",Z212=""),"Set next review date","")))))))))</x:f>
      </x:c>
      <x:c r="AD212" s="23" t="str">
        <x:f>IF(A212="","",IF(OR(AB212&lt;&gt;"",AC212&lt;&gt;""),1,0))</x:f>
      </x:c>
    </x:row>
    <x:row r="213" ht="44" customHeight="1">
      <x:c r="A213" s="19"/>
      <x:c r="B213" s="19"/>
      <x:c r="C213" s="18"/>
      <x:c r="D213" s="18"/>
      <x:c r="E213" s="18"/>
      <x:c r="F213" s="18"/>
      <x:c r="G213" s="18"/>
      <x:c r="H213" s="18"/>
      <x:c r="I213" s="18"/>
      <x:c r="J213" s="21"/>
      <x:c r="K213" s="21"/>
      <x:c r="L213" s="21"/>
      <x:c r="M213" s="18"/>
      <x:c r="N213" s="18"/>
      <x:c r="O213" s="18"/>
      <x:c r="P213" s="18"/>
      <x:c r="Q213" s="18"/>
      <x:c r="R213" s="18"/>
      <x:c r="S213" s="18"/>
      <x:c r="T213" s="18"/>
      <x:c r="U213" s="18"/>
      <x:c r="V213" s="22"/>
      <x:c r="W213" s="18"/>
      <x:c r="X213" s="18"/>
      <x:c r="Y213" s="21"/>
      <x:c r="Z213" s="21"/>
      <x:c r="AA213" s="18"/>
      <x:c r="AB213" s="23" t="str">
        <x:f>IF(A213="","",IF(AND(LEFT(A213,8)&lt;&gt;"https://",LEFT(A213,7)&lt;&gt;"http://"),"Use a full http(s) URL",IF(COUNTIFS($A$6:$A$505,SUBSTITUTE(SUBSTITUTE(SUBSTITUTE(A213,"~","~~"),"*","~*"),"?","~?"))&gt;1,"Duplicate URL: check rows",IF(OR(R213="Merge",R213="Redirect"),IF(T213="","Add destination URL",IF(A213=T213,"Destination equals source",IF(AND(LEFT(T213,8)&lt;&gt;"https://",LEFT(T213,7)&lt;&gt;"http://"),"Use a full destination URL","Validate destination and links"))),IF(R213="Remove","Review legal, support, conversion and link value","")))))</x:f>
      </x:c>
      <x:c r="AC213" s="23" t="str">
        <x:f>IF(A213="","",IF(R213="","Choose an action",IF(S213="","Add action rationale",IF(W213="","Assign action owner",IF(U213="","Set priority",IF(X213="","Set status",IF(AND(X213&lt;&gt;"Done",Y213=""),"Set due date",IF(AND(X213="Done",AA213=""),"Record completion and retest",IF(AND(R213="Keep",Z213=""),"Set next review date","")))))))))</x:f>
      </x:c>
      <x:c r="AD213" s="23" t="str">
        <x:f>IF(A213="","",IF(OR(AB213&lt;&gt;"",AC213&lt;&gt;""),1,0))</x:f>
      </x:c>
    </x:row>
    <x:row r="214" ht="44" customHeight="1">
      <x:c r="A214" s="19"/>
      <x:c r="B214" s="19"/>
      <x:c r="C214" s="18"/>
      <x:c r="D214" s="18"/>
      <x:c r="E214" s="18"/>
      <x:c r="F214" s="18"/>
      <x:c r="G214" s="18"/>
      <x:c r="H214" s="18"/>
      <x:c r="I214" s="18"/>
      <x:c r="J214" s="21"/>
      <x:c r="K214" s="21"/>
      <x:c r="L214" s="21"/>
      <x:c r="M214" s="18"/>
      <x:c r="N214" s="18"/>
      <x:c r="O214" s="18"/>
      <x:c r="P214" s="18"/>
      <x:c r="Q214" s="18"/>
      <x:c r="R214" s="18"/>
      <x:c r="S214" s="18"/>
      <x:c r="T214" s="18"/>
      <x:c r="U214" s="18"/>
      <x:c r="V214" s="22"/>
      <x:c r="W214" s="18"/>
      <x:c r="X214" s="18"/>
      <x:c r="Y214" s="21"/>
      <x:c r="Z214" s="21"/>
      <x:c r="AA214" s="18"/>
      <x:c r="AB214" s="23" t="str">
        <x:f>IF(A214="","",IF(AND(LEFT(A214,8)&lt;&gt;"https://",LEFT(A214,7)&lt;&gt;"http://"),"Use a full http(s) URL",IF(COUNTIFS($A$6:$A$505,SUBSTITUTE(SUBSTITUTE(SUBSTITUTE(A214,"~","~~"),"*","~*"),"?","~?"))&gt;1,"Duplicate URL: check rows",IF(OR(R214="Merge",R214="Redirect"),IF(T214="","Add destination URL",IF(A214=T214,"Destination equals source",IF(AND(LEFT(T214,8)&lt;&gt;"https://",LEFT(T214,7)&lt;&gt;"http://"),"Use a full destination URL","Validate destination and links"))),IF(R214="Remove","Review legal, support, conversion and link value","")))))</x:f>
      </x:c>
      <x:c r="AC214" s="23" t="str">
        <x:f>IF(A214="","",IF(R214="","Choose an action",IF(S214="","Add action rationale",IF(W214="","Assign action owner",IF(U214="","Set priority",IF(X214="","Set status",IF(AND(X214&lt;&gt;"Done",Y214=""),"Set due date",IF(AND(X214="Done",AA214=""),"Record completion and retest",IF(AND(R214="Keep",Z214=""),"Set next review date","")))))))))</x:f>
      </x:c>
      <x:c r="AD214" s="23" t="str">
        <x:f>IF(A214="","",IF(OR(AB214&lt;&gt;"",AC214&lt;&gt;""),1,0))</x:f>
      </x:c>
    </x:row>
    <x:row r="215" ht="44" customHeight="1">
      <x:c r="A215" s="19"/>
      <x:c r="B215" s="19"/>
      <x:c r="C215" s="18"/>
      <x:c r="D215" s="18"/>
      <x:c r="E215" s="18"/>
      <x:c r="F215" s="18"/>
      <x:c r="G215" s="18"/>
      <x:c r="H215" s="18"/>
      <x:c r="I215" s="18"/>
      <x:c r="J215" s="21"/>
      <x:c r="K215" s="21"/>
      <x:c r="L215" s="21"/>
      <x:c r="M215" s="18"/>
      <x:c r="N215" s="18"/>
      <x:c r="O215" s="18"/>
      <x:c r="P215" s="18"/>
      <x:c r="Q215" s="18"/>
      <x:c r="R215" s="18"/>
      <x:c r="S215" s="18"/>
      <x:c r="T215" s="18"/>
      <x:c r="U215" s="18"/>
      <x:c r="V215" s="22"/>
      <x:c r="W215" s="18"/>
      <x:c r="X215" s="18"/>
      <x:c r="Y215" s="21"/>
      <x:c r="Z215" s="21"/>
      <x:c r="AA215" s="18"/>
      <x:c r="AB215" s="23" t="str">
        <x:f>IF(A215="","",IF(AND(LEFT(A215,8)&lt;&gt;"https://",LEFT(A215,7)&lt;&gt;"http://"),"Use a full http(s) URL",IF(COUNTIFS($A$6:$A$505,SUBSTITUTE(SUBSTITUTE(SUBSTITUTE(A215,"~","~~"),"*","~*"),"?","~?"))&gt;1,"Duplicate URL: check rows",IF(OR(R215="Merge",R215="Redirect"),IF(T215="","Add destination URL",IF(A215=T215,"Destination equals source",IF(AND(LEFT(T215,8)&lt;&gt;"https://",LEFT(T215,7)&lt;&gt;"http://"),"Use a full destination URL","Validate destination and links"))),IF(R215="Remove","Review legal, support, conversion and link value","")))))</x:f>
      </x:c>
      <x:c r="AC215" s="23" t="str">
        <x:f>IF(A215="","",IF(R215="","Choose an action",IF(S215="","Add action rationale",IF(W215="","Assign action owner",IF(U215="","Set priority",IF(X215="","Set status",IF(AND(X215&lt;&gt;"Done",Y215=""),"Set due date",IF(AND(X215="Done",AA215=""),"Record completion and retest",IF(AND(R215="Keep",Z215=""),"Set next review date","")))))))))</x:f>
      </x:c>
      <x:c r="AD215" s="23" t="str">
        <x:f>IF(A215="","",IF(OR(AB215&lt;&gt;"",AC215&lt;&gt;""),1,0))</x:f>
      </x:c>
    </x:row>
    <x:row r="216" ht="44" customHeight="1">
      <x:c r="A216" s="19"/>
      <x:c r="B216" s="19"/>
      <x:c r="C216" s="18"/>
      <x:c r="D216" s="18"/>
      <x:c r="E216" s="18"/>
      <x:c r="F216" s="18"/>
      <x:c r="G216" s="18"/>
      <x:c r="H216" s="18"/>
      <x:c r="I216" s="18"/>
      <x:c r="J216" s="21"/>
      <x:c r="K216" s="21"/>
      <x:c r="L216" s="21"/>
      <x:c r="M216" s="18"/>
      <x:c r="N216" s="18"/>
      <x:c r="O216" s="18"/>
      <x:c r="P216" s="18"/>
      <x:c r="Q216" s="18"/>
      <x:c r="R216" s="18"/>
      <x:c r="S216" s="18"/>
      <x:c r="T216" s="18"/>
      <x:c r="U216" s="18"/>
      <x:c r="V216" s="22"/>
      <x:c r="W216" s="18"/>
      <x:c r="X216" s="18"/>
      <x:c r="Y216" s="21"/>
      <x:c r="Z216" s="21"/>
      <x:c r="AA216" s="18"/>
      <x:c r="AB216" s="23" t="str">
        <x:f>IF(A216="","",IF(AND(LEFT(A216,8)&lt;&gt;"https://",LEFT(A216,7)&lt;&gt;"http://"),"Use a full http(s) URL",IF(COUNTIFS($A$6:$A$505,SUBSTITUTE(SUBSTITUTE(SUBSTITUTE(A216,"~","~~"),"*","~*"),"?","~?"))&gt;1,"Duplicate URL: check rows",IF(OR(R216="Merge",R216="Redirect"),IF(T216="","Add destination URL",IF(A216=T216,"Destination equals source",IF(AND(LEFT(T216,8)&lt;&gt;"https://",LEFT(T216,7)&lt;&gt;"http://"),"Use a full destination URL","Validate destination and links"))),IF(R216="Remove","Review legal, support, conversion and link value","")))))</x:f>
      </x:c>
      <x:c r="AC216" s="23" t="str">
        <x:f>IF(A216="","",IF(R216="","Choose an action",IF(S216="","Add action rationale",IF(W216="","Assign action owner",IF(U216="","Set priority",IF(X216="","Set status",IF(AND(X216&lt;&gt;"Done",Y216=""),"Set due date",IF(AND(X216="Done",AA216=""),"Record completion and retest",IF(AND(R216="Keep",Z216=""),"Set next review date","")))))))))</x:f>
      </x:c>
      <x:c r="AD216" s="23" t="str">
        <x:f>IF(A216="","",IF(OR(AB216&lt;&gt;"",AC216&lt;&gt;""),1,0))</x:f>
      </x:c>
    </x:row>
    <x:row r="217" ht="44" customHeight="1">
      <x:c r="A217" s="19"/>
      <x:c r="B217" s="19"/>
      <x:c r="C217" s="18"/>
      <x:c r="D217" s="18"/>
      <x:c r="E217" s="18"/>
      <x:c r="F217" s="18"/>
      <x:c r="G217" s="18"/>
      <x:c r="H217" s="18"/>
      <x:c r="I217" s="18"/>
      <x:c r="J217" s="21"/>
      <x:c r="K217" s="21"/>
      <x:c r="L217" s="21"/>
      <x:c r="M217" s="18"/>
      <x:c r="N217" s="18"/>
      <x:c r="O217" s="18"/>
      <x:c r="P217" s="18"/>
      <x:c r="Q217" s="18"/>
      <x:c r="R217" s="18"/>
      <x:c r="S217" s="18"/>
      <x:c r="T217" s="18"/>
      <x:c r="U217" s="18"/>
      <x:c r="V217" s="22"/>
      <x:c r="W217" s="18"/>
      <x:c r="X217" s="18"/>
      <x:c r="Y217" s="21"/>
      <x:c r="Z217" s="21"/>
      <x:c r="AA217" s="18"/>
      <x:c r="AB217" s="23" t="str">
        <x:f>IF(A217="","",IF(AND(LEFT(A217,8)&lt;&gt;"https://",LEFT(A217,7)&lt;&gt;"http://"),"Use a full http(s) URL",IF(COUNTIFS($A$6:$A$505,SUBSTITUTE(SUBSTITUTE(SUBSTITUTE(A217,"~","~~"),"*","~*"),"?","~?"))&gt;1,"Duplicate URL: check rows",IF(OR(R217="Merge",R217="Redirect"),IF(T217="","Add destination URL",IF(A217=T217,"Destination equals source",IF(AND(LEFT(T217,8)&lt;&gt;"https://",LEFT(T217,7)&lt;&gt;"http://"),"Use a full destination URL","Validate destination and links"))),IF(R217="Remove","Review legal, support, conversion and link value","")))))</x:f>
      </x:c>
      <x:c r="AC217" s="23" t="str">
        <x:f>IF(A217="","",IF(R217="","Choose an action",IF(S217="","Add action rationale",IF(W217="","Assign action owner",IF(U217="","Set priority",IF(X217="","Set status",IF(AND(X217&lt;&gt;"Done",Y217=""),"Set due date",IF(AND(X217="Done",AA217=""),"Record completion and retest",IF(AND(R217="Keep",Z217=""),"Set next review date","")))))))))</x:f>
      </x:c>
      <x:c r="AD217" s="23" t="str">
        <x:f>IF(A217="","",IF(OR(AB217&lt;&gt;"",AC217&lt;&gt;""),1,0))</x:f>
      </x:c>
    </x:row>
    <x:row r="218" ht="44" customHeight="1">
      <x:c r="A218" s="19"/>
      <x:c r="B218" s="19"/>
      <x:c r="C218" s="18"/>
      <x:c r="D218" s="18"/>
      <x:c r="E218" s="18"/>
      <x:c r="F218" s="18"/>
      <x:c r="G218" s="18"/>
      <x:c r="H218" s="18"/>
      <x:c r="I218" s="18"/>
      <x:c r="J218" s="21"/>
      <x:c r="K218" s="21"/>
      <x:c r="L218" s="21"/>
      <x:c r="M218" s="18"/>
      <x:c r="N218" s="18"/>
      <x:c r="O218" s="18"/>
      <x:c r="P218" s="18"/>
      <x:c r="Q218" s="18"/>
      <x:c r="R218" s="18"/>
      <x:c r="S218" s="18"/>
      <x:c r="T218" s="18"/>
      <x:c r="U218" s="18"/>
      <x:c r="V218" s="22"/>
      <x:c r="W218" s="18"/>
      <x:c r="X218" s="18"/>
      <x:c r="Y218" s="21"/>
      <x:c r="Z218" s="21"/>
      <x:c r="AA218" s="18"/>
      <x:c r="AB218" s="23" t="str">
        <x:f>IF(A218="","",IF(AND(LEFT(A218,8)&lt;&gt;"https://",LEFT(A218,7)&lt;&gt;"http://"),"Use a full http(s) URL",IF(COUNTIFS($A$6:$A$505,SUBSTITUTE(SUBSTITUTE(SUBSTITUTE(A218,"~","~~"),"*","~*"),"?","~?"))&gt;1,"Duplicate URL: check rows",IF(OR(R218="Merge",R218="Redirect"),IF(T218="","Add destination URL",IF(A218=T218,"Destination equals source",IF(AND(LEFT(T218,8)&lt;&gt;"https://",LEFT(T218,7)&lt;&gt;"http://"),"Use a full destination URL","Validate destination and links"))),IF(R218="Remove","Review legal, support, conversion and link value","")))))</x:f>
      </x:c>
      <x:c r="AC218" s="23" t="str">
        <x:f>IF(A218="","",IF(R218="","Choose an action",IF(S218="","Add action rationale",IF(W218="","Assign action owner",IF(U218="","Set priority",IF(X218="","Set status",IF(AND(X218&lt;&gt;"Done",Y218=""),"Set due date",IF(AND(X218="Done",AA218=""),"Record completion and retest",IF(AND(R218="Keep",Z218=""),"Set next review date","")))))))))</x:f>
      </x:c>
      <x:c r="AD218" s="23" t="str">
        <x:f>IF(A218="","",IF(OR(AB218&lt;&gt;"",AC218&lt;&gt;""),1,0))</x:f>
      </x:c>
    </x:row>
    <x:row r="219" ht="44" customHeight="1">
      <x:c r="A219" s="19"/>
      <x:c r="B219" s="19"/>
      <x:c r="C219" s="18"/>
      <x:c r="D219" s="18"/>
      <x:c r="E219" s="18"/>
      <x:c r="F219" s="18"/>
      <x:c r="G219" s="18"/>
      <x:c r="H219" s="18"/>
      <x:c r="I219" s="18"/>
      <x:c r="J219" s="21"/>
      <x:c r="K219" s="21"/>
      <x:c r="L219" s="21"/>
      <x:c r="M219" s="18"/>
      <x:c r="N219" s="18"/>
      <x:c r="O219" s="18"/>
      <x:c r="P219" s="18"/>
      <x:c r="Q219" s="18"/>
      <x:c r="R219" s="18"/>
      <x:c r="S219" s="18"/>
      <x:c r="T219" s="18"/>
      <x:c r="U219" s="18"/>
      <x:c r="V219" s="22"/>
      <x:c r="W219" s="18"/>
      <x:c r="X219" s="18"/>
      <x:c r="Y219" s="21"/>
      <x:c r="Z219" s="21"/>
      <x:c r="AA219" s="18"/>
      <x:c r="AB219" s="23" t="str">
        <x:f>IF(A219="","",IF(AND(LEFT(A219,8)&lt;&gt;"https://",LEFT(A219,7)&lt;&gt;"http://"),"Use a full http(s) URL",IF(COUNTIFS($A$6:$A$505,SUBSTITUTE(SUBSTITUTE(SUBSTITUTE(A219,"~","~~"),"*","~*"),"?","~?"))&gt;1,"Duplicate URL: check rows",IF(OR(R219="Merge",R219="Redirect"),IF(T219="","Add destination URL",IF(A219=T219,"Destination equals source",IF(AND(LEFT(T219,8)&lt;&gt;"https://",LEFT(T219,7)&lt;&gt;"http://"),"Use a full destination URL","Validate destination and links"))),IF(R219="Remove","Review legal, support, conversion and link value","")))))</x:f>
      </x:c>
      <x:c r="AC219" s="23" t="str">
        <x:f>IF(A219="","",IF(R219="","Choose an action",IF(S219="","Add action rationale",IF(W219="","Assign action owner",IF(U219="","Set priority",IF(X219="","Set status",IF(AND(X219&lt;&gt;"Done",Y219=""),"Set due date",IF(AND(X219="Done",AA219=""),"Record completion and retest",IF(AND(R219="Keep",Z219=""),"Set next review date","")))))))))</x:f>
      </x:c>
      <x:c r="AD219" s="23" t="str">
        <x:f>IF(A219="","",IF(OR(AB219&lt;&gt;"",AC219&lt;&gt;""),1,0))</x:f>
      </x:c>
    </x:row>
    <x:row r="220" ht="44" customHeight="1">
      <x:c r="A220" s="19"/>
      <x:c r="B220" s="19"/>
      <x:c r="C220" s="18"/>
      <x:c r="D220" s="18"/>
      <x:c r="E220" s="18"/>
      <x:c r="F220" s="18"/>
      <x:c r="G220" s="18"/>
      <x:c r="H220" s="18"/>
      <x:c r="I220" s="18"/>
      <x:c r="J220" s="21"/>
      <x:c r="K220" s="21"/>
      <x:c r="L220" s="21"/>
      <x:c r="M220" s="18"/>
      <x:c r="N220" s="18"/>
      <x:c r="O220" s="18"/>
      <x:c r="P220" s="18"/>
      <x:c r="Q220" s="18"/>
      <x:c r="R220" s="18"/>
      <x:c r="S220" s="18"/>
      <x:c r="T220" s="18"/>
      <x:c r="U220" s="18"/>
      <x:c r="V220" s="22"/>
      <x:c r="W220" s="18"/>
      <x:c r="X220" s="18"/>
      <x:c r="Y220" s="21"/>
      <x:c r="Z220" s="21"/>
      <x:c r="AA220" s="18"/>
      <x:c r="AB220" s="23" t="str">
        <x:f>IF(A220="","",IF(AND(LEFT(A220,8)&lt;&gt;"https://",LEFT(A220,7)&lt;&gt;"http://"),"Use a full http(s) URL",IF(COUNTIFS($A$6:$A$505,SUBSTITUTE(SUBSTITUTE(SUBSTITUTE(A220,"~","~~"),"*","~*"),"?","~?"))&gt;1,"Duplicate URL: check rows",IF(OR(R220="Merge",R220="Redirect"),IF(T220="","Add destination URL",IF(A220=T220,"Destination equals source",IF(AND(LEFT(T220,8)&lt;&gt;"https://",LEFT(T220,7)&lt;&gt;"http://"),"Use a full destination URL","Validate destination and links"))),IF(R220="Remove","Review legal, support, conversion and link value","")))))</x:f>
      </x:c>
      <x:c r="AC220" s="23" t="str">
        <x:f>IF(A220="","",IF(R220="","Choose an action",IF(S220="","Add action rationale",IF(W220="","Assign action owner",IF(U220="","Set priority",IF(X220="","Set status",IF(AND(X220&lt;&gt;"Done",Y220=""),"Set due date",IF(AND(X220="Done",AA220=""),"Record completion and retest",IF(AND(R220="Keep",Z220=""),"Set next review date","")))))))))</x:f>
      </x:c>
      <x:c r="AD220" s="23" t="str">
        <x:f>IF(A220="","",IF(OR(AB220&lt;&gt;"",AC220&lt;&gt;""),1,0))</x:f>
      </x:c>
    </x:row>
    <x:row r="221" ht="44" customHeight="1">
      <x:c r="A221" s="19"/>
      <x:c r="B221" s="19"/>
      <x:c r="C221" s="18"/>
      <x:c r="D221" s="18"/>
      <x:c r="E221" s="18"/>
      <x:c r="F221" s="18"/>
      <x:c r="G221" s="18"/>
      <x:c r="H221" s="18"/>
      <x:c r="I221" s="18"/>
      <x:c r="J221" s="21"/>
      <x:c r="K221" s="21"/>
      <x:c r="L221" s="21"/>
      <x:c r="M221" s="18"/>
      <x:c r="N221" s="18"/>
      <x:c r="O221" s="18"/>
      <x:c r="P221" s="18"/>
      <x:c r="Q221" s="18"/>
      <x:c r="R221" s="18"/>
      <x:c r="S221" s="18"/>
      <x:c r="T221" s="18"/>
      <x:c r="U221" s="18"/>
      <x:c r="V221" s="22"/>
      <x:c r="W221" s="18"/>
      <x:c r="X221" s="18"/>
      <x:c r="Y221" s="21"/>
      <x:c r="Z221" s="21"/>
      <x:c r="AA221" s="18"/>
      <x:c r="AB221" s="23" t="str">
        <x:f>IF(A221="","",IF(AND(LEFT(A221,8)&lt;&gt;"https://",LEFT(A221,7)&lt;&gt;"http://"),"Use a full http(s) URL",IF(COUNTIFS($A$6:$A$505,SUBSTITUTE(SUBSTITUTE(SUBSTITUTE(A221,"~","~~"),"*","~*"),"?","~?"))&gt;1,"Duplicate URL: check rows",IF(OR(R221="Merge",R221="Redirect"),IF(T221="","Add destination URL",IF(A221=T221,"Destination equals source",IF(AND(LEFT(T221,8)&lt;&gt;"https://",LEFT(T221,7)&lt;&gt;"http://"),"Use a full destination URL","Validate destination and links"))),IF(R221="Remove","Review legal, support, conversion and link value","")))))</x:f>
      </x:c>
      <x:c r="AC221" s="23" t="str">
        <x:f>IF(A221="","",IF(R221="","Choose an action",IF(S221="","Add action rationale",IF(W221="","Assign action owner",IF(U221="","Set priority",IF(X221="","Set status",IF(AND(X221&lt;&gt;"Done",Y221=""),"Set due date",IF(AND(X221="Done",AA221=""),"Record completion and retest",IF(AND(R221="Keep",Z221=""),"Set next review date","")))))))))</x:f>
      </x:c>
      <x:c r="AD221" s="23" t="str">
        <x:f>IF(A221="","",IF(OR(AB221&lt;&gt;"",AC221&lt;&gt;""),1,0))</x:f>
      </x:c>
    </x:row>
    <x:row r="222" ht="44" customHeight="1">
      <x:c r="A222" s="19"/>
      <x:c r="B222" s="19"/>
      <x:c r="C222" s="18"/>
      <x:c r="D222" s="18"/>
      <x:c r="E222" s="18"/>
      <x:c r="F222" s="18"/>
      <x:c r="G222" s="18"/>
      <x:c r="H222" s="18"/>
      <x:c r="I222" s="18"/>
      <x:c r="J222" s="21"/>
      <x:c r="K222" s="21"/>
      <x:c r="L222" s="21"/>
      <x:c r="M222" s="18"/>
      <x:c r="N222" s="18"/>
      <x:c r="O222" s="18"/>
      <x:c r="P222" s="18"/>
      <x:c r="Q222" s="18"/>
      <x:c r="R222" s="18"/>
      <x:c r="S222" s="18"/>
      <x:c r="T222" s="18"/>
      <x:c r="U222" s="18"/>
      <x:c r="V222" s="22"/>
      <x:c r="W222" s="18"/>
      <x:c r="X222" s="18"/>
      <x:c r="Y222" s="21"/>
      <x:c r="Z222" s="21"/>
      <x:c r="AA222" s="18"/>
      <x:c r="AB222" s="23" t="str">
        <x:f>IF(A222="","",IF(AND(LEFT(A222,8)&lt;&gt;"https://",LEFT(A222,7)&lt;&gt;"http://"),"Use a full http(s) URL",IF(COUNTIFS($A$6:$A$505,SUBSTITUTE(SUBSTITUTE(SUBSTITUTE(A222,"~","~~"),"*","~*"),"?","~?"))&gt;1,"Duplicate URL: check rows",IF(OR(R222="Merge",R222="Redirect"),IF(T222="","Add destination URL",IF(A222=T222,"Destination equals source",IF(AND(LEFT(T222,8)&lt;&gt;"https://",LEFT(T222,7)&lt;&gt;"http://"),"Use a full destination URL","Validate destination and links"))),IF(R222="Remove","Review legal, support, conversion and link value","")))))</x:f>
      </x:c>
      <x:c r="AC222" s="23" t="str">
        <x:f>IF(A222="","",IF(R222="","Choose an action",IF(S222="","Add action rationale",IF(W222="","Assign action owner",IF(U222="","Set priority",IF(X222="","Set status",IF(AND(X222&lt;&gt;"Done",Y222=""),"Set due date",IF(AND(X222="Done",AA222=""),"Record completion and retest",IF(AND(R222="Keep",Z222=""),"Set next review date","")))))))))</x:f>
      </x:c>
      <x:c r="AD222" s="23" t="str">
        <x:f>IF(A222="","",IF(OR(AB222&lt;&gt;"",AC222&lt;&gt;""),1,0))</x:f>
      </x:c>
    </x:row>
    <x:row r="223" ht="44" customHeight="1">
      <x:c r="A223" s="19"/>
      <x:c r="B223" s="19"/>
      <x:c r="C223" s="18"/>
      <x:c r="D223" s="18"/>
      <x:c r="E223" s="18"/>
      <x:c r="F223" s="18"/>
      <x:c r="G223" s="18"/>
      <x:c r="H223" s="18"/>
      <x:c r="I223" s="18"/>
      <x:c r="J223" s="21"/>
      <x:c r="K223" s="21"/>
      <x:c r="L223" s="21"/>
      <x:c r="M223" s="18"/>
      <x:c r="N223" s="18"/>
      <x:c r="O223" s="18"/>
      <x:c r="P223" s="18"/>
      <x:c r="Q223" s="18"/>
      <x:c r="R223" s="18"/>
      <x:c r="S223" s="18"/>
      <x:c r="T223" s="18"/>
      <x:c r="U223" s="18"/>
      <x:c r="V223" s="22"/>
      <x:c r="W223" s="18"/>
      <x:c r="X223" s="18"/>
      <x:c r="Y223" s="21"/>
      <x:c r="Z223" s="21"/>
      <x:c r="AA223" s="18"/>
      <x:c r="AB223" s="23" t="str">
        <x:f>IF(A223="","",IF(AND(LEFT(A223,8)&lt;&gt;"https://",LEFT(A223,7)&lt;&gt;"http://"),"Use a full http(s) URL",IF(COUNTIFS($A$6:$A$505,SUBSTITUTE(SUBSTITUTE(SUBSTITUTE(A223,"~","~~"),"*","~*"),"?","~?"))&gt;1,"Duplicate URL: check rows",IF(OR(R223="Merge",R223="Redirect"),IF(T223="","Add destination URL",IF(A223=T223,"Destination equals source",IF(AND(LEFT(T223,8)&lt;&gt;"https://",LEFT(T223,7)&lt;&gt;"http://"),"Use a full destination URL","Validate destination and links"))),IF(R223="Remove","Review legal, support, conversion and link value","")))))</x:f>
      </x:c>
      <x:c r="AC223" s="23" t="str">
        <x:f>IF(A223="","",IF(R223="","Choose an action",IF(S223="","Add action rationale",IF(W223="","Assign action owner",IF(U223="","Set priority",IF(X223="","Set status",IF(AND(X223&lt;&gt;"Done",Y223=""),"Set due date",IF(AND(X223="Done",AA223=""),"Record completion and retest",IF(AND(R223="Keep",Z223=""),"Set next review date","")))))))))</x:f>
      </x:c>
      <x:c r="AD223" s="23" t="str">
        <x:f>IF(A223="","",IF(OR(AB223&lt;&gt;"",AC223&lt;&gt;""),1,0))</x:f>
      </x:c>
    </x:row>
    <x:row r="224" ht="44" customHeight="1">
      <x:c r="A224" s="19"/>
      <x:c r="B224" s="19"/>
      <x:c r="C224" s="18"/>
      <x:c r="D224" s="18"/>
      <x:c r="E224" s="18"/>
      <x:c r="F224" s="18"/>
      <x:c r="G224" s="18"/>
      <x:c r="H224" s="18"/>
      <x:c r="I224" s="18"/>
      <x:c r="J224" s="21"/>
      <x:c r="K224" s="21"/>
      <x:c r="L224" s="21"/>
      <x:c r="M224" s="18"/>
      <x:c r="N224" s="18"/>
      <x:c r="O224" s="18"/>
      <x:c r="P224" s="18"/>
      <x:c r="Q224" s="18"/>
      <x:c r="R224" s="18"/>
      <x:c r="S224" s="18"/>
      <x:c r="T224" s="18"/>
      <x:c r="U224" s="18"/>
      <x:c r="V224" s="22"/>
      <x:c r="W224" s="18"/>
      <x:c r="X224" s="18"/>
      <x:c r="Y224" s="21"/>
      <x:c r="Z224" s="21"/>
      <x:c r="AA224" s="18"/>
      <x:c r="AB224" s="23" t="str">
        <x:f>IF(A224="","",IF(AND(LEFT(A224,8)&lt;&gt;"https://",LEFT(A224,7)&lt;&gt;"http://"),"Use a full http(s) URL",IF(COUNTIFS($A$6:$A$505,SUBSTITUTE(SUBSTITUTE(SUBSTITUTE(A224,"~","~~"),"*","~*"),"?","~?"))&gt;1,"Duplicate URL: check rows",IF(OR(R224="Merge",R224="Redirect"),IF(T224="","Add destination URL",IF(A224=T224,"Destination equals source",IF(AND(LEFT(T224,8)&lt;&gt;"https://",LEFT(T224,7)&lt;&gt;"http://"),"Use a full destination URL","Validate destination and links"))),IF(R224="Remove","Review legal, support, conversion and link value","")))))</x:f>
      </x:c>
      <x:c r="AC224" s="23" t="str">
        <x:f>IF(A224="","",IF(R224="","Choose an action",IF(S224="","Add action rationale",IF(W224="","Assign action owner",IF(U224="","Set priority",IF(X224="","Set status",IF(AND(X224&lt;&gt;"Done",Y224=""),"Set due date",IF(AND(X224="Done",AA224=""),"Record completion and retest",IF(AND(R224="Keep",Z224=""),"Set next review date","")))))))))</x:f>
      </x:c>
      <x:c r="AD224" s="23" t="str">
        <x:f>IF(A224="","",IF(OR(AB224&lt;&gt;"",AC224&lt;&gt;""),1,0))</x:f>
      </x:c>
    </x:row>
    <x:row r="225" ht="44" customHeight="1">
      <x:c r="A225" s="19"/>
      <x:c r="B225" s="19"/>
      <x:c r="C225" s="18"/>
      <x:c r="D225" s="18"/>
      <x:c r="E225" s="18"/>
      <x:c r="F225" s="18"/>
      <x:c r="G225" s="18"/>
      <x:c r="H225" s="18"/>
      <x:c r="I225" s="18"/>
      <x:c r="J225" s="21"/>
      <x:c r="K225" s="21"/>
      <x:c r="L225" s="21"/>
      <x:c r="M225" s="18"/>
      <x:c r="N225" s="18"/>
      <x:c r="O225" s="18"/>
      <x:c r="P225" s="18"/>
      <x:c r="Q225" s="18"/>
      <x:c r="R225" s="18"/>
      <x:c r="S225" s="18"/>
      <x:c r="T225" s="18"/>
      <x:c r="U225" s="18"/>
      <x:c r="V225" s="22"/>
      <x:c r="W225" s="18"/>
      <x:c r="X225" s="18"/>
      <x:c r="Y225" s="21"/>
      <x:c r="Z225" s="21"/>
      <x:c r="AA225" s="18"/>
      <x:c r="AB225" s="23" t="str">
        <x:f>IF(A225="","",IF(AND(LEFT(A225,8)&lt;&gt;"https://",LEFT(A225,7)&lt;&gt;"http://"),"Use a full http(s) URL",IF(COUNTIFS($A$6:$A$505,SUBSTITUTE(SUBSTITUTE(SUBSTITUTE(A225,"~","~~"),"*","~*"),"?","~?"))&gt;1,"Duplicate URL: check rows",IF(OR(R225="Merge",R225="Redirect"),IF(T225="","Add destination URL",IF(A225=T225,"Destination equals source",IF(AND(LEFT(T225,8)&lt;&gt;"https://",LEFT(T225,7)&lt;&gt;"http://"),"Use a full destination URL","Validate destination and links"))),IF(R225="Remove","Review legal, support, conversion and link value","")))))</x:f>
      </x:c>
      <x:c r="AC225" s="23" t="str">
        <x:f>IF(A225="","",IF(R225="","Choose an action",IF(S225="","Add action rationale",IF(W225="","Assign action owner",IF(U225="","Set priority",IF(X225="","Set status",IF(AND(X225&lt;&gt;"Done",Y225=""),"Set due date",IF(AND(X225="Done",AA225=""),"Record completion and retest",IF(AND(R225="Keep",Z225=""),"Set next review date","")))))))))</x:f>
      </x:c>
      <x:c r="AD225" s="23" t="str">
        <x:f>IF(A225="","",IF(OR(AB225&lt;&gt;"",AC225&lt;&gt;""),1,0))</x:f>
      </x:c>
    </x:row>
    <x:row r="226" ht="44" customHeight="1">
      <x:c r="A226" s="19"/>
      <x:c r="B226" s="19"/>
      <x:c r="C226" s="18"/>
      <x:c r="D226" s="18"/>
      <x:c r="E226" s="18"/>
      <x:c r="F226" s="18"/>
      <x:c r="G226" s="18"/>
      <x:c r="H226" s="18"/>
      <x:c r="I226" s="18"/>
      <x:c r="J226" s="21"/>
      <x:c r="K226" s="21"/>
      <x:c r="L226" s="21"/>
      <x:c r="M226" s="18"/>
      <x:c r="N226" s="18"/>
      <x:c r="O226" s="18"/>
      <x:c r="P226" s="18"/>
      <x:c r="Q226" s="18"/>
      <x:c r="R226" s="18"/>
      <x:c r="S226" s="18"/>
      <x:c r="T226" s="18"/>
      <x:c r="U226" s="18"/>
      <x:c r="V226" s="22"/>
      <x:c r="W226" s="18"/>
      <x:c r="X226" s="18"/>
      <x:c r="Y226" s="21"/>
      <x:c r="Z226" s="21"/>
      <x:c r="AA226" s="18"/>
      <x:c r="AB226" s="23" t="str">
        <x:f>IF(A226="","",IF(AND(LEFT(A226,8)&lt;&gt;"https://",LEFT(A226,7)&lt;&gt;"http://"),"Use a full http(s) URL",IF(COUNTIFS($A$6:$A$505,SUBSTITUTE(SUBSTITUTE(SUBSTITUTE(A226,"~","~~"),"*","~*"),"?","~?"))&gt;1,"Duplicate URL: check rows",IF(OR(R226="Merge",R226="Redirect"),IF(T226="","Add destination URL",IF(A226=T226,"Destination equals source",IF(AND(LEFT(T226,8)&lt;&gt;"https://",LEFT(T226,7)&lt;&gt;"http://"),"Use a full destination URL","Validate destination and links"))),IF(R226="Remove","Review legal, support, conversion and link value","")))))</x:f>
      </x:c>
      <x:c r="AC226" s="23" t="str">
        <x:f>IF(A226="","",IF(R226="","Choose an action",IF(S226="","Add action rationale",IF(W226="","Assign action owner",IF(U226="","Set priority",IF(X226="","Set status",IF(AND(X226&lt;&gt;"Done",Y226=""),"Set due date",IF(AND(X226="Done",AA226=""),"Record completion and retest",IF(AND(R226="Keep",Z226=""),"Set next review date","")))))))))</x:f>
      </x:c>
      <x:c r="AD226" s="23" t="str">
        <x:f>IF(A226="","",IF(OR(AB226&lt;&gt;"",AC226&lt;&gt;""),1,0))</x:f>
      </x:c>
    </x:row>
    <x:row r="227" ht="44" customHeight="1">
      <x:c r="A227" s="19"/>
      <x:c r="B227" s="19"/>
      <x:c r="C227" s="18"/>
      <x:c r="D227" s="18"/>
      <x:c r="E227" s="18"/>
      <x:c r="F227" s="18"/>
      <x:c r="G227" s="18"/>
      <x:c r="H227" s="18"/>
      <x:c r="I227" s="18"/>
      <x:c r="J227" s="21"/>
      <x:c r="K227" s="21"/>
      <x:c r="L227" s="21"/>
      <x:c r="M227" s="18"/>
      <x:c r="N227" s="18"/>
      <x:c r="O227" s="18"/>
      <x:c r="P227" s="18"/>
      <x:c r="Q227" s="18"/>
      <x:c r="R227" s="18"/>
      <x:c r="S227" s="18"/>
      <x:c r="T227" s="18"/>
      <x:c r="U227" s="18"/>
      <x:c r="V227" s="22"/>
      <x:c r="W227" s="18"/>
      <x:c r="X227" s="18"/>
      <x:c r="Y227" s="21"/>
      <x:c r="Z227" s="21"/>
      <x:c r="AA227" s="18"/>
      <x:c r="AB227" s="23" t="str">
        <x:f>IF(A227="","",IF(AND(LEFT(A227,8)&lt;&gt;"https://",LEFT(A227,7)&lt;&gt;"http://"),"Use a full http(s) URL",IF(COUNTIFS($A$6:$A$505,SUBSTITUTE(SUBSTITUTE(SUBSTITUTE(A227,"~","~~"),"*","~*"),"?","~?"))&gt;1,"Duplicate URL: check rows",IF(OR(R227="Merge",R227="Redirect"),IF(T227="","Add destination URL",IF(A227=T227,"Destination equals source",IF(AND(LEFT(T227,8)&lt;&gt;"https://",LEFT(T227,7)&lt;&gt;"http://"),"Use a full destination URL","Validate destination and links"))),IF(R227="Remove","Review legal, support, conversion and link value","")))))</x:f>
      </x:c>
      <x:c r="AC227" s="23" t="str">
        <x:f>IF(A227="","",IF(R227="","Choose an action",IF(S227="","Add action rationale",IF(W227="","Assign action owner",IF(U227="","Set priority",IF(X227="","Set status",IF(AND(X227&lt;&gt;"Done",Y227=""),"Set due date",IF(AND(X227="Done",AA227=""),"Record completion and retest",IF(AND(R227="Keep",Z227=""),"Set next review date","")))))))))</x:f>
      </x:c>
      <x:c r="AD227" s="23" t="str">
        <x:f>IF(A227="","",IF(OR(AB227&lt;&gt;"",AC227&lt;&gt;""),1,0))</x:f>
      </x:c>
    </x:row>
    <x:row r="228" ht="44" customHeight="1">
      <x:c r="A228" s="19"/>
      <x:c r="B228" s="19"/>
      <x:c r="C228" s="18"/>
      <x:c r="D228" s="18"/>
      <x:c r="E228" s="18"/>
      <x:c r="F228" s="18"/>
      <x:c r="G228" s="18"/>
      <x:c r="H228" s="18"/>
      <x:c r="I228" s="18"/>
      <x:c r="J228" s="21"/>
      <x:c r="K228" s="21"/>
      <x:c r="L228" s="21"/>
      <x:c r="M228" s="18"/>
      <x:c r="N228" s="18"/>
      <x:c r="O228" s="18"/>
      <x:c r="P228" s="18"/>
      <x:c r="Q228" s="18"/>
      <x:c r="R228" s="18"/>
      <x:c r="S228" s="18"/>
      <x:c r="T228" s="18"/>
      <x:c r="U228" s="18"/>
      <x:c r="V228" s="22"/>
      <x:c r="W228" s="18"/>
      <x:c r="X228" s="18"/>
      <x:c r="Y228" s="21"/>
      <x:c r="Z228" s="21"/>
      <x:c r="AA228" s="18"/>
      <x:c r="AB228" s="23" t="str">
        <x:f>IF(A228="","",IF(AND(LEFT(A228,8)&lt;&gt;"https://",LEFT(A228,7)&lt;&gt;"http://"),"Use a full http(s) URL",IF(COUNTIFS($A$6:$A$505,SUBSTITUTE(SUBSTITUTE(SUBSTITUTE(A228,"~","~~"),"*","~*"),"?","~?"))&gt;1,"Duplicate URL: check rows",IF(OR(R228="Merge",R228="Redirect"),IF(T228="","Add destination URL",IF(A228=T228,"Destination equals source",IF(AND(LEFT(T228,8)&lt;&gt;"https://",LEFT(T228,7)&lt;&gt;"http://"),"Use a full destination URL","Validate destination and links"))),IF(R228="Remove","Review legal, support, conversion and link value","")))))</x:f>
      </x:c>
      <x:c r="AC228" s="23" t="str">
        <x:f>IF(A228="","",IF(R228="","Choose an action",IF(S228="","Add action rationale",IF(W228="","Assign action owner",IF(U228="","Set priority",IF(X228="","Set status",IF(AND(X228&lt;&gt;"Done",Y228=""),"Set due date",IF(AND(X228="Done",AA228=""),"Record completion and retest",IF(AND(R228="Keep",Z228=""),"Set next review date","")))))))))</x:f>
      </x:c>
      <x:c r="AD228" s="23" t="str">
        <x:f>IF(A228="","",IF(OR(AB228&lt;&gt;"",AC228&lt;&gt;""),1,0))</x:f>
      </x:c>
    </x:row>
    <x:row r="229" ht="44" customHeight="1">
      <x:c r="A229" s="19"/>
      <x:c r="B229" s="19"/>
      <x:c r="C229" s="18"/>
      <x:c r="D229" s="18"/>
      <x:c r="E229" s="18"/>
      <x:c r="F229" s="18"/>
      <x:c r="G229" s="18"/>
      <x:c r="H229" s="18"/>
      <x:c r="I229" s="18"/>
      <x:c r="J229" s="21"/>
      <x:c r="K229" s="21"/>
      <x:c r="L229" s="21"/>
      <x:c r="M229" s="18"/>
      <x:c r="N229" s="18"/>
      <x:c r="O229" s="18"/>
      <x:c r="P229" s="18"/>
      <x:c r="Q229" s="18"/>
      <x:c r="R229" s="18"/>
      <x:c r="S229" s="18"/>
      <x:c r="T229" s="18"/>
      <x:c r="U229" s="18"/>
      <x:c r="V229" s="22"/>
      <x:c r="W229" s="18"/>
      <x:c r="X229" s="18"/>
      <x:c r="Y229" s="21"/>
      <x:c r="Z229" s="21"/>
      <x:c r="AA229" s="18"/>
      <x:c r="AB229" s="23" t="str">
        <x:f>IF(A229="","",IF(AND(LEFT(A229,8)&lt;&gt;"https://",LEFT(A229,7)&lt;&gt;"http://"),"Use a full http(s) URL",IF(COUNTIFS($A$6:$A$505,SUBSTITUTE(SUBSTITUTE(SUBSTITUTE(A229,"~","~~"),"*","~*"),"?","~?"))&gt;1,"Duplicate URL: check rows",IF(OR(R229="Merge",R229="Redirect"),IF(T229="","Add destination URL",IF(A229=T229,"Destination equals source",IF(AND(LEFT(T229,8)&lt;&gt;"https://",LEFT(T229,7)&lt;&gt;"http://"),"Use a full destination URL","Validate destination and links"))),IF(R229="Remove","Review legal, support, conversion and link value","")))))</x:f>
      </x:c>
      <x:c r="AC229" s="23" t="str">
        <x:f>IF(A229="","",IF(R229="","Choose an action",IF(S229="","Add action rationale",IF(W229="","Assign action owner",IF(U229="","Set priority",IF(X229="","Set status",IF(AND(X229&lt;&gt;"Done",Y229=""),"Set due date",IF(AND(X229="Done",AA229=""),"Record completion and retest",IF(AND(R229="Keep",Z229=""),"Set next review date","")))))))))</x:f>
      </x:c>
      <x:c r="AD229" s="23" t="str">
        <x:f>IF(A229="","",IF(OR(AB229&lt;&gt;"",AC229&lt;&gt;""),1,0))</x:f>
      </x:c>
    </x:row>
    <x:row r="230" ht="44" customHeight="1">
      <x:c r="A230" s="19"/>
      <x:c r="B230" s="19"/>
      <x:c r="C230" s="18"/>
      <x:c r="D230" s="18"/>
      <x:c r="E230" s="18"/>
      <x:c r="F230" s="18"/>
      <x:c r="G230" s="18"/>
      <x:c r="H230" s="18"/>
      <x:c r="I230" s="18"/>
      <x:c r="J230" s="21"/>
      <x:c r="K230" s="21"/>
      <x:c r="L230" s="21"/>
      <x:c r="M230" s="18"/>
      <x:c r="N230" s="18"/>
      <x:c r="O230" s="18"/>
      <x:c r="P230" s="18"/>
      <x:c r="Q230" s="18"/>
      <x:c r="R230" s="18"/>
      <x:c r="S230" s="18"/>
      <x:c r="T230" s="18"/>
      <x:c r="U230" s="18"/>
      <x:c r="V230" s="22"/>
      <x:c r="W230" s="18"/>
      <x:c r="X230" s="18"/>
      <x:c r="Y230" s="21"/>
      <x:c r="Z230" s="21"/>
      <x:c r="AA230" s="18"/>
      <x:c r="AB230" s="23" t="str">
        <x:f>IF(A230="","",IF(AND(LEFT(A230,8)&lt;&gt;"https://",LEFT(A230,7)&lt;&gt;"http://"),"Use a full http(s) URL",IF(COUNTIFS($A$6:$A$505,SUBSTITUTE(SUBSTITUTE(SUBSTITUTE(A230,"~","~~"),"*","~*"),"?","~?"))&gt;1,"Duplicate URL: check rows",IF(OR(R230="Merge",R230="Redirect"),IF(T230="","Add destination URL",IF(A230=T230,"Destination equals source",IF(AND(LEFT(T230,8)&lt;&gt;"https://",LEFT(T230,7)&lt;&gt;"http://"),"Use a full destination URL","Validate destination and links"))),IF(R230="Remove","Review legal, support, conversion and link value","")))))</x:f>
      </x:c>
      <x:c r="AC230" s="23" t="str">
        <x:f>IF(A230="","",IF(R230="","Choose an action",IF(S230="","Add action rationale",IF(W230="","Assign action owner",IF(U230="","Set priority",IF(X230="","Set status",IF(AND(X230&lt;&gt;"Done",Y230=""),"Set due date",IF(AND(X230="Done",AA230=""),"Record completion and retest",IF(AND(R230="Keep",Z230=""),"Set next review date","")))))))))</x:f>
      </x:c>
      <x:c r="AD230" s="23" t="str">
        <x:f>IF(A230="","",IF(OR(AB230&lt;&gt;"",AC230&lt;&gt;""),1,0))</x:f>
      </x:c>
    </x:row>
    <x:row r="231" ht="44" customHeight="1">
      <x:c r="A231" s="19"/>
      <x:c r="B231" s="19"/>
      <x:c r="C231" s="18"/>
      <x:c r="D231" s="18"/>
      <x:c r="E231" s="18"/>
      <x:c r="F231" s="18"/>
      <x:c r="G231" s="18"/>
      <x:c r="H231" s="18"/>
      <x:c r="I231" s="18"/>
      <x:c r="J231" s="21"/>
      <x:c r="K231" s="21"/>
      <x:c r="L231" s="21"/>
      <x:c r="M231" s="18"/>
      <x:c r="N231" s="18"/>
      <x:c r="O231" s="18"/>
      <x:c r="P231" s="18"/>
      <x:c r="Q231" s="18"/>
      <x:c r="R231" s="18"/>
      <x:c r="S231" s="18"/>
      <x:c r="T231" s="18"/>
      <x:c r="U231" s="18"/>
      <x:c r="V231" s="22"/>
      <x:c r="W231" s="18"/>
      <x:c r="X231" s="18"/>
      <x:c r="Y231" s="21"/>
      <x:c r="Z231" s="21"/>
      <x:c r="AA231" s="18"/>
      <x:c r="AB231" s="23" t="str">
        <x:f>IF(A231="","",IF(AND(LEFT(A231,8)&lt;&gt;"https://",LEFT(A231,7)&lt;&gt;"http://"),"Use a full http(s) URL",IF(COUNTIFS($A$6:$A$505,SUBSTITUTE(SUBSTITUTE(SUBSTITUTE(A231,"~","~~"),"*","~*"),"?","~?"))&gt;1,"Duplicate URL: check rows",IF(OR(R231="Merge",R231="Redirect"),IF(T231="","Add destination URL",IF(A231=T231,"Destination equals source",IF(AND(LEFT(T231,8)&lt;&gt;"https://",LEFT(T231,7)&lt;&gt;"http://"),"Use a full destination URL","Validate destination and links"))),IF(R231="Remove","Review legal, support, conversion and link value","")))))</x:f>
      </x:c>
      <x:c r="AC231" s="23" t="str">
        <x:f>IF(A231="","",IF(R231="","Choose an action",IF(S231="","Add action rationale",IF(W231="","Assign action owner",IF(U231="","Set priority",IF(X231="","Set status",IF(AND(X231&lt;&gt;"Done",Y231=""),"Set due date",IF(AND(X231="Done",AA231=""),"Record completion and retest",IF(AND(R231="Keep",Z231=""),"Set next review date","")))))))))</x:f>
      </x:c>
      <x:c r="AD231" s="23" t="str">
        <x:f>IF(A231="","",IF(OR(AB231&lt;&gt;"",AC231&lt;&gt;""),1,0))</x:f>
      </x:c>
    </x:row>
    <x:row r="232" ht="44" customHeight="1">
      <x:c r="A232" s="19"/>
      <x:c r="B232" s="19"/>
      <x:c r="C232" s="18"/>
      <x:c r="D232" s="18"/>
      <x:c r="E232" s="18"/>
      <x:c r="F232" s="18"/>
      <x:c r="G232" s="18"/>
      <x:c r="H232" s="18"/>
      <x:c r="I232" s="18"/>
      <x:c r="J232" s="21"/>
      <x:c r="K232" s="21"/>
      <x:c r="L232" s="21"/>
      <x:c r="M232" s="18"/>
      <x:c r="N232" s="18"/>
      <x:c r="O232" s="18"/>
      <x:c r="P232" s="18"/>
      <x:c r="Q232" s="18"/>
      <x:c r="R232" s="18"/>
      <x:c r="S232" s="18"/>
      <x:c r="T232" s="18"/>
      <x:c r="U232" s="18"/>
      <x:c r="V232" s="22"/>
      <x:c r="W232" s="18"/>
      <x:c r="X232" s="18"/>
      <x:c r="Y232" s="21"/>
      <x:c r="Z232" s="21"/>
      <x:c r="AA232" s="18"/>
      <x:c r="AB232" s="23" t="str">
        <x:f>IF(A232="","",IF(AND(LEFT(A232,8)&lt;&gt;"https://",LEFT(A232,7)&lt;&gt;"http://"),"Use a full http(s) URL",IF(COUNTIFS($A$6:$A$505,SUBSTITUTE(SUBSTITUTE(SUBSTITUTE(A232,"~","~~"),"*","~*"),"?","~?"))&gt;1,"Duplicate URL: check rows",IF(OR(R232="Merge",R232="Redirect"),IF(T232="","Add destination URL",IF(A232=T232,"Destination equals source",IF(AND(LEFT(T232,8)&lt;&gt;"https://",LEFT(T232,7)&lt;&gt;"http://"),"Use a full destination URL","Validate destination and links"))),IF(R232="Remove","Review legal, support, conversion and link value","")))))</x:f>
      </x:c>
      <x:c r="AC232" s="23" t="str">
        <x:f>IF(A232="","",IF(R232="","Choose an action",IF(S232="","Add action rationale",IF(W232="","Assign action owner",IF(U232="","Set priority",IF(X232="","Set status",IF(AND(X232&lt;&gt;"Done",Y232=""),"Set due date",IF(AND(X232="Done",AA232=""),"Record completion and retest",IF(AND(R232="Keep",Z232=""),"Set next review date","")))))))))</x:f>
      </x:c>
      <x:c r="AD232" s="23" t="str">
        <x:f>IF(A232="","",IF(OR(AB232&lt;&gt;"",AC232&lt;&gt;""),1,0))</x:f>
      </x:c>
    </x:row>
    <x:row r="233" ht="44" customHeight="1">
      <x:c r="A233" s="19"/>
      <x:c r="B233" s="19"/>
      <x:c r="C233" s="18"/>
      <x:c r="D233" s="18"/>
      <x:c r="E233" s="18"/>
      <x:c r="F233" s="18"/>
      <x:c r="G233" s="18"/>
      <x:c r="H233" s="18"/>
      <x:c r="I233" s="18"/>
      <x:c r="J233" s="21"/>
      <x:c r="K233" s="21"/>
      <x:c r="L233" s="21"/>
      <x:c r="M233" s="18"/>
      <x:c r="N233" s="18"/>
      <x:c r="O233" s="18"/>
      <x:c r="P233" s="18"/>
      <x:c r="Q233" s="18"/>
      <x:c r="R233" s="18"/>
      <x:c r="S233" s="18"/>
      <x:c r="T233" s="18"/>
      <x:c r="U233" s="18"/>
      <x:c r="V233" s="22"/>
      <x:c r="W233" s="18"/>
      <x:c r="X233" s="18"/>
      <x:c r="Y233" s="21"/>
      <x:c r="Z233" s="21"/>
      <x:c r="AA233" s="18"/>
      <x:c r="AB233" s="23" t="str">
        <x:f>IF(A233="","",IF(AND(LEFT(A233,8)&lt;&gt;"https://",LEFT(A233,7)&lt;&gt;"http://"),"Use a full http(s) URL",IF(COUNTIFS($A$6:$A$505,SUBSTITUTE(SUBSTITUTE(SUBSTITUTE(A233,"~","~~"),"*","~*"),"?","~?"))&gt;1,"Duplicate URL: check rows",IF(OR(R233="Merge",R233="Redirect"),IF(T233="","Add destination URL",IF(A233=T233,"Destination equals source",IF(AND(LEFT(T233,8)&lt;&gt;"https://",LEFT(T233,7)&lt;&gt;"http://"),"Use a full destination URL","Validate destination and links"))),IF(R233="Remove","Review legal, support, conversion and link value","")))))</x:f>
      </x:c>
      <x:c r="AC233" s="23" t="str">
        <x:f>IF(A233="","",IF(R233="","Choose an action",IF(S233="","Add action rationale",IF(W233="","Assign action owner",IF(U233="","Set priority",IF(X233="","Set status",IF(AND(X233&lt;&gt;"Done",Y233=""),"Set due date",IF(AND(X233="Done",AA233=""),"Record completion and retest",IF(AND(R233="Keep",Z233=""),"Set next review date","")))))))))</x:f>
      </x:c>
      <x:c r="AD233" s="23" t="str">
        <x:f>IF(A233="","",IF(OR(AB233&lt;&gt;"",AC233&lt;&gt;""),1,0))</x:f>
      </x:c>
    </x:row>
    <x:row r="234" ht="44" customHeight="1">
      <x:c r="A234" s="19"/>
      <x:c r="B234" s="19"/>
      <x:c r="C234" s="18"/>
      <x:c r="D234" s="18"/>
      <x:c r="E234" s="18"/>
      <x:c r="F234" s="18"/>
      <x:c r="G234" s="18"/>
      <x:c r="H234" s="18"/>
      <x:c r="I234" s="18"/>
      <x:c r="J234" s="21"/>
      <x:c r="K234" s="21"/>
      <x:c r="L234" s="21"/>
      <x:c r="M234" s="18"/>
      <x:c r="N234" s="18"/>
      <x:c r="O234" s="18"/>
      <x:c r="P234" s="18"/>
      <x:c r="Q234" s="18"/>
      <x:c r="R234" s="18"/>
      <x:c r="S234" s="18"/>
      <x:c r="T234" s="18"/>
      <x:c r="U234" s="18"/>
      <x:c r="V234" s="22"/>
      <x:c r="W234" s="18"/>
      <x:c r="X234" s="18"/>
      <x:c r="Y234" s="21"/>
      <x:c r="Z234" s="21"/>
      <x:c r="AA234" s="18"/>
      <x:c r="AB234" s="23" t="str">
        <x:f>IF(A234="","",IF(AND(LEFT(A234,8)&lt;&gt;"https://",LEFT(A234,7)&lt;&gt;"http://"),"Use a full http(s) URL",IF(COUNTIFS($A$6:$A$505,SUBSTITUTE(SUBSTITUTE(SUBSTITUTE(A234,"~","~~"),"*","~*"),"?","~?"))&gt;1,"Duplicate URL: check rows",IF(OR(R234="Merge",R234="Redirect"),IF(T234="","Add destination URL",IF(A234=T234,"Destination equals source",IF(AND(LEFT(T234,8)&lt;&gt;"https://",LEFT(T234,7)&lt;&gt;"http://"),"Use a full destination URL","Validate destination and links"))),IF(R234="Remove","Review legal, support, conversion and link value","")))))</x:f>
      </x:c>
      <x:c r="AC234" s="23" t="str">
        <x:f>IF(A234="","",IF(R234="","Choose an action",IF(S234="","Add action rationale",IF(W234="","Assign action owner",IF(U234="","Set priority",IF(X234="","Set status",IF(AND(X234&lt;&gt;"Done",Y234=""),"Set due date",IF(AND(X234="Done",AA234=""),"Record completion and retest",IF(AND(R234="Keep",Z234=""),"Set next review date","")))))))))</x:f>
      </x:c>
      <x:c r="AD234" s="23" t="str">
        <x:f>IF(A234="","",IF(OR(AB234&lt;&gt;"",AC234&lt;&gt;""),1,0))</x:f>
      </x:c>
    </x:row>
    <x:row r="235" ht="44" customHeight="1">
      <x:c r="A235" s="19"/>
      <x:c r="B235" s="19"/>
      <x:c r="C235" s="18"/>
      <x:c r="D235" s="18"/>
      <x:c r="E235" s="18"/>
      <x:c r="F235" s="18"/>
      <x:c r="G235" s="18"/>
      <x:c r="H235" s="18"/>
      <x:c r="I235" s="18"/>
      <x:c r="J235" s="21"/>
      <x:c r="K235" s="21"/>
      <x:c r="L235" s="21"/>
      <x:c r="M235" s="18"/>
      <x:c r="N235" s="18"/>
      <x:c r="O235" s="18"/>
      <x:c r="P235" s="18"/>
      <x:c r="Q235" s="18"/>
      <x:c r="R235" s="18"/>
      <x:c r="S235" s="18"/>
      <x:c r="T235" s="18"/>
      <x:c r="U235" s="18"/>
      <x:c r="V235" s="22"/>
      <x:c r="W235" s="18"/>
      <x:c r="X235" s="18"/>
      <x:c r="Y235" s="21"/>
      <x:c r="Z235" s="21"/>
      <x:c r="AA235" s="18"/>
      <x:c r="AB235" s="23" t="str">
        <x:f>IF(A235="","",IF(AND(LEFT(A235,8)&lt;&gt;"https://",LEFT(A235,7)&lt;&gt;"http://"),"Use a full http(s) URL",IF(COUNTIFS($A$6:$A$505,SUBSTITUTE(SUBSTITUTE(SUBSTITUTE(A235,"~","~~"),"*","~*"),"?","~?"))&gt;1,"Duplicate URL: check rows",IF(OR(R235="Merge",R235="Redirect"),IF(T235="","Add destination URL",IF(A235=T235,"Destination equals source",IF(AND(LEFT(T235,8)&lt;&gt;"https://",LEFT(T235,7)&lt;&gt;"http://"),"Use a full destination URL","Validate destination and links"))),IF(R235="Remove","Review legal, support, conversion and link value","")))))</x:f>
      </x:c>
      <x:c r="AC235" s="23" t="str">
        <x:f>IF(A235="","",IF(R235="","Choose an action",IF(S235="","Add action rationale",IF(W235="","Assign action owner",IF(U235="","Set priority",IF(X235="","Set status",IF(AND(X235&lt;&gt;"Done",Y235=""),"Set due date",IF(AND(X235="Done",AA235=""),"Record completion and retest",IF(AND(R235="Keep",Z235=""),"Set next review date","")))))))))</x:f>
      </x:c>
      <x:c r="AD235" s="23" t="str">
        <x:f>IF(A235="","",IF(OR(AB235&lt;&gt;"",AC235&lt;&gt;""),1,0))</x:f>
      </x:c>
    </x:row>
    <x:row r="236" ht="44" customHeight="1">
      <x:c r="A236" s="19"/>
      <x:c r="B236" s="19"/>
      <x:c r="C236" s="18"/>
      <x:c r="D236" s="18"/>
      <x:c r="E236" s="18"/>
      <x:c r="F236" s="18"/>
      <x:c r="G236" s="18"/>
      <x:c r="H236" s="18"/>
      <x:c r="I236" s="18"/>
      <x:c r="J236" s="21"/>
      <x:c r="K236" s="21"/>
      <x:c r="L236" s="21"/>
      <x:c r="M236" s="18"/>
      <x:c r="N236" s="18"/>
      <x:c r="O236" s="18"/>
      <x:c r="P236" s="18"/>
      <x:c r="Q236" s="18"/>
      <x:c r="R236" s="18"/>
      <x:c r="S236" s="18"/>
      <x:c r="T236" s="18"/>
      <x:c r="U236" s="18"/>
      <x:c r="V236" s="22"/>
      <x:c r="W236" s="18"/>
      <x:c r="X236" s="18"/>
      <x:c r="Y236" s="21"/>
      <x:c r="Z236" s="21"/>
      <x:c r="AA236" s="18"/>
      <x:c r="AB236" s="23" t="str">
        <x:f>IF(A236="","",IF(AND(LEFT(A236,8)&lt;&gt;"https://",LEFT(A236,7)&lt;&gt;"http://"),"Use a full http(s) URL",IF(COUNTIFS($A$6:$A$505,SUBSTITUTE(SUBSTITUTE(SUBSTITUTE(A236,"~","~~"),"*","~*"),"?","~?"))&gt;1,"Duplicate URL: check rows",IF(OR(R236="Merge",R236="Redirect"),IF(T236="","Add destination URL",IF(A236=T236,"Destination equals source",IF(AND(LEFT(T236,8)&lt;&gt;"https://",LEFT(T236,7)&lt;&gt;"http://"),"Use a full destination URL","Validate destination and links"))),IF(R236="Remove","Review legal, support, conversion and link value","")))))</x:f>
      </x:c>
      <x:c r="AC236" s="23" t="str">
        <x:f>IF(A236="","",IF(R236="","Choose an action",IF(S236="","Add action rationale",IF(W236="","Assign action owner",IF(U236="","Set priority",IF(X236="","Set status",IF(AND(X236&lt;&gt;"Done",Y236=""),"Set due date",IF(AND(X236="Done",AA236=""),"Record completion and retest",IF(AND(R236="Keep",Z236=""),"Set next review date","")))))))))</x:f>
      </x:c>
      <x:c r="AD236" s="23" t="str">
        <x:f>IF(A236="","",IF(OR(AB236&lt;&gt;"",AC236&lt;&gt;""),1,0))</x:f>
      </x:c>
    </x:row>
    <x:row r="237" ht="44" customHeight="1">
      <x:c r="A237" s="19"/>
      <x:c r="B237" s="19"/>
      <x:c r="C237" s="18"/>
      <x:c r="D237" s="18"/>
      <x:c r="E237" s="18"/>
      <x:c r="F237" s="18"/>
      <x:c r="G237" s="18"/>
      <x:c r="H237" s="18"/>
      <x:c r="I237" s="18"/>
      <x:c r="J237" s="21"/>
      <x:c r="K237" s="21"/>
      <x:c r="L237" s="21"/>
      <x:c r="M237" s="18"/>
      <x:c r="N237" s="18"/>
      <x:c r="O237" s="18"/>
      <x:c r="P237" s="18"/>
      <x:c r="Q237" s="18"/>
      <x:c r="R237" s="18"/>
      <x:c r="S237" s="18"/>
      <x:c r="T237" s="18"/>
      <x:c r="U237" s="18"/>
      <x:c r="V237" s="22"/>
      <x:c r="W237" s="18"/>
      <x:c r="X237" s="18"/>
      <x:c r="Y237" s="21"/>
      <x:c r="Z237" s="21"/>
      <x:c r="AA237" s="18"/>
      <x:c r="AB237" s="23" t="str">
        <x:f>IF(A237="","",IF(AND(LEFT(A237,8)&lt;&gt;"https://",LEFT(A237,7)&lt;&gt;"http://"),"Use a full http(s) URL",IF(COUNTIFS($A$6:$A$505,SUBSTITUTE(SUBSTITUTE(SUBSTITUTE(A237,"~","~~"),"*","~*"),"?","~?"))&gt;1,"Duplicate URL: check rows",IF(OR(R237="Merge",R237="Redirect"),IF(T237="","Add destination URL",IF(A237=T237,"Destination equals source",IF(AND(LEFT(T237,8)&lt;&gt;"https://",LEFT(T237,7)&lt;&gt;"http://"),"Use a full destination URL","Validate destination and links"))),IF(R237="Remove","Review legal, support, conversion and link value","")))))</x:f>
      </x:c>
      <x:c r="AC237" s="23" t="str">
        <x:f>IF(A237="","",IF(R237="","Choose an action",IF(S237="","Add action rationale",IF(W237="","Assign action owner",IF(U237="","Set priority",IF(X237="","Set status",IF(AND(X237&lt;&gt;"Done",Y237=""),"Set due date",IF(AND(X237="Done",AA237=""),"Record completion and retest",IF(AND(R237="Keep",Z237=""),"Set next review date","")))))))))</x:f>
      </x:c>
      <x:c r="AD237" s="23" t="str">
        <x:f>IF(A237="","",IF(OR(AB237&lt;&gt;"",AC237&lt;&gt;""),1,0))</x:f>
      </x:c>
    </x:row>
    <x:row r="238" ht="44" customHeight="1">
      <x:c r="A238" s="19"/>
      <x:c r="B238" s="19"/>
      <x:c r="C238" s="18"/>
      <x:c r="D238" s="18"/>
      <x:c r="E238" s="18"/>
      <x:c r="F238" s="18"/>
      <x:c r="G238" s="18"/>
      <x:c r="H238" s="18"/>
      <x:c r="I238" s="18"/>
      <x:c r="J238" s="21"/>
      <x:c r="K238" s="21"/>
      <x:c r="L238" s="21"/>
      <x:c r="M238" s="18"/>
      <x:c r="N238" s="18"/>
      <x:c r="O238" s="18"/>
      <x:c r="P238" s="18"/>
      <x:c r="Q238" s="18"/>
      <x:c r="R238" s="18"/>
      <x:c r="S238" s="18"/>
      <x:c r="T238" s="18"/>
      <x:c r="U238" s="18"/>
      <x:c r="V238" s="22"/>
      <x:c r="W238" s="18"/>
      <x:c r="X238" s="18"/>
      <x:c r="Y238" s="21"/>
      <x:c r="Z238" s="21"/>
      <x:c r="AA238" s="18"/>
      <x:c r="AB238" s="23" t="str">
        <x:f>IF(A238="","",IF(AND(LEFT(A238,8)&lt;&gt;"https://",LEFT(A238,7)&lt;&gt;"http://"),"Use a full http(s) URL",IF(COUNTIFS($A$6:$A$505,SUBSTITUTE(SUBSTITUTE(SUBSTITUTE(A238,"~","~~"),"*","~*"),"?","~?"))&gt;1,"Duplicate URL: check rows",IF(OR(R238="Merge",R238="Redirect"),IF(T238="","Add destination URL",IF(A238=T238,"Destination equals source",IF(AND(LEFT(T238,8)&lt;&gt;"https://",LEFT(T238,7)&lt;&gt;"http://"),"Use a full destination URL","Validate destination and links"))),IF(R238="Remove","Review legal, support, conversion and link value","")))))</x:f>
      </x:c>
      <x:c r="AC238" s="23" t="str">
        <x:f>IF(A238="","",IF(R238="","Choose an action",IF(S238="","Add action rationale",IF(W238="","Assign action owner",IF(U238="","Set priority",IF(X238="","Set status",IF(AND(X238&lt;&gt;"Done",Y238=""),"Set due date",IF(AND(X238="Done",AA238=""),"Record completion and retest",IF(AND(R238="Keep",Z238=""),"Set next review date","")))))))))</x:f>
      </x:c>
      <x:c r="AD238" s="23" t="str">
        <x:f>IF(A238="","",IF(OR(AB238&lt;&gt;"",AC238&lt;&gt;""),1,0))</x:f>
      </x:c>
    </x:row>
    <x:row r="239" ht="44" customHeight="1">
      <x:c r="A239" s="19"/>
      <x:c r="B239" s="19"/>
      <x:c r="C239" s="18"/>
      <x:c r="D239" s="18"/>
      <x:c r="E239" s="18"/>
      <x:c r="F239" s="18"/>
      <x:c r="G239" s="18"/>
      <x:c r="H239" s="18"/>
      <x:c r="I239" s="18"/>
      <x:c r="J239" s="21"/>
      <x:c r="K239" s="21"/>
      <x:c r="L239" s="21"/>
      <x:c r="M239" s="18"/>
      <x:c r="N239" s="18"/>
      <x:c r="O239" s="18"/>
      <x:c r="P239" s="18"/>
      <x:c r="Q239" s="18"/>
      <x:c r="R239" s="18"/>
      <x:c r="S239" s="18"/>
      <x:c r="T239" s="18"/>
      <x:c r="U239" s="18"/>
      <x:c r="V239" s="22"/>
      <x:c r="W239" s="18"/>
      <x:c r="X239" s="18"/>
      <x:c r="Y239" s="21"/>
      <x:c r="Z239" s="21"/>
      <x:c r="AA239" s="18"/>
      <x:c r="AB239" s="23" t="str">
        <x:f>IF(A239="","",IF(AND(LEFT(A239,8)&lt;&gt;"https://",LEFT(A239,7)&lt;&gt;"http://"),"Use a full http(s) URL",IF(COUNTIFS($A$6:$A$505,SUBSTITUTE(SUBSTITUTE(SUBSTITUTE(A239,"~","~~"),"*","~*"),"?","~?"))&gt;1,"Duplicate URL: check rows",IF(OR(R239="Merge",R239="Redirect"),IF(T239="","Add destination URL",IF(A239=T239,"Destination equals source",IF(AND(LEFT(T239,8)&lt;&gt;"https://",LEFT(T239,7)&lt;&gt;"http://"),"Use a full destination URL","Validate destination and links"))),IF(R239="Remove","Review legal, support, conversion and link value","")))))</x:f>
      </x:c>
      <x:c r="AC239" s="23" t="str">
        <x:f>IF(A239="","",IF(R239="","Choose an action",IF(S239="","Add action rationale",IF(W239="","Assign action owner",IF(U239="","Set priority",IF(X239="","Set status",IF(AND(X239&lt;&gt;"Done",Y239=""),"Set due date",IF(AND(X239="Done",AA239=""),"Record completion and retest",IF(AND(R239="Keep",Z239=""),"Set next review date","")))))))))</x:f>
      </x:c>
      <x:c r="AD239" s="23" t="str">
        <x:f>IF(A239="","",IF(OR(AB239&lt;&gt;"",AC239&lt;&gt;""),1,0))</x:f>
      </x:c>
    </x:row>
    <x:row r="240" ht="44" customHeight="1">
      <x:c r="A240" s="19"/>
      <x:c r="B240" s="19"/>
      <x:c r="C240" s="18"/>
      <x:c r="D240" s="18"/>
      <x:c r="E240" s="18"/>
      <x:c r="F240" s="18"/>
      <x:c r="G240" s="18"/>
      <x:c r="H240" s="18"/>
      <x:c r="I240" s="18"/>
      <x:c r="J240" s="21"/>
      <x:c r="K240" s="21"/>
      <x:c r="L240" s="21"/>
      <x:c r="M240" s="18"/>
      <x:c r="N240" s="18"/>
      <x:c r="O240" s="18"/>
      <x:c r="P240" s="18"/>
      <x:c r="Q240" s="18"/>
      <x:c r="R240" s="18"/>
      <x:c r="S240" s="18"/>
      <x:c r="T240" s="18"/>
      <x:c r="U240" s="18"/>
      <x:c r="V240" s="22"/>
      <x:c r="W240" s="18"/>
      <x:c r="X240" s="18"/>
      <x:c r="Y240" s="21"/>
      <x:c r="Z240" s="21"/>
      <x:c r="AA240" s="18"/>
      <x:c r="AB240" s="23" t="str">
        <x:f>IF(A240="","",IF(AND(LEFT(A240,8)&lt;&gt;"https://",LEFT(A240,7)&lt;&gt;"http://"),"Use a full http(s) URL",IF(COUNTIFS($A$6:$A$505,SUBSTITUTE(SUBSTITUTE(SUBSTITUTE(A240,"~","~~"),"*","~*"),"?","~?"))&gt;1,"Duplicate URL: check rows",IF(OR(R240="Merge",R240="Redirect"),IF(T240="","Add destination URL",IF(A240=T240,"Destination equals source",IF(AND(LEFT(T240,8)&lt;&gt;"https://",LEFT(T240,7)&lt;&gt;"http://"),"Use a full destination URL","Validate destination and links"))),IF(R240="Remove","Review legal, support, conversion and link value","")))))</x:f>
      </x:c>
      <x:c r="AC240" s="23" t="str">
        <x:f>IF(A240="","",IF(R240="","Choose an action",IF(S240="","Add action rationale",IF(W240="","Assign action owner",IF(U240="","Set priority",IF(X240="","Set status",IF(AND(X240&lt;&gt;"Done",Y240=""),"Set due date",IF(AND(X240="Done",AA240=""),"Record completion and retest",IF(AND(R240="Keep",Z240=""),"Set next review date","")))))))))</x:f>
      </x:c>
      <x:c r="AD240" s="23" t="str">
        <x:f>IF(A240="","",IF(OR(AB240&lt;&gt;"",AC240&lt;&gt;""),1,0))</x:f>
      </x:c>
    </x:row>
    <x:row r="241" ht="44" customHeight="1">
      <x:c r="A241" s="19"/>
      <x:c r="B241" s="19"/>
      <x:c r="C241" s="18"/>
      <x:c r="D241" s="18"/>
      <x:c r="E241" s="18"/>
      <x:c r="F241" s="18"/>
      <x:c r="G241" s="18"/>
      <x:c r="H241" s="18"/>
      <x:c r="I241" s="18"/>
      <x:c r="J241" s="21"/>
      <x:c r="K241" s="21"/>
      <x:c r="L241" s="21"/>
      <x:c r="M241" s="18"/>
      <x:c r="N241" s="18"/>
      <x:c r="O241" s="18"/>
      <x:c r="P241" s="18"/>
      <x:c r="Q241" s="18"/>
      <x:c r="R241" s="18"/>
      <x:c r="S241" s="18"/>
      <x:c r="T241" s="18"/>
      <x:c r="U241" s="18"/>
      <x:c r="V241" s="22"/>
      <x:c r="W241" s="18"/>
      <x:c r="X241" s="18"/>
      <x:c r="Y241" s="21"/>
      <x:c r="Z241" s="21"/>
      <x:c r="AA241" s="18"/>
      <x:c r="AB241" s="23" t="str">
        <x:f>IF(A241="","",IF(AND(LEFT(A241,8)&lt;&gt;"https://",LEFT(A241,7)&lt;&gt;"http://"),"Use a full http(s) URL",IF(COUNTIFS($A$6:$A$505,SUBSTITUTE(SUBSTITUTE(SUBSTITUTE(A241,"~","~~"),"*","~*"),"?","~?"))&gt;1,"Duplicate URL: check rows",IF(OR(R241="Merge",R241="Redirect"),IF(T241="","Add destination URL",IF(A241=T241,"Destination equals source",IF(AND(LEFT(T241,8)&lt;&gt;"https://",LEFT(T241,7)&lt;&gt;"http://"),"Use a full destination URL","Validate destination and links"))),IF(R241="Remove","Review legal, support, conversion and link value","")))))</x:f>
      </x:c>
      <x:c r="AC241" s="23" t="str">
        <x:f>IF(A241="","",IF(R241="","Choose an action",IF(S241="","Add action rationale",IF(W241="","Assign action owner",IF(U241="","Set priority",IF(X241="","Set status",IF(AND(X241&lt;&gt;"Done",Y241=""),"Set due date",IF(AND(X241="Done",AA241=""),"Record completion and retest",IF(AND(R241="Keep",Z241=""),"Set next review date","")))))))))</x:f>
      </x:c>
      <x:c r="AD241" s="23" t="str">
        <x:f>IF(A241="","",IF(OR(AB241&lt;&gt;"",AC241&lt;&gt;""),1,0))</x:f>
      </x:c>
    </x:row>
    <x:row r="242" ht="44" customHeight="1">
      <x:c r="A242" s="19"/>
      <x:c r="B242" s="19"/>
      <x:c r="C242" s="18"/>
      <x:c r="D242" s="18"/>
      <x:c r="E242" s="18"/>
      <x:c r="F242" s="18"/>
      <x:c r="G242" s="18"/>
      <x:c r="H242" s="18"/>
      <x:c r="I242" s="18"/>
      <x:c r="J242" s="21"/>
      <x:c r="K242" s="21"/>
      <x:c r="L242" s="21"/>
      <x:c r="M242" s="18"/>
      <x:c r="N242" s="18"/>
      <x:c r="O242" s="18"/>
      <x:c r="P242" s="18"/>
      <x:c r="Q242" s="18"/>
      <x:c r="R242" s="18"/>
      <x:c r="S242" s="18"/>
      <x:c r="T242" s="18"/>
      <x:c r="U242" s="18"/>
      <x:c r="V242" s="22"/>
      <x:c r="W242" s="18"/>
      <x:c r="X242" s="18"/>
      <x:c r="Y242" s="21"/>
      <x:c r="Z242" s="21"/>
      <x:c r="AA242" s="18"/>
      <x:c r="AB242" s="23" t="str">
        <x:f>IF(A242="","",IF(AND(LEFT(A242,8)&lt;&gt;"https://",LEFT(A242,7)&lt;&gt;"http://"),"Use a full http(s) URL",IF(COUNTIFS($A$6:$A$505,SUBSTITUTE(SUBSTITUTE(SUBSTITUTE(A242,"~","~~"),"*","~*"),"?","~?"))&gt;1,"Duplicate URL: check rows",IF(OR(R242="Merge",R242="Redirect"),IF(T242="","Add destination URL",IF(A242=T242,"Destination equals source",IF(AND(LEFT(T242,8)&lt;&gt;"https://",LEFT(T242,7)&lt;&gt;"http://"),"Use a full destination URL","Validate destination and links"))),IF(R242="Remove","Review legal, support, conversion and link value","")))))</x:f>
      </x:c>
      <x:c r="AC242" s="23" t="str">
        <x:f>IF(A242="","",IF(R242="","Choose an action",IF(S242="","Add action rationale",IF(W242="","Assign action owner",IF(U242="","Set priority",IF(X242="","Set status",IF(AND(X242&lt;&gt;"Done",Y242=""),"Set due date",IF(AND(X242="Done",AA242=""),"Record completion and retest",IF(AND(R242="Keep",Z242=""),"Set next review date","")))))))))</x:f>
      </x:c>
      <x:c r="AD242" s="23" t="str">
        <x:f>IF(A242="","",IF(OR(AB242&lt;&gt;"",AC242&lt;&gt;""),1,0))</x:f>
      </x:c>
    </x:row>
    <x:row r="243" ht="44" customHeight="1">
      <x:c r="A243" s="19"/>
      <x:c r="B243" s="19"/>
      <x:c r="C243" s="18"/>
      <x:c r="D243" s="18"/>
      <x:c r="E243" s="18"/>
      <x:c r="F243" s="18"/>
      <x:c r="G243" s="18"/>
      <x:c r="H243" s="18"/>
      <x:c r="I243" s="18"/>
      <x:c r="J243" s="21"/>
      <x:c r="K243" s="21"/>
      <x:c r="L243" s="21"/>
      <x:c r="M243" s="18"/>
      <x:c r="N243" s="18"/>
      <x:c r="O243" s="18"/>
      <x:c r="P243" s="18"/>
      <x:c r="Q243" s="18"/>
      <x:c r="R243" s="18"/>
      <x:c r="S243" s="18"/>
      <x:c r="T243" s="18"/>
      <x:c r="U243" s="18"/>
      <x:c r="V243" s="22"/>
      <x:c r="W243" s="18"/>
      <x:c r="X243" s="18"/>
      <x:c r="Y243" s="21"/>
      <x:c r="Z243" s="21"/>
      <x:c r="AA243" s="18"/>
      <x:c r="AB243" s="23" t="str">
        <x:f>IF(A243="","",IF(AND(LEFT(A243,8)&lt;&gt;"https://",LEFT(A243,7)&lt;&gt;"http://"),"Use a full http(s) URL",IF(COUNTIFS($A$6:$A$505,SUBSTITUTE(SUBSTITUTE(SUBSTITUTE(A243,"~","~~"),"*","~*"),"?","~?"))&gt;1,"Duplicate URL: check rows",IF(OR(R243="Merge",R243="Redirect"),IF(T243="","Add destination URL",IF(A243=T243,"Destination equals source",IF(AND(LEFT(T243,8)&lt;&gt;"https://",LEFT(T243,7)&lt;&gt;"http://"),"Use a full destination URL","Validate destination and links"))),IF(R243="Remove","Review legal, support, conversion and link value","")))))</x:f>
      </x:c>
      <x:c r="AC243" s="23" t="str">
        <x:f>IF(A243="","",IF(R243="","Choose an action",IF(S243="","Add action rationale",IF(W243="","Assign action owner",IF(U243="","Set priority",IF(X243="","Set status",IF(AND(X243&lt;&gt;"Done",Y243=""),"Set due date",IF(AND(X243="Done",AA243=""),"Record completion and retest",IF(AND(R243="Keep",Z243=""),"Set next review date","")))))))))</x:f>
      </x:c>
      <x:c r="AD243" s="23" t="str">
        <x:f>IF(A243="","",IF(OR(AB243&lt;&gt;"",AC243&lt;&gt;""),1,0))</x:f>
      </x:c>
    </x:row>
    <x:row r="244" ht="44" customHeight="1">
      <x:c r="A244" s="19"/>
      <x:c r="B244" s="19"/>
      <x:c r="C244" s="18"/>
      <x:c r="D244" s="18"/>
      <x:c r="E244" s="18"/>
      <x:c r="F244" s="18"/>
      <x:c r="G244" s="18"/>
      <x:c r="H244" s="18"/>
      <x:c r="I244" s="18"/>
      <x:c r="J244" s="21"/>
      <x:c r="K244" s="21"/>
      <x:c r="L244" s="21"/>
      <x:c r="M244" s="18"/>
      <x:c r="N244" s="18"/>
      <x:c r="O244" s="18"/>
      <x:c r="P244" s="18"/>
      <x:c r="Q244" s="18"/>
      <x:c r="R244" s="18"/>
      <x:c r="S244" s="18"/>
      <x:c r="T244" s="18"/>
      <x:c r="U244" s="18"/>
      <x:c r="V244" s="22"/>
      <x:c r="W244" s="18"/>
      <x:c r="X244" s="18"/>
      <x:c r="Y244" s="21"/>
      <x:c r="Z244" s="21"/>
      <x:c r="AA244" s="18"/>
      <x:c r="AB244" s="23" t="str">
        <x:f>IF(A244="","",IF(AND(LEFT(A244,8)&lt;&gt;"https://",LEFT(A244,7)&lt;&gt;"http://"),"Use a full http(s) URL",IF(COUNTIFS($A$6:$A$505,SUBSTITUTE(SUBSTITUTE(SUBSTITUTE(A244,"~","~~"),"*","~*"),"?","~?"))&gt;1,"Duplicate URL: check rows",IF(OR(R244="Merge",R244="Redirect"),IF(T244="","Add destination URL",IF(A244=T244,"Destination equals source",IF(AND(LEFT(T244,8)&lt;&gt;"https://",LEFT(T244,7)&lt;&gt;"http://"),"Use a full destination URL","Validate destination and links"))),IF(R244="Remove","Review legal, support, conversion and link value","")))))</x:f>
      </x:c>
      <x:c r="AC244" s="23" t="str">
        <x:f>IF(A244="","",IF(R244="","Choose an action",IF(S244="","Add action rationale",IF(W244="","Assign action owner",IF(U244="","Set priority",IF(X244="","Set status",IF(AND(X244&lt;&gt;"Done",Y244=""),"Set due date",IF(AND(X244="Done",AA244=""),"Record completion and retest",IF(AND(R244="Keep",Z244=""),"Set next review date","")))))))))</x:f>
      </x:c>
      <x:c r="AD244" s="23" t="str">
        <x:f>IF(A244="","",IF(OR(AB244&lt;&gt;"",AC244&lt;&gt;""),1,0))</x:f>
      </x:c>
    </x:row>
    <x:row r="245" ht="44" customHeight="1">
      <x:c r="A245" s="19"/>
      <x:c r="B245" s="19"/>
      <x:c r="C245" s="18"/>
      <x:c r="D245" s="18"/>
      <x:c r="E245" s="18"/>
      <x:c r="F245" s="18"/>
      <x:c r="G245" s="18"/>
      <x:c r="H245" s="18"/>
      <x:c r="I245" s="18"/>
      <x:c r="J245" s="21"/>
      <x:c r="K245" s="21"/>
      <x:c r="L245" s="21"/>
      <x:c r="M245" s="18"/>
      <x:c r="N245" s="18"/>
      <x:c r="O245" s="18"/>
      <x:c r="P245" s="18"/>
      <x:c r="Q245" s="18"/>
      <x:c r="R245" s="18"/>
      <x:c r="S245" s="18"/>
      <x:c r="T245" s="18"/>
      <x:c r="U245" s="18"/>
      <x:c r="V245" s="22"/>
      <x:c r="W245" s="18"/>
      <x:c r="X245" s="18"/>
      <x:c r="Y245" s="21"/>
      <x:c r="Z245" s="21"/>
      <x:c r="AA245" s="18"/>
      <x:c r="AB245" s="23" t="str">
        <x:f>IF(A245="","",IF(AND(LEFT(A245,8)&lt;&gt;"https://",LEFT(A245,7)&lt;&gt;"http://"),"Use a full http(s) URL",IF(COUNTIFS($A$6:$A$505,SUBSTITUTE(SUBSTITUTE(SUBSTITUTE(A245,"~","~~"),"*","~*"),"?","~?"))&gt;1,"Duplicate URL: check rows",IF(OR(R245="Merge",R245="Redirect"),IF(T245="","Add destination URL",IF(A245=T245,"Destination equals source",IF(AND(LEFT(T245,8)&lt;&gt;"https://",LEFT(T245,7)&lt;&gt;"http://"),"Use a full destination URL","Validate destination and links"))),IF(R245="Remove","Review legal, support, conversion and link value","")))))</x:f>
      </x:c>
      <x:c r="AC245" s="23" t="str">
        <x:f>IF(A245="","",IF(R245="","Choose an action",IF(S245="","Add action rationale",IF(W245="","Assign action owner",IF(U245="","Set priority",IF(X245="","Set status",IF(AND(X245&lt;&gt;"Done",Y245=""),"Set due date",IF(AND(X245="Done",AA245=""),"Record completion and retest",IF(AND(R245="Keep",Z245=""),"Set next review date","")))))))))</x:f>
      </x:c>
      <x:c r="AD245" s="23" t="str">
        <x:f>IF(A245="","",IF(OR(AB245&lt;&gt;"",AC245&lt;&gt;""),1,0))</x:f>
      </x:c>
    </x:row>
    <x:row r="246" ht="44" customHeight="1">
      <x:c r="A246" s="19"/>
      <x:c r="B246" s="19"/>
      <x:c r="C246" s="18"/>
      <x:c r="D246" s="18"/>
      <x:c r="E246" s="18"/>
      <x:c r="F246" s="18"/>
      <x:c r="G246" s="18"/>
      <x:c r="H246" s="18"/>
      <x:c r="I246" s="18"/>
      <x:c r="J246" s="21"/>
      <x:c r="K246" s="21"/>
      <x:c r="L246" s="21"/>
      <x:c r="M246" s="18"/>
      <x:c r="N246" s="18"/>
      <x:c r="O246" s="18"/>
      <x:c r="P246" s="18"/>
      <x:c r="Q246" s="18"/>
      <x:c r="R246" s="18"/>
      <x:c r="S246" s="18"/>
      <x:c r="T246" s="18"/>
      <x:c r="U246" s="18"/>
      <x:c r="V246" s="22"/>
      <x:c r="W246" s="18"/>
      <x:c r="X246" s="18"/>
      <x:c r="Y246" s="21"/>
      <x:c r="Z246" s="21"/>
      <x:c r="AA246" s="18"/>
      <x:c r="AB246" s="23" t="str">
        <x:f>IF(A246="","",IF(AND(LEFT(A246,8)&lt;&gt;"https://",LEFT(A246,7)&lt;&gt;"http://"),"Use a full http(s) URL",IF(COUNTIFS($A$6:$A$505,SUBSTITUTE(SUBSTITUTE(SUBSTITUTE(A246,"~","~~"),"*","~*"),"?","~?"))&gt;1,"Duplicate URL: check rows",IF(OR(R246="Merge",R246="Redirect"),IF(T246="","Add destination URL",IF(A246=T246,"Destination equals source",IF(AND(LEFT(T246,8)&lt;&gt;"https://",LEFT(T246,7)&lt;&gt;"http://"),"Use a full destination URL","Validate destination and links"))),IF(R246="Remove","Review legal, support, conversion and link value","")))))</x:f>
      </x:c>
      <x:c r="AC246" s="23" t="str">
        <x:f>IF(A246="","",IF(R246="","Choose an action",IF(S246="","Add action rationale",IF(W246="","Assign action owner",IF(U246="","Set priority",IF(X246="","Set status",IF(AND(X246&lt;&gt;"Done",Y246=""),"Set due date",IF(AND(X246="Done",AA246=""),"Record completion and retest",IF(AND(R246="Keep",Z246=""),"Set next review date","")))))))))</x:f>
      </x:c>
      <x:c r="AD246" s="23" t="str">
        <x:f>IF(A246="","",IF(OR(AB246&lt;&gt;"",AC246&lt;&gt;""),1,0))</x:f>
      </x:c>
    </x:row>
    <x:row r="247" ht="44" customHeight="1">
      <x:c r="A247" s="19"/>
      <x:c r="B247" s="19"/>
      <x:c r="C247" s="18"/>
      <x:c r="D247" s="18"/>
      <x:c r="E247" s="18"/>
      <x:c r="F247" s="18"/>
      <x:c r="G247" s="18"/>
      <x:c r="H247" s="18"/>
      <x:c r="I247" s="18"/>
      <x:c r="J247" s="21"/>
      <x:c r="K247" s="21"/>
      <x:c r="L247" s="21"/>
      <x:c r="M247" s="18"/>
      <x:c r="N247" s="18"/>
      <x:c r="O247" s="18"/>
      <x:c r="P247" s="18"/>
      <x:c r="Q247" s="18"/>
      <x:c r="R247" s="18"/>
      <x:c r="S247" s="18"/>
      <x:c r="T247" s="18"/>
      <x:c r="U247" s="18"/>
      <x:c r="V247" s="22"/>
      <x:c r="W247" s="18"/>
      <x:c r="X247" s="18"/>
      <x:c r="Y247" s="21"/>
      <x:c r="Z247" s="21"/>
      <x:c r="AA247" s="18"/>
      <x:c r="AB247" s="23" t="str">
        <x:f>IF(A247="","",IF(AND(LEFT(A247,8)&lt;&gt;"https://",LEFT(A247,7)&lt;&gt;"http://"),"Use a full http(s) URL",IF(COUNTIFS($A$6:$A$505,SUBSTITUTE(SUBSTITUTE(SUBSTITUTE(A247,"~","~~"),"*","~*"),"?","~?"))&gt;1,"Duplicate URL: check rows",IF(OR(R247="Merge",R247="Redirect"),IF(T247="","Add destination URL",IF(A247=T247,"Destination equals source",IF(AND(LEFT(T247,8)&lt;&gt;"https://",LEFT(T247,7)&lt;&gt;"http://"),"Use a full destination URL","Validate destination and links"))),IF(R247="Remove","Review legal, support, conversion and link value","")))))</x:f>
      </x:c>
      <x:c r="AC247" s="23" t="str">
        <x:f>IF(A247="","",IF(R247="","Choose an action",IF(S247="","Add action rationale",IF(W247="","Assign action owner",IF(U247="","Set priority",IF(X247="","Set status",IF(AND(X247&lt;&gt;"Done",Y247=""),"Set due date",IF(AND(X247="Done",AA247=""),"Record completion and retest",IF(AND(R247="Keep",Z247=""),"Set next review date","")))))))))</x:f>
      </x:c>
      <x:c r="AD247" s="23" t="str">
        <x:f>IF(A247="","",IF(OR(AB247&lt;&gt;"",AC247&lt;&gt;""),1,0))</x:f>
      </x:c>
    </x:row>
    <x:row r="248" ht="44" customHeight="1">
      <x:c r="A248" s="19"/>
      <x:c r="B248" s="19"/>
      <x:c r="C248" s="18"/>
      <x:c r="D248" s="18"/>
      <x:c r="E248" s="18"/>
      <x:c r="F248" s="18"/>
      <x:c r="G248" s="18"/>
      <x:c r="H248" s="18"/>
      <x:c r="I248" s="18"/>
      <x:c r="J248" s="21"/>
      <x:c r="K248" s="21"/>
      <x:c r="L248" s="21"/>
      <x:c r="M248" s="18"/>
      <x:c r="N248" s="18"/>
      <x:c r="O248" s="18"/>
      <x:c r="P248" s="18"/>
      <x:c r="Q248" s="18"/>
      <x:c r="R248" s="18"/>
      <x:c r="S248" s="18"/>
      <x:c r="T248" s="18"/>
      <x:c r="U248" s="18"/>
      <x:c r="V248" s="22"/>
      <x:c r="W248" s="18"/>
      <x:c r="X248" s="18"/>
      <x:c r="Y248" s="21"/>
      <x:c r="Z248" s="21"/>
      <x:c r="AA248" s="18"/>
      <x:c r="AB248" s="23" t="str">
        <x:f>IF(A248="","",IF(AND(LEFT(A248,8)&lt;&gt;"https://",LEFT(A248,7)&lt;&gt;"http://"),"Use a full http(s) URL",IF(COUNTIFS($A$6:$A$505,SUBSTITUTE(SUBSTITUTE(SUBSTITUTE(A248,"~","~~"),"*","~*"),"?","~?"))&gt;1,"Duplicate URL: check rows",IF(OR(R248="Merge",R248="Redirect"),IF(T248="","Add destination URL",IF(A248=T248,"Destination equals source",IF(AND(LEFT(T248,8)&lt;&gt;"https://",LEFT(T248,7)&lt;&gt;"http://"),"Use a full destination URL","Validate destination and links"))),IF(R248="Remove","Review legal, support, conversion and link value","")))))</x:f>
      </x:c>
      <x:c r="AC248" s="23" t="str">
        <x:f>IF(A248="","",IF(R248="","Choose an action",IF(S248="","Add action rationale",IF(W248="","Assign action owner",IF(U248="","Set priority",IF(X248="","Set status",IF(AND(X248&lt;&gt;"Done",Y248=""),"Set due date",IF(AND(X248="Done",AA248=""),"Record completion and retest",IF(AND(R248="Keep",Z248=""),"Set next review date","")))))))))</x:f>
      </x:c>
      <x:c r="AD248" s="23" t="str">
        <x:f>IF(A248="","",IF(OR(AB248&lt;&gt;"",AC248&lt;&gt;""),1,0))</x:f>
      </x:c>
    </x:row>
    <x:row r="249" ht="44" customHeight="1">
      <x:c r="A249" s="19"/>
      <x:c r="B249" s="19"/>
      <x:c r="C249" s="18"/>
      <x:c r="D249" s="18"/>
      <x:c r="E249" s="18"/>
      <x:c r="F249" s="18"/>
      <x:c r="G249" s="18"/>
      <x:c r="H249" s="18"/>
      <x:c r="I249" s="18"/>
      <x:c r="J249" s="21"/>
      <x:c r="K249" s="21"/>
      <x:c r="L249" s="21"/>
      <x:c r="M249" s="18"/>
      <x:c r="N249" s="18"/>
      <x:c r="O249" s="18"/>
      <x:c r="P249" s="18"/>
      <x:c r="Q249" s="18"/>
      <x:c r="R249" s="18"/>
      <x:c r="S249" s="18"/>
      <x:c r="T249" s="18"/>
      <x:c r="U249" s="18"/>
      <x:c r="V249" s="22"/>
      <x:c r="W249" s="18"/>
      <x:c r="X249" s="18"/>
      <x:c r="Y249" s="21"/>
      <x:c r="Z249" s="21"/>
      <x:c r="AA249" s="18"/>
      <x:c r="AB249" s="23" t="str">
        <x:f>IF(A249="","",IF(AND(LEFT(A249,8)&lt;&gt;"https://",LEFT(A249,7)&lt;&gt;"http://"),"Use a full http(s) URL",IF(COUNTIFS($A$6:$A$505,SUBSTITUTE(SUBSTITUTE(SUBSTITUTE(A249,"~","~~"),"*","~*"),"?","~?"))&gt;1,"Duplicate URL: check rows",IF(OR(R249="Merge",R249="Redirect"),IF(T249="","Add destination URL",IF(A249=T249,"Destination equals source",IF(AND(LEFT(T249,8)&lt;&gt;"https://",LEFT(T249,7)&lt;&gt;"http://"),"Use a full destination URL","Validate destination and links"))),IF(R249="Remove","Review legal, support, conversion and link value","")))))</x:f>
      </x:c>
      <x:c r="AC249" s="23" t="str">
        <x:f>IF(A249="","",IF(R249="","Choose an action",IF(S249="","Add action rationale",IF(W249="","Assign action owner",IF(U249="","Set priority",IF(X249="","Set status",IF(AND(X249&lt;&gt;"Done",Y249=""),"Set due date",IF(AND(X249="Done",AA249=""),"Record completion and retest",IF(AND(R249="Keep",Z249=""),"Set next review date","")))))))))</x:f>
      </x:c>
      <x:c r="AD249" s="23" t="str">
        <x:f>IF(A249="","",IF(OR(AB249&lt;&gt;"",AC249&lt;&gt;""),1,0))</x:f>
      </x:c>
    </x:row>
    <x:row r="250" ht="44" customHeight="1">
      <x:c r="A250" s="19"/>
      <x:c r="B250" s="19"/>
      <x:c r="C250" s="18"/>
      <x:c r="D250" s="18"/>
      <x:c r="E250" s="18"/>
      <x:c r="F250" s="18"/>
      <x:c r="G250" s="18"/>
      <x:c r="H250" s="18"/>
      <x:c r="I250" s="18"/>
      <x:c r="J250" s="21"/>
      <x:c r="K250" s="21"/>
      <x:c r="L250" s="21"/>
      <x:c r="M250" s="18"/>
      <x:c r="N250" s="18"/>
      <x:c r="O250" s="18"/>
      <x:c r="P250" s="18"/>
      <x:c r="Q250" s="18"/>
      <x:c r="R250" s="18"/>
      <x:c r="S250" s="18"/>
      <x:c r="T250" s="18"/>
      <x:c r="U250" s="18"/>
      <x:c r="V250" s="22"/>
      <x:c r="W250" s="18"/>
      <x:c r="X250" s="18"/>
      <x:c r="Y250" s="21"/>
      <x:c r="Z250" s="21"/>
      <x:c r="AA250" s="18"/>
      <x:c r="AB250" s="23" t="str">
        <x:f>IF(A250="","",IF(AND(LEFT(A250,8)&lt;&gt;"https://",LEFT(A250,7)&lt;&gt;"http://"),"Use a full http(s) URL",IF(COUNTIFS($A$6:$A$505,SUBSTITUTE(SUBSTITUTE(SUBSTITUTE(A250,"~","~~"),"*","~*"),"?","~?"))&gt;1,"Duplicate URL: check rows",IF(OR(R250="Merge",R250="Redirect"),IF(T250="","Add destination URL",IF(A250=T250,"Destination equals source",IF(AND(LEFT(T250,8)&lt;&gt;"https://",LEFT(T250,7)&lt;&gt;"http://"),"Use a full destination URL","Validate destination and links"))),IF(R250="Remove","Review legal, support, conversion and link value","")))))</x:f>
      </x:c>
      <x:c r="AC250" s="23" t="str">
        <x:f>IF(A250="","",IF(R250="","Choose an action",IF(S250="","Add action rationale",IF(W250="","Assign action owner",IF(U250="","Set priority",IF(X250="","Set status",IF(AND(X250&lt;&gt;"Done",Y250=""),"Set due date",IF(AND(X250="Done",AA250=""),"Record completion and retest",IF(AND(R250="Keep",Z250=""),"Set next review date","")))))))))</x:f>
      </x:c>
      <x:c r="AD250" s="23" t="str">
        <x:f>IF(A250="","",IF(OR(AB250&lt;&gt;"",AC250&lt;&gt;""),1,0))</x:f>
      </x:c>
    </x:row>
    <x:row r="251" ht="44" customHeight="1">
      <x:c r="A251" s="19"/>
      <x:c r="B251" s="19"/>
      <x:c r="C251" s="18"/>
      <x:c r="D251" s="18"/>
      <x:c r="E251" s="18"/>
      <x:c r="F251" s="18"/>
      <x:c r="G251" s="18"/>
      <x:c r="H251" s="18"/>
      <x:c r="I251" s="18"/>
      <x:c r="J251" s="21"/>
      <x:c r="K251" s="21"/>
      <x:c r="L251" s="21"/>
      <x:c r="M251" s="18"/>
      <x:c r="N251" s="18"/>
      <x:c r="O251" s="18"/>
      <x:c r="P251" s="18"/>
      <x:c r="Q251" s="18"/>
      <x:c r="R251" s="18"/>
      <x:c r="S251" s="18"/>
      <x:c r="T251" s="18"/>
      <x:c r="U251" s="18"/>
      <x:c r="V251" s="22"/>
      <x:c r="W251" s="18"/>
      <x:c r="X251" s="18"/>
      <x:c r="Y251" s="21"/>
      <x:c r="Z251" s="21"/>
      <x:c r="AA251" s="18"/>
      <x:c r="AB251" s="23" t="str">
        <x:f>IF(A251="","",IF(AND(LEFT(A251,8)&lt;&gt;"https://",LEFT(A251,7)&lt;&gt;"http://"),"Use a full http(s) URL",IF(COUNTIFS($A$6:$A$505,SUBSTITUTE(SUBSTITUTE(SUBSTITUTE(A251,"~","~~"),"*","~*"),"?","~?"))&gt;1,"Duplicate URL: check rows",IF(OR(R251="Merge",R251="Redirect"),IF(T251="","Add destination URL",IF(A251=T251,"Destination equals source",IF(AND(LEFT(T251,8)&lt;&gt;"https://",LEFT(T251,7)&lt;&gt;"http://"),"Use a full destination URL","Validate destination and links"))),IF(R251="Remove","Review legal, support, conversion and link value","")))))</x:f>
      </x:c>
      <x:c r="AC251" s="23" t="str">
        <x:f>IF(A251="","",IF(R251="","Choose an action",IF(S251="","Add action rationale",IF(W251="","Assign action owner",IF(U251="","Set priority",IF(X251="","Set status",IF(AND(X251&lt;&gt;"Done",Y251=""),"Set due date",IF(AND(X251="Done",AA251=""),"Record completion and retest",IF(AND(R251="Keep",Z251=""),"Set next review date","")))))))))</x:f>
      </x:c>
      <x:c r="AD251" s="23" t="str">
        <x:f>IF(A251="","",IF(OR(AB251&lt;&gt;"",AC251&lt;&gt;""),1,0))</x:f>
      </x:c>
    </x:row>
    <x:row r="252" ht="44" customHeight="1">
      <x:c r="A252" s="19"/>
      <x:c r="B252" s="19"/>
      <x:c r="C252" s="18"/>
      <x:c r="D252" s="18"/>
      <x:c r="E252" s="18"/>
      <x:c r="F252" s="18"/>
      <x:c r="G252" s="18"/>
      <x:c r="H252" s="18"/>
      <x:c r="I252" s="18"/>
      <x:c r="J252" s="21"/>
      <x:c r="K252" s="21"/>
      <x:c r="L252" s="21"/>
      <x:c r="M252" s="18"/>
      <x:c r="N252" s="18"/>
      <x:c r="O252" s="18"/>
      <x:c r="P252" s="18"/>
      <x:c r="Q252" s="18"/>
      <x:c r="R252" s="18"/>
      <x:c r="S252" s="18"/>
      <x:c r="T252" s="18"/>
      <x:c r="U252" s="18"/>
      <x:c r="V252" s="22"/>
      <x:c r="W252" s="18"/>
      <x:c r="X252" s="18"/>
      <x:c r="Y252" s="21"/>
      <x:c r="Z252" s="21"/>
      <x:c r="AA252" s="18"/>
      <x:c r="AB252" s="23" t="str">
        <x:f>IF(A252="","",IF(AND(LEFT(A252,8)&lt;&gt;"https://",LEFT(A252,7)&lt;&gt;"http://"),"Use a full http(s) URL",IF(COUNTIFS($A$6:$A$505,SUBSTITUTE(SUBSTITUTE(SUBSTITUTE(A252,"~","~~"),"*","~*"),"?","~?"))&gt;1,"Duplicate URL: check rows",IF(OR(R252="Merge",R252="Redirect"),IF(T252="","Add destination URL",IF(A252=T252,"Destination equals source",IF(AND(LEFT(T252,8)&lt;&gt;"https://",LEFT(T252,7)&lt;&gt;"http://"),"Use a full destination URL","Validate destination and links"))),IF(R252="Remove","Review legal, support, conversion and link value","")))))</x:f>
      </x:c>
      <x:c r="AC252" s="23" t="str">
        <x:f>IF(A252="","",IF(R252="","Choose an action",IF(S252="","Add action rationale",IF(W252="","Assign action owner",IF(U252="","Set priority",IF(X252="","Set status",IF(AND(X252&lt;&gt;"Done",Y252=""),"Set due date",IF(AND(X252="Done",AA252=""),"Record completion and retest",IF(AND(R252="Keep",Z252=""),"Set next review date","")))))))))</x:f>
      </x:c>
      <x:c r="AD252" s="23" t="str">
        <x:f>IF(A252="","",IF(OR(AB252&lt;&gt;"",AC252&lt;&gt;""),1,0))</x:f>
      </x:c>
    </x:row>
    <x:row r="253" ht="44" customHeight="1">
      <x:c r="A253" s="19"/>
      <x:c r="B253" s="19"/>
      <x:c r="C253" s="18"/>
      <x:c r="D253" s="18"/>
      <x:c r="E253" s="18"/>
      <x:c r="F253" s="18"/>
      <x:c r="G253" s="18"/>
      <x:c r="H253" s="18"/>
      <x:c r="I253" s="18"/>
      <x:c r="J253" s="21"/>
      <x:c r="K253" s="21"/>
      <x:c r="L253" s="21"/>
      <x:c r="M253" s="18"/>
      <x:c r="N253" s="18"/>
      <x:c r="O253" s="18"/>
      <x:c r="P253" s="18"/>
      <x:c r="Q253" s="18"/>
      <x:c r="R253" s="18"/>
      <x:c r="S253" s="18"/>
      <x:c r="T253" s="18"/>
      <x:c r="U253" s="18"/>
      <x:c r="V253" s="22"/>
      <x:c r="W253" s="18"/>
      <x:c r="X253" s="18"/>
      <x:c r="Y253" s="21"/>
      <x:c r="Z253" s="21"/>
      <x:c r="AA253" s="18"/>
      <x:c r="AB253" s="23" t="str">
        <x:f>IF(A253="","",IF(AND(LEFT(A253,8)&lt;&gt;"https://",LEFT(A253,7)&lt;&gt;"http://"),"Use a full http(s) URL",IF(COUNTIFS($A$6:$A$505,SUBSTITUTE(SUBSTITUTE(SUBSTITUTE(A253,"~","~~"),"*","~*"),"?","~?"))&gt;1,"Duplicate URL: check rows",IF(OR(R253="Merge",R253="Redirect"),IF(T253="","Add destination URL",IF(A253=T253,"Destination equals source",IF(AND(LEFT(T253,8)&lt;&gt;"https://",LEFT(T253,7)&lt;&gt;"http://"),"Use a full destination URL","Validate destination and links"))),IF(R253="Remove","Review legal, support, conversion and link value","")))))</x:f>
      </x:c>
      <x:c r="AC253" s="23" t="str">
        <x:f>IF(A253="","",IF(R253="","Choose an action",IF(S253="","Add action rationale",IF(W253="","Assign action owner",IF(U253="","Set priority",IF(X253="","Set status",IF(AND(X253&lt;&gt;"Done",Y253=""),"Set due date",IF(AND(X253="Done",AA253=""),"Record completion and retest",IF(AND(R253="Keep",Z253=""),"Set next review date","")))))))))</x:f>
      </x:c>
      <x:c r="AD253" s="23" t="str">
        <x:f>IF(A253="","",IF(OR(AB253&lt;&gt;"",AC253&lt;&gt;""),1,0))</x:f>
      </x:c>
    </x:row>
    <x:row r="254" ht="44" customHeight="1">
      <x:c r="A254" s="19"/>
      <x:c r="B254" s="19"/>
      <x:c r="C254" s="18"/>
      <x:c r="D254" s="18"/>
      <x:c r="E254" s="18"/>
      <x:c r="F254" s="18"/>
      <x:c r="G254" s="18"/>
      <x:c r="H254" s="18"/>
      <x:c r="I254" s="18"/>
      <x:c r="J254" s="21"/>
      <x:c r="K254" s="21"/>
      <x:c r="L254" s="21"/>
      <x:c r="M254" s="18"/>
      <x:c r="N254" s="18"/>
      <x:c r="O254" s="18"/>
      <x:c r="P254" s="18"/>
      <x:c r="Q254" s="18"/>
      <x:c r="R254" s="18"/>
      <x:c r="S254" s="18"/>
      <x:c r="T254" s="18"/>
      <x:c r="U254" s="18"/>
      <x:c r="V254" s="22"/>
      <x:c r="W254" s="18"/>
      <x:c r="X254" s="18"/>
      <x:c r="Y254" s="21"/>
      <x:c r="Z254" s="21"/>
      <x:c r="AA254" s="18"/>
      <x:c r="AB254" s="23" t="str">
        <x:f>IF(A254="","",IF(AND(LEFT(A254,8)&lt;&gt;"https://",LEFT(A254,7)&lt;&gt;"http://"),"Use a full http(s) URL",IF(COUNTIFS($A$6:$A$505,SUBSTITUTE(SUBSTITUTE(SUBSTITUTE(A254,"~","~~"),"*","~*"),"?","~?"))&gt;1,"Duplicate URL: check rows",IF(OR(R254="Merge",R254="Redirect"),IF(T254="","Add destination URL",IF(A254=T254,"Destination equals source",IF(AND(LEFT(T254,8)&lt;&gt;"https://",LEFT(T254,7)&lt;&gt;"http://"),"Use a full destination URL","Validate destination and links"))),IF(R254="Remove","Review legal, support, conversion and link value","")))))</x:f>
      </x:c>
      <x:c r="AC254" s="23" t="str">
        <x:f>IF(A254="","",IF(R254="","Choose an action",IF(S254="","Add action rationale",IF(W254="","Assign action owner",IF(U254="","Set priority",IF(X254="","Set status",IF(AND(X254&lt;&gt;"Done",Y254=""),"Set due date",IF(AND(X254="Done",AA254=""),"Record completion and retest",IF(AND(R254="Keep",Z254=""),"Set next review date","")))))))))</x:f>
      </x:c>
      <x:c r="AD254" s="23" t="str">
        <x:f>IF(A254="","",IF(OR(AB254&lt;&gt;"",AC254&lt;&gt;""),1,0))</x:f>
      </x:c>
    </x:row>
    <x:row r="255" ht="44" customHeight="1">
      <x:c r="A255" s="19"/>
      <x:c r="B255" s="19"/>
      <x:c r="C255" s="18"/>
      <x:c r="D255" s="18"/>
      <x:c r="E255" s="18"/>
      <x:c r="F255" s="18"/>
      <x:c r="G255" s="18"/>
      <x:c r="H255" s="18"/>
      <x:c r="I255" s="18"/>
      <x:c r="J255" s="21"/>
      <x:c r="K255" s="21"/>
      <x:c r="L255" s="21"/>
      <x:c r="M255" s="18"/>
      <x:c r="N255" s="18"/>
      <x:c r="O255" s="18"/>
      <x:c r="P255" s="18"/>
      <x:c r="Q255" s="18"/>
      <x:c r="R255" s="18"/>
      <x:c r="S255" s="18"/>
      <x:c r="T255" s="18"/>
      <x:c r="U255" s="18"/>
      <x:c r="V255" s="22"/>
      <x:c r="W255" s="18"/>
      <x:c r="X255" s="18"/>
      <x:c r="Y255" s="21"/>
      <x:c r="Z255" s="21"/>
      <x:c r="AA255" s="18"/>
      <x:c r="AB255" s="23" t="str">
        <x:f>IF(A255="","",IF(AND(LEFT(A255,8)&lt;&gt;"https://",LEFT(A255,7)&lt;&gt;"http://"),"Use a full http(s) URL",IF(COUNTIFS($A$6:$A$505,SUBSTITUTE(SUBSTITUTE(SUBSTITUTE(A255,"~","~~"),"*","~*"),"?","~?"))&gt;1,"Duplicate URL: check rows",IF(OR(R255="Merge",R255="Redirect"),IF(T255="","Add destination URL",IF(A255=T255,"Destination equals source",IF(AND(LEFT(T255,8)&lt;&gt;"https://",LEFT(T255,7)&lt;&gt;"http://"),"Use a full destination URL","Validate destination and links"))),IF(R255="Remove","Review legal, support, conversion and link value","")))))</x:f>
      </x:c>
      <x:c r="AC255" s="23" t="str">
        <x:f>IF(A255="","",IF(R255="","Choose an action",IF(S255="","Add action rationale",IF(W255="","Assign action owner",IF(U255="","Set priority",IF(X255="","Set status",IF(AND(X255&lt;&gt;"Done",Y255=""),"Set due date",IF(AND(X255="Done",AA255=""),"Record completion and retest",IF(AND(R255="Keep",Z255=""),"Set next review date","")))))))))</x:f>
      </x:c>
      <x:c r="AD255" s="23" t="str">
        <x:f>IF(A255="","",IF(OR(AB255&lt;&gt;"",AC255&lt;&gt;""),1,0))</x:f>
      </x:c>
    </x:row>
    <x:row r="256" ht="44" customHeight="1">
      <x:c r="A256" s="19"/>
      <x:c r="B256" s="19"/>
      <x:c r="C256" s="18"/>
      <x:c r="D256" s="18"/>
      <x:c r="E256" s="18"/>
      <x:c r="F256" s="18"/>
      <x:c r="G256" s="18"/>
      <x:c r="H256" s="18"/>
      <x:c r="I256" s="18"/>
      <x:c r="J256" s="21"/>
      <x:c r="K256" s="21"/>
      <x:c r="L256" s="21"/>
      <x:c r="M256" s="18"/>
      <x:c r="N256" s="18"/>
      <x:c r="O256" s="18"/>
      <x:c r="P256" s="18"/>
      <x:c r="Q256" s="18"/>
      <x:c r="R256" s="18"/>
      <x:c r="S256" s="18"/>
      <x:c r="T256" s="18"/>
      <x:c r="U256" s="18"/>
      <x:c r="V256" s="22"/>
      <x:c r="W256" s="18"/>
      <x:c r="X256" s="18"/>
      <x:c r="Y256" s="21"/>
      <x:c r="Z256" s="21"/>
      <x:c r="AA256" s="18"/>
      <x:c r="AB256" s="23" t="str">
        <x:f>IF(A256="","",IF(AND(LEFT(A256,8)&lt;&gt;"https://",LEFT(A256,7)&lt;&gt;"http://"),"Use a full http(s) URL",IF(COUNTIFS($A$6:$A$505,SUBSTITUTE(SUBSTITUTE(SUBSTITUTE(A256,"~","~~"),"*","~*"),"?","~?"))&gt;1,"Duplicate URL: check rows",IF(OR(R256="Merge",R256="Redirect"),IF(T256="","Add destination URL",IF(A256=T256,"Destination equals source",IF(AND(LEFT(T256,8)&lt;&gt;"https://",LEFT(T256,7)&lt;&gt;"http://"),"Use a full destination URL","Validate destination and links"))),IF(R256="Remove","Review legal, support, conversion and link value","")))))</x:f>
      </x:c>
      <x:c r="AC256" s="23" t="str">
        <x:f>IF(A256="","",IF(R256="","Choose an action",IF(S256="","Add action rationale",IF(W256="","Assign action owner",IF(U256="","Set priority",IF(X256="","Set status",IF(AND(X256&lt;&gt;"Done",Y256=""),"Set due date",IF(AND(X256="Done",AA256=""),"Record completion and retest",IF(AND(R256="Keep",Z256=""),"Set next review date","")))))))))</x:f>
      </x:c>
      <x:c r="AD256" s="23" t="str">
        <x:f>IF(A256="","",IF(OR(AB256&lt;&gt;"",AC256&lt;&gt;""),1,0))</x:f>
      </x:c>
    </x:row>
    <x:row r="257" ht="44" customHeight="1">
      <x:c r="A257" s="19"/>
      <x:c r="B257" s="19"/>
      <x:c r="C257" s="18"/>
      <x:c r="D257" s="18"/>
      <x:c r="E257" s="18"/>
      <x:c r="F257" s="18"/>
      <x:c r="G257" s="18"/>
      <x:c r="H257" s="18"/>
      <x:c r="I257" s="18"/>
      <x:c r="J257" s="21"/>
      <x:c r="K257" s="21"/>
      <x:c r="L257" s="21"/>
      <x:c r="M257" s="18"/>
      <x:c r="N257" s="18"/>
      <x:c r="O257" s="18"/>
      <x:c r="P257" s="18"/>
      <x:c r="Q257" s="18"/>
      <x:c r="R257" s="18"/>
      <x:c r="S257" s="18"/>
      <x:c r="T257" s="18"/>
      <x:c r="U257" s="18"/>
      <x:c r="V257" s="22"/>
      <x:c r="W257" s="18"/>
      <x:c r="X257" s="18"/>
      <x:c r="Y257" s="21"/>
      <x:c r="Z257" s="21"/>
      <x:c r="AA257" s="18"/>
      <x:c r="AB257" s="23" t="str">
        <x:f>IF(A257="","",IF(AND(LEFT(A257,8)&lt;&gt;"https://",LEFT(A257,7)&lt;&gt;"http://"),"Use a full http(s) URL",IF(COUNTIFS($A$6:$A$505,SUBSTITUTE(SUBSTITUTE(SUBSTITUTE(A257,"~","~~"),"*","~*"),"?","~?"))&gt;1,"Duplicate URL: check rows",IF(OR(R257="Merge",R257="Redirect"),IF(T257="","Add destination URL",IF(A257=T257,"Destination equals source",IF(AND(LEFT(T257,8)&lt;&gt;"https://",LEFT(T257,7)&lt;&gt;"http://"),"Use a full destination URL","Validate destination and links"))),IF(R257="Remove","Review legal, support, conversion and link value","")))))</x:f>
      </x:c>
      <x:c r="AC257" s="23" t="str">
        <x:f>IF(A257="","",IF(R257="","Choose an action",IF(S257="","Add action rationale",IF(W257="","Assign action owner",IF(U257="","Set priority",IF(X257="","Set status",IF(AND(X257&lt;&gt;"Done",Y257=""),"Set due date",IF(AND(X257="Done",AA257=""),"Record completion and retest",IF(AND(R257="Keep",Z257=""),"Set next review date","")))))))))</x:f>
      </x:c>
      <x:c r="AD257" s="23" t="str">
        <x:f>IF(A257="","",IF(OR(AB257&lt;&gt;"",AC257&lt;&gt;""),1,0))</x:f>
      </x:c>
    </x:row>
    <x:row r="258" ht="44" customHeight="1">
      <x:c r="A258" s="19"/>
      <x:c r="B258" s="19"/>
      <x:c r="C258" s="18"/>
      <x:c r="D258" s="18"/>
      <x:c r="E258" s="18"/>
      <x:c r="F258" s="18"/>
      <x:c r="G258" s="18"/>
      <x:c r="H258" s="18"/>
      <x:c r="I258" s="18"/>
      <x:c r="J258" s="21"/>
      <x:c r="K258" s="21"/>
      <x:c r="L258" s="21"/>
      <x:c r="M258" s="18"/>
      <x:c r="N258" s="18"/>
      <x:c r="O258" s="18"/>
      <x:c r="P258" s="18"/>
      <x:c r="Q258" s="18"/>
      <x:c r="R258" s="18"/>
      <x:c r="S258" s="18"/>
      <x:c r="T258" s="18"/>
      <x:c r="U258" s="18"/>
      <x:c r="V258" s="22"/>
      <x:c r="W258" s="18"/>
      <x:c r="X258" s="18"/>
      <x:c r="Y258" s="21"/>
      <x:c r="Z258" s="21"/>
      <x:c r="AA258" s="18"/>
      <x:c r="AB258" s="23" t="str">
        <x:f>IF(A258="","",IF(AND(LEFT(A258,8)&lt;&gt;"https://",LEFT(A258,7)&lt;&gt;"http://"),"Use a full http(s) URL",IF(COUNTIFS($A$6:$A$505,SUBSTITUTE(SUBSTITUTE(SUBSTITUTE(A258,"~","~~"),"*","~*"),"?","~?"))&gt;1,"Duplicate URL: check rows",IF(OR(R258="Merge",R258="Redirect"),IF(T258="","Add destination URL",IF(A258=T258,"Destination equals source",IF(AND(LEFT(T258,8)&lt;&gt;"https://",LEFT(T258,7)&lt;&gt;"http://"),"Use a full destination URL","Validate destination and links"))),IF(R258="Remove","Review legal, support, conversion and link value","")))))</x:f>
      </x:c>
      <x:c r="AC258" s="23" t="str">
        <x:f>IF(A258="","",IF(R258="","Choose an action",IF(S258="","Add action rationale",IF(W258="","Assign action owner",IF(U258="","Set priority",IF(X258="","Set status",IF(AND(X258&lt;&gt;"Done",Y258=""),"Set due date",IF(AND(X258="Done",AA258=""),"Record completion and retest",IF(AND(R258="Keep",Z258=""),"Set next review date","")))))))))</x:f>
      </x:c>
      <x:c r="AD258" s="23" t="str">
        <x:f>IF(A258="","",IF(OR(AB258&lt;&gt;"",AC258&lt;&gt;""),1,0))</x:f>
      </x:c>
    </x:row>
    <x:row r="259" ht="44" customHeight="1">
      <x:c r="A259" s="19"/>
      <x:c r="B259" s="19"/>
      <x:c r="C259" s="18"/>
      <x:c r="D259" s="18"/>
      <x:c r="E259" s="18"/>
      <x:c r="F259" s="18"/>
      <x:c r="G259" s="18"/>
      <x:c r="H259" s="18"/>
      <x:c r="I259" s="18"/>
      <x:c r="J259" s="21"/>
      <x:c r="K259" s="21"/>
      <x:c r="L259" s="21"/>
      <x:c r="M259" s="18"/>
      <x:c r="N259" s="18"/>
      <x:c r="O259" s="18"/>
      <x:c r="P259" s="18"/>
      <x:c r="Q259" s="18"/>
      <x:c r="R259" s="18"/>
      <x:c r="S259" s="18"/>
      <x:c r="T259" s="18"/>
      <x:c r="U259" s="18"/>
      <x:c r="V259" s="22"/>
      <x:c r="W259" s="18"/>
      <x:c r="X259" s="18"/>
      <x:c r="Y259" s="21"/>
      <x:c r="Z259" s="21"/>
      <x:c r="AA259" s="18"/>
      <x:c r="AB259" s="23" t="str">
        <x:f>IF(A259="","",IF(AND(LEFT(A259,8)&lt;&gt;"https://",LEFT(A259,7)&lt;&gt;"http://"),"Use a full http(s) URL",IF(COUNTIFS($A$6:$A$505,SUBSTITUTE(SUBSTITUTE(SUBSTITUTE(A259,"~","~~"),"*","~*"),"?","~?"))&gt;1,"Duplicate URL: check rows",IF(OR(R259="Merge",R259="Redirect"),IF(T259="","Add destination URL",IF(A259=T259,"Destination equals source",IF(AND(LEFT(T259,8)&lt;&gt;"https://",LEFT(T259,7)&lt;&gt;"http://"),"Use a full destination URL","Validate destination and links"))),IF(R259="Remove","Review legal, support, conversion and link value","")))))</x:f>
      </x:c>
      <x:c r="AC259" s="23" t="str">
        <x:f>IF(A259="","",IF(R259="","Choose an action",IF(S259="","Add action rationale",IF(W259="","Assign action owner",IF(U259="","Set priority",IF(X259="","Set status",IF(AND(X259&lt;&gt;"Done",Y259=""),"Set due date",IF(AND(X259="Done",AA259=""),"Record completion and retest",IF(AND(R259="Keep",Z259=""),"Set next review date","")))))))))</x:f>
      </x:c>
      <x:c r="AD259" s="23" t="str">
        <x:f>IF(A259="","",IF(OR(AB259&lt;&gt;"",AC259&lt;&gt;""),1,0))</x:f>
      </x:c>
    </x:row>
    <x:row r="260" ht="44" customHeight="1">
      <x:c r="A260" s="19"/>
      <x:c r="B260" s="19"/>
      <x:c r="C260" s="18"/>
      <x:c r="D260" s="18"/>
      <x:c r="E260" s="18"/>
      <x:c r="F260" s="18"/>
      <x:c r="G260" s="18"/>
      <x:c r="H260" s="18"/>
      <x:c r="I260" s="18"/>
      <x:c r="J260" s="21"/>
      <x:c r="K260" s="21"/>
      <x:c r="L260" s="21"/>
      <x:c r="M260" s="18"/>
      <x:c r="N260" s="18"/>
      <x:c r="O260" s="18"/>
      <x:c r="P260" s="18"/>
      <x:c r="Q260" s="18"/>
      <x:c r="R260" s="18"/>
      <x:c r="S260" s="18"/>
      <x:c r="T260" s="18"/>
      <x:c r="U260" s="18"/>
      <x:c r="V260" s="22"/>
      <x:c r="W260" s="18"/>
      <x:c r="X260" s="18"/>
      <x:c r="Y260" s="21"/>
      <x:c r="Z260" s="21"/>
      <x:c r="AA260" s="18"/>
      <x:c r="AB260" s="23" t="str">
        <x:f>IF(A260="","",IF(AND(LEFT(A260,8)&lt;&gt;"https://",LEFT(A260,7)&lt;&gt;"http://"),"Use a full http(s) URL",IF(COUNTIFS($A$6:$A$505,SUBSTITUTE(SUBSTITUTE(SUBSTITUTE(A260,"~","~~"),"*","~*"),"?","~?"))&gt;1,"Duplicate URL: check rows",IF(OR(R260="Merge",R260="Redirect"),IF(T260="","Add destination URL",IF(A260=T260,"Destination equals source",IF(AND(LEFT(T260,8)&lt;&gt;"https://",LEFT(T260,7)&lt;&gt;"http://"),"Use a full destination URL","Validate destination and links"))),IF(R260="Remove","Review legal, support, conversion and link value","")))))</x:f>
      </x:c>
      <x:c r="AC260" s="23" t="str">
        <x:f>IF(A260="","",IF(R260="","Choose an action",IF(S260="","Add action rationale",IF(W260="","Assign action owner",IF(U260="","Set priority",IF(X260="","Set status",IF(AND(X260&lt;&gt;"Done",Y260=""),"Set due date",IF(AND(X260="Done",AA260=""),"Record completion and retest",IF(AND(R260="Keep",Z260=""),"Set next review date","")))))))))</x:f>
      </x:c>
      <x:c r="AD260" s="23" t="str">
        <x:f>IF(A260="","",IF(OR(AB260&lt;&gt;"",AC260&lt;&gt;""),1,0))</x:f>
      </x:c>
    </x:row>
    <x:row r="261" ht="44" customHeight="1">
      <x:c r="A261" s="19"/>
      <x:c r="B261" s="19"/>
      <x:c r="C261" s="18"/>
      <x:c r="D261" s="18"/>
      <x:c r="E261" s="18"/>
      <x:c r="F261" s="18"/>
      <x:c r="G261" s="18"/>
      <x:c r="H261" s="18"/>
      <x:c r="I261" s="18"/>
      <x:c r="J261" s="21"/>
      <x:c r="K261" s="21"/>
      <x:c r="L261" s="21"/>
      <x:c r="M261" s="18"/>
      <x:c r="N261" s="18"/>
      <x:c r="O261" s="18"/>
      <x:c r="P261" s="18"/>
      <x:c r="Q261" s="18"/>
      <x:c r="R261" s="18"/>
      <x:c r="S261" s="18"/>
      <x:c r="T261" s="18"/>
      <x:c r="U261" s="18"/>
      <x:c r="V261" s="22"/>
      <x:c r="W261" s="18"/>
      <x:c r="X261" s="18"/>
      <x:c r="Y261" s="21"/>
      <x:c r="Z261" s="21"/>
      <x:c r="AA261" s="18"/>
      <x:c r="AB261" s="23" t="str">
        <x:f>IF(A261="","",IF(AND(LEFT(A261,8)&lt;&gt;"https://",LEFT(A261,7)&lt;&gt;"http://"),"Use a full http(s) URL",IF(COUNTIFS($A$6:$A$505,SUBSTITUTE(SUBSTITUTE(SUBSTITUTE(A261,"~","~~"),"*","~*"),"?","~?"))&gt;1,"Duplicate URL: check rows",IF(OR(R261="Merge",R261="Redirect"),IF(T261="","Add destination URL",IF(A261=T261,"Destination equals source",IF(AND(LEFT(T261,8)&lt;&gt;"https://",LEFT(T261,7)&lt;&gt;"http://"),"Use a full destination URL","Validate destination and links"))),IF(R261="Remove","Review legal, support, conversion and link value","")))))</x:f>
      </x:c>
      <x:c r="AC261" s="23" t="str">
        <x:f>IF(A261="","",IF(R261="","Choose an action",IF(S261="","Add action rationale",IF(W261="","Assign action owner",IF(U261="","Set priority",IF(X261="","Set status",IF(AND(X261&lt;&gt;"Done",Y261=""),"Set due date",IF(AND(X261="Done",AA261=""),"Record completion and retest",IF(AND(R261="Keep",Z261=""),"Set next review date","")))))))))</x:f>
      </x:c>
      <x:c r="AD261" s="23" t="str">
        <x:f>IF(A261="","",IF(OR(AB261&lt;&gt;"",AC261&lt;&gt;""),1,0))</x:f>
      </x:c>
    </x:row>
    <x:row r="262" ht="44" customHeight="1">
      <x:c r="A262" s="19"/>
      <x:c r="B262" s="19"/>
      <x:c r="C262" s="18"/>
      <x:c r="D262" s="18"/>
      <x:c r="E262" s="18"/>
      <x:c r="F262" s="18"/>
      <x:c r="G262" s="18"/>
      <x:c r="H262" s="18"/>
      <x:c r="I262" s="18"/>
      <x:c r="J262" s="21"/>
      <x:c r="K262" s="21"/>
      <x:c r="L262" s="21"/>
      <x:c r="M262" s="18"/>
      <x:c r="N262" s="18"/>
      <x:c r="O262" s="18"/>
      <x:c r="P262" s="18"/>
      <x:c r="Q262" s="18"/>
      <x:c r="R262" s="18"/>
      <x:c r="S262" s="18"/>
      <x:c r="T262" s="18"/>
      <x:c r="U262" s="18"/>
      <x:c r="V262" s="22"/>
      <x:c r="W262" s="18"/>
      <x:c r="X262" s="18"/>
      <x:c r="Y262" s="21"/>
      <x:c r="Z262" s="21"/>
      <x:c r="AA262" s="18"/>
      <x:c r="AB262" s="23" t="str">
        <x:f>IF(A262="","",IF(AND(LEFT(A262,8)&lt;&gt;"https://",LEFT(A262,7)&lt;&gt;"http://"),"Use a full http(s) URL",IF(COUNTIFS($A$6:$A$505,SUBSTITUTE(SUBSTITUTE(SUBSTITUTE(A262,"~","~~"),"*","~*"),"?","~?"))&gt;1,"Duplicate URL: check rows",IF(OR(R262="Merge",R262="Redirect"),IF(T262="","Add destination URL",IF(A262=T262,"Destination equals source",IF(AND(LEFT(T262,8)&lt;&gt;"https://",LEFT(T262,7)&lt;&gt;"http://"),"Use a full destination URL","Validate destination and links"))),IF(R262="Remove","Review legal, support, conversion and link value","")))))</x:f>
      </x:c>
      <x:c r="AC262" s="23" t="str">
        <x:f>IF(A262="","",IF(R262="","Choose an action",IF(S262="","Add action rationale",IF(W262="","Assign action owner",IF(U262="","Set priority",IF(X262="","Set status",IF(AND(X262&lt;&gt;"Done",Y262=""),"Set due date",IF(AND(X262="Done",AA262=""),"Record completion and retest",IF(AND(R262="Keep",Z262=""),"Set next review date","")))))))))</x:f>
      </x:c>
      <x:c r="AD262" s="23" t="str">
        <x:f>IF(A262="","",IF(OR(AB262&lt;&gt;"",AC262&lt;&gt;""),1,0))</x:f>
      </x:c>
    </x:row>
    <x:row r="263" ht="44" customHeight="1">
      <x:c r="A263" s="19"/>
      <x:c r="B263" s="19"/>
      <x:c r="C263" s="18"/>
      <x:c r="D263" s="18"/>
      <x:c r="E263" s="18"/>
      <x:c r="F263" s="18"/>
      <x:c r="G263" s="18"/>
      <x:c r="H263" s="18"/>
      <x:c r="I263" s="18"/>
      <x:c r="J263" s="21"/>
      <x:c r="K263" s="21"/>
      <x:c r="L263" s="21"/>
      <x:c r="M263" s="18"/>
      <x:c r="N263" s="18"/>
      <x:c r="O263" s="18"/>
      <x:c r="P263" s="18"/>
      <x:c r="Q263" s="18"/>
      <x:c r="R263" s="18"/>
      <x:c r="S263" s="18"/>
      <x:c r="T263" s="18"/>
      <x:c r="U263" s="18"/>
      <x:c r="V263" s="22"/>
      <x:c r="W263" s="18"/>
      <x:c r="X263" s="18"/>
      <x:c r="Y263" s="21"/>
      <x:c r="Z263" s="21"/>
      <x:c r="AA263" s="18"/>
      <x:c r="AB263" s="23" t="str">
        <x:f>IF(A263="","",IF(AND(LEFT(A263,8)&lt;&gt;"https://",LEFT(A263,7)&lt;&gt;"http://"),"Use a full http(s) URL",IF(COUNTIFS($A$6:$A$505,SUBSTITUTE(SUBSTITUTE(SUBSTITUTE(A263,"~","~~"),"*","~*"),"?","~?"))&gt;1,"Duplicate URL: check rows",IF(OR(R263="Merge",R263="Redirect"),IF(T263="","Add destination URL",IF(A263=T263,"Destination equals source",IF(AND(LEFT(T263,8)&lt;&gt;"https://",LEFT(T263,7)&lt;&gt;"http://"),"Use a full destination URL","Validate destination and links"))),IF(R263="Remove","Review legal, support, conversion and link value","")))))</x:f>
      </x:c>
      <x:c r="AC263" s="23" t="str">
        <x:f>IF(A263="","",IF(R263="","Choose an action",IF(S263="","Add action rationale",IF(W263="","Assign action owner",IF(U263="","Set priority",IF(X263="","Set status",IF(AND(X263&lt;&gt;"Done",Y263=""),"Set due date",IF(AND(X263="Done",AA263=""),"Record completion and retest",IF(AND(R263="Keep",Z263=""),"Set next review date","")))))))))</x:f>
      </x:c>
      <x:c r="AD263" s="23" t="str">
        <x:f>IF(A263="","",IF(OR(AB263&lt;&gt;"",AC263&lt;&gt;""),1,0))</x:f>
      </x:c>
    </x:row>
    <x:row r="264" ht="44" customHeight="1">
      <x:c r="A264" s="19"/>
      <x:c r="B264" s="19"/>
      <x:c r="C264" s="18"/>
      <x:c r="D264" s="18"/>
      <x:c r="E264" s="18"/>
      <x:c r="F264" s="18"/>
      <x:c r="G264" s="18"/>
      <x:c r="H264" s="18"/>
      <x:c r="I264" s="18"/>
      <x:c r="J264" s="21"/>
      <x:c r="K264" s="21"/>
      <x:c r="L264" s="21"/>
      <x:c r="M264" s="18"/>
      <x:c r="N264" s="18"/>
      <x:c r="O264" s="18"/>
      <x:c r="P264" s="18"/>
      <x:c r="Q264" s="18"/>
      <x:c r="R264" s="18"/>
      <x:c r="S264" s="18"/>
      <x:c r="T264" s="18"/>
      <x:c r="U264" s="18"/>
      <x:c r="V264" s="22"/>
      <x:c r="W264" s="18"/>
      <x:c r="X264" s="18"/>
      <x:c r="Y264" s="21"/>
      <x:c r="Z264" s="21"/>
      <x:c r="AA264" s="18"/>
      <x:c r="AB264" s="23" t="str">
        <x:f>IF(A264="","",IF(AND(LEFT(A264,8)&lt;&gt;"https://",LEFT(A264,7)&lt;&gt;"http://"),"Use a full http(s) URL",IF(COUNTIFS($A$6:$A$505,SUBSTITUTE(SUBSTITUTE(SUBSTITUTE(A264,"~","~~"),"*","~*"),"?","~?"))&gt;1,"Duplicate URL: check rows",IF(OR(R264="Merge",R264="Redirect"),IF(T264="","Add destination URL",IF(A264=T264,"Destination equals source",IF(AND(LEFT(T264,8)&lt;&gt;"https://",LEFT(T264,7)&lt;&gt;"http://"),"Use a full destination URL","Validate destination and links"))),IF(R264="Remove","Review legal, support, conversion and link value","")))))</x:f>
      </x:c>
      <x:c r="AC264" s="23" t="str">
        <x:f>IF(A264="","",IF(R264="","Choose an action",IF(S264="","Add action rationale",IF(W264="","Assign action owner",IF(U264="","Set priority",IF(X264="","Set status",IF(AND(X264&lt;&gt;"Done",Y264=""),"Set due date",IF(AND(X264="Done",AA264=""),"Record completion and retest",IF(AND(R264="Keep",Z264=""),"Set next review date","")))))))))</x:f>
      </x:c>
      <x:c r="AD264" s="23" t="str">
        <x:f>IF(A264="","",IF(OR(AB264&lt;&gt;"",AC264&lt;&gt;""),1,0))</x:f>
      </x:c>
    </x:row>
    <x:row r="265" ht="44" customHeight="1">
      <x:c r="A265" s="19"/>
      <x:c r="B265" s="19"/>
      <x:c r="C265" s="18"/>
      <x:c r="D265" s="18"/>
      <x:c r="E265" s="18"/>
      <x:c r="F265" s="18"/>
      <x:c r="G265" s="18"/>
      <x:c r="H265" s="18"/>
      <x:c r="I265" s="18"/>
      <x:c r="J265" s="21"/>
      <x:c r="K265" s="21"/>
      <x:c r="L265" s="21"/>
      <x:c r="M265" s="18"/>
      <x:c r="N265" s="18"/>
      <x:c r="O265" s="18"/>
      <x:c r="P265" s="18"/>
      <x:c r="Q265" s="18"/>
      <x:c r="R265" s="18"/>
      <x:c r="S265" s="18"/>
      <x:c r="T265" s="18"/>
      <x:c r="U265" s="18"/>
      <x:c r="V265" s="22"/>
      <x:c r="W265" s="18"/>
      <x:c r="X265" s="18"/>
      <x:c r="Y265" s="21"/>
      <x:c r="Z265" s="21"/>
      <x:c r="AA265" s="18"/>
      <x:c r="AB265" s="23" t="str">
        <x:f>IF(A265="","",IF(AND(LEFT(A265,8)&lt;&gt;"https://",LEFT(A265,7)&lt;&gt;"http://"),"Use a full http(s) URL",IF(COUNTIFS($A$6:$A$505,SUBSTITUTE(SUBSTITUTE(SUBSTITUTE(A265,"~","~~"),"*","~*"),"?","~?"))&gt;1,"Duplicate URL: check rows",IF(OR(R265="Merge",R265="Redirect"),IF(T265="","Add destination URL",IF(A265=T265,"Destination equals source",IF(AND(LEFT(T265,8)&lt;&gt;"https://",LEFT(T265,7)&lt;&gt;"http://"),"Use a full destination URL","Validate destination and links"))),IF(R265="Remove","Review legal, support, conversion and link value","")))))</x:f>
      </x:c>
      <x:c r="AC265" s="23" t="str">
        <x:f>IF(A265="","",IF(R265="","Choose an action",IF(S265="","Add action rationale",IF(W265="","Assign action owner",IF(U265="","Set priority",IF(X265="","Set status",IF(AND(X265&lt;&gt;"Done",Y265=""),"Set due date",IF(AND(X265="Done",AA265=""),"Record completion and retest",IF(AND(R265="Keep",Z265=""),"Set next review date","")))))))))</x:f>
      </x:c>
      <x:c r="AD265" s="23" t="str">
        <x:f>IF(A265="","",IF(OR(AB265&lt;&gt;"",AC265&lt;&gt;""),1,0))</x:f>
      </x:c>
    </x:row>
    <x:row r="266" ht="44" customHeight="1">
      <x:c r="A266" s="19"/>
      <x:c r="B266" s="19"/>
      <x:c r="C266" s="18"/>
      <x:c r="D266" s="18"/>
      <x:c r="E266" s="18"/>
      <x:c r="F266" s="18"/>
      <x:c r="G266" s="18"/>
      <x:c r="H266" s="18"/>
      <x:c r="I266" s="18"/>
      <x:c r="J266" s="21"/>
      <x:c r="K266" s="21"/>
      <x:c r="L266" s="21"/>
      <x:c r="M266" s="18"/>
      <x:c r="N266" s="18"/>
      <x:c r="O266" s="18"/>
      <x:c r="P266" s="18"/>
      <x:c r="Q266" s="18"/>
      <x:c r="R266" s="18"/>
      <x:c r="S266" s="18"/>
      <x:c r="T266" s="18"/>
      <x:c r="U266" s="18"/>
      <x:c r="V266" s="22"/>
      <x:c r="W266" s="18"/>
      <x:c r="X266" s="18"/>
      <x:c r="Y266" s="21"/>
      <x:c r="Z266" s="21"/>
      <x:c r="AA266" s="18"/>
      <x:c r="AB266" s="23" t="str">
        <x:f>IF(A266="","",IF(AND(LEFT(A266,8)&lt;&gt;"https://",LEFT(A266,7)&lt;&gt;"http://"),"Use a full http(s) URL",IF(COUNTIFS($A$6:$A$505,SUBSTITUTE(SUBSTITUTE(SUBSTITUTE(A266,"~","~~"),"*","~*"),"?","~?"))&gt;1,"Duplicate URL: check rows",IF(OR(R266="Merge",R266="Redirect"),IF(T266="","Add destination URL",IF(A266=T266,"Destination equals source",IF(AND(LEFT(T266,8)&lt;&gt;"https://",LEFT(T266,7)&lt;&gt;"http://"),"Use a full destination URL","Validate destination and links"))),IF(R266="Remove","Review legal, support, conversion and link value","")))))</x:f>
      </x:c>
      <x:c r="AC266" s="23" t="str">
        <x:f>IF(A266="","",IF(R266="","Choose an action",IF(S266="","Add action rationale",IF(W266="","Assign action owner",IF(U266="","Set priority",IF(X266="","Set status",IF(AND(X266&lt;&gt;"Done",Y266=""),"Set due date",IF(AND(X266="Done",AA266=""),"Record completion and retest",IF(AND(R266="Keep",Z266=""),"Set next review date","")))))))))</x:f>
      </x:c>
      <x:c r="AD266" s="23" t="str">
        <x:f>IF(A266="","",IF(OR(AB266&lt;&gt;"",AC266&lt;&gt;""),1,0))</x:f>
      </x:c>
    </x:row>
    <x:row r="267" ht="44" customHeight="1">
      <x:c r="A267" s="19"/>
      <x:c r="B267" s="19"/>
      <x:c r="C267" s="18"/>
      <x:c r="D267" s="18"/>
      <x:c r="E267" s="18"/>
      <x:c r="F267" s="18"/>
      <x:c r="G267" s="18"/>
      <x:c r="H267" s="18"/>
      <x:c r="I267" s="18"/>
      <x:c r="J267" s="21"/>
      <x:c r="K267" s="21"/>
      <x:c r="L267" s="21"/>
      <x:c r="M267" s="18"/>
      <x:c r="N267" s="18"/>
      <x:c r="O267" s="18"/>
      <x:c r="P267" s="18"/>
      <x:c r="Q267" s="18"/>
      <x:c r="R267" s="18"/>
      <x:c r="S267" s="18"/>
      <x:c r="T267" s="18"/>
      <x:c r="U267" s="18"/>
      <x:c r="V267" s="22"/>
      <x:c r="W267" s="18"/>
      <x:c r="X267" s="18"/>
      <x:c r="Y267" s="21"/>
      <x:c r="Z267" s="21"/>
      <x:c r="AA267" s="18"/>
      <x:c r="AB267" s="23" t="str">
        <x:f>IF(A267="","",IF(AND(LEFT(A267,8)&lt;&gt;"https://",LEFT(A267,7)&lt;&gt;"http://"),"Use a full http(s) URL",IF(COUNTIFS($A$6:$A$505,SUBSTITUTE(SUBSTITUTE(SUBSTITUTE(A267,"~","~~"),"*","~*"),"?","~?"))&gt;1,"Duplicate URL: check rows",IF(OR(R267="Merge",R267="Redirect"),IF(T267="","Add destination URL",IF(A267=T267,"Destination equals source",IF(AND(LEFT(T267,8)&lt;&gt;"https://",LEFT(T267,7)&lt;&gt;"http://"),"Use a full destination URL","Validate destination and links"))),IF(R267="Remove","Review legal, support, conversion and link value","")))))</x:f>
      </x:c>
      <x:c r="AC267" s="23" t="str">
        <x:f>IF(A267="","",IF(R267="","Choose an action",IF(S267="","Add action rationale",IF(W267="","Assign action owner",IF(U267="","Set priority",IF(X267="","Set status",IF(AND(X267&lt;&gt;"Done",Y267=""),"Set due date",IF(AND(X267="Done",AA267=""),"Record completion and retest",IF(AND(R267="Keep",Z267=""),"Set next review date","")))))))))</x:f>
      </x:c>
      <x:c r="AD267" s="23" t="str">
        <x:f>IF(A267="","",IF(OR(AB267&lt;&gt;"",AC267&lt;&gt;""),1,0))</x:f>
      </x:c>
    </x:row>
    <x:row r="268" ht="44" customHeight="1">
      <x:c r="A268" s="19"/>
      <x:c r="B268" s="19"/>
      <x:c r="C268" s="18"/>
      <x:c r="D268" s="18"/>
      <x:c r="E268" s="18"/>
      <x:c r="F268" s="18"/>
      <x:c r="G268" s="18"/>
      <x:c r="H268" s="18"/>
      <x:c r="I268" s="18"/>
      <x:c r="J268" s="21"/>
      <x:c r="K268" s="21"/>
      <x:c r="L268" s="21"/>
      <x:c r="M268" s="18"/>
      <x:c r="N268" s="18"/>
      <x:c r="O268" s="18"/>
      <x:c r="P268" s="18"/>
      <x:c r="Q268" s="18"/>
      <x:c r="R268" s="18"/>
      <x:c r="S268" s="18"/>
      <x:c r="T268" s="18"/>
      <x:c r="U268" s="18"/>
      <x:c r="V268" s="22"/>
      <x:c r="W268" s="18"/>
      <x:c r="X268" s="18"/>
      <x:c r="Y268" s="21"/>
      <x:c r="Z268" s="21"/>
      <x:c r="AA268" s="18"/>
      <x:c r="AB268" s="23" t="str">
        <x:f>IF(A268="","",IF(AND(LEFT(A268,8)&lt;&gt;"https://",LEFT(A268,7)&lt;&gt;"http://"),"Use a full http(s) URL",IF(COUNTIFS($A$6:$A$505,SUBSTITUTE(SUBSTITUTE(SUBSTITUTE(A268,"~","~~"),"*","~*"),"?","~?"))&gt;1,"Duplicate URL: check rows",IF(OR(R268="Merge",R268="Redirect"),IF(T268="","Add destination URL",IF(A268=T268,"Destination equals source",IF(AND(LEFT(T268,8)&lt;&gt;"https://",LEFT(T268,7)&lt;&gt;"http://"),"Use a full destination URL","Validate destination and links"))),IF(R268="Remove","Review legal, support, conversion and link value","")))))</x:f>
      </x:c>
      <x:c r="AC268" s="23" t="str">
        <x:f>IF(A268="","",IF(R268="","Choose an action",IF(S268="","Add action rationale",IF(W268="","Assign action owner",IF(U268="","Set priority",IF(X268="","Set status",IF(AND(X268&lt;&gt;"Done",Y268=""),"Set due date",IF(AND(X268="Done",AA268=""),"Record completion and retest",IF(AND(R268="Keep",Z268=""),"Set next review date","")))))))))</x:f>
      </x:c>
      <x:c r="AD268" s="23" t="str">
        <x:f>IF(A268="","",IF(OR(AB268&lt;&gt;"",AC268&lt;&gt;""),1,0))</x:f>
      </x:c>
    </x:row>
    <x:row r="269" ht="44" customHeight="1">
      <x:c r="A269" s="19"/>
      <x:c r="B269" s="19"/>
      <x:c r="C269" s="18"/>
      <x:c r="D269" s="18"/>
      <x:c r="E269" s="18"/>
      <x:c r="F269" s="18"/>
      <x:c r="G269" s="18"/>
      <x:c r="H269" s="18"/>
      <x:c r="I269" s="18"/>
      <x:c r="J269" s="21"/>
      <x:c r="K269" s="21"/>
      <x:c r="L269" s="21"/>
      <x:c r="M269" s="18"/>
      <x:c r="N269" s="18"/>
      <x:c r="O269" s="18"/>
      <x:c r="P269" s="18"/>
      <x:c r="Q269" s="18"/>
      <x:c r="R269" s="18"/>
      <x:c r="S269" s="18"/>
      <x:c r="T269" s="18"/>
      <x:c r="U269" s="18"/>
      <x:c r="V269" s="22"/>
      <x:c r="W269" s="18"/>
      <x:c r="X269" s="18"/>
      <x:c r="Y269" s="21"/>
      <x:c r="Z269" s="21"/>
      <x:c r="AA269" s="18"/>
      <x:c r="AB269" s="23" t="str">
        <x:f>IF(A269="","",IF(AND(LEFT(A269,8)&lt;&gt;"https://",LEFT(A269,7)&lt;&gt;"http://"),"Use a full http(s) URL",IF(COUNTIFS($A$6:$A$505,SUBSTITUTE(SUBSTITUTE(SUBSTITUTE(A269,"~","~~"),"*","~*"),"?","~?"))&gt;1,"Duplicate URL: check rows",IF(OR(R269="Merge",R269="Redirect"),IF(T269="","Add destination URL",IF(A269=T269,"Destination equals source",IF(AND(LEFT(T269,8)&lt;&gt;"https://",LEFT(T269,7)&lt;&gt;"http://"),"Use a full destination URL","Validate destination and links"))),IF(R269="Remove","Review legal, support, conversion and link value","")))))</x:f>
      </x:c>
      <x:c r="AC269" s="23" t="str">
        <x:f>IF(A269="","",IF(R269="","Choose an action",IF(S269="","Add action rationale",IF(W269="","Assign action owner",IF(U269="","Set priority",IF(X269="","Set status",IF(AND(X269&lt;&gt;"Done",Y269=""),"Set due date",IF(AND(X269="Done",AA269=""),"Record completion and retest",IF(AND(R269="Keep",Z269=""),"Set next review date","")))))))))</x:f>
      </x:c>
      <x:c r="AD269" s="23" t="str">
        <x:f>IF(A269="","",IF(OR(AB269&lt;&gt;"",AC269&lt;&gt;""),1,0))</x:f>
      </x:c>
    </x:row>
    <x:row r="270" ht="44" customHeight="1">
      <x:c r="A270" s="19"/>
      <x:c r="B270" s="19"/>
      <x:c r="C270" s="18"/>
      <x:c r="D270" s="18"/>
      <x:c r="E270" s="18"/>
      <x:c r="F270" s="18"/>
      <x:c r="G270" s="18"/>
      <x:c r="H270" s="18"/>
      <x:c r="I270" s="18"/>
      <x:c r="J270" s="21"/>
      <x:c r="K270" s="21"/>
      <x:c r="L270" s="21"/>
      <x:c r="M270" s="18"/>
      <x:c r="N270" s="18"/>
      <x:c r="O270" s="18"/>
      <x:c r="P270" s="18"/>
      <x:c r="Q270" s="18"/>
      <x:c r="R270" s="18"/>
      <x:c r="S270" s="18"/>
      <x:c r="T270" s="18"/>
      <x:c r="U270" s="18"/>
      <x:c r="V270" s="22"/>
      <x:c r="W270" s="18"/>
      <x:c r="X270" s="18"/>
      <x:c r="Y270" s="21"/>
      <x:c r="Z270" s="21"/>
      <x:c r="AA270" s="18"/>
      <x:c r="AB270" s="23" t="str">
        <x:f>IF(A270="","",IF(AND(LEFT(A270,8)&lt;&gt;"https://",LEFT(A270,7)&lt;&gt;"http://"),"Use a full http(s) URL",IF(COUNTIFS($A$6:$A$505,SUBSTITUTE(SUBSTITUTE(SUBSTITUTE(A270,"~","~~"),"*","~*"),"?","~?"))&gt;1,"Duplicate URL: check rows",IF(OR(R270="Merge",R270="Redirect"),IF(T270="","Add destination URL",IF(A270=T270,"Destination equals source",IF(AND(LEFT(T270,8)&lt;&gt;"https://",LEFT(T270,7)&lt;&gt;"http://"),"Use a full destination URL","Validate destination and links"))),IF(R270="Remove","Review legal, support, conversion and link value","")))))</x:f>
      </x:c>
      <x:c r="AC270" s="23" t="str">
        <x:f>IF(A270="","",IF(R270="","Choose an action",IF(S270="","Add action rationale",IF(W270="","Assign action owner",IF(U270="","Set priority",IF(X270="","Set status",IF(AND(X270&lt;&gt;"Done",Y270=""),"Set due date",IF(AND(X270="Done",AA270=""),"Record completion and retest",IF(AND(R270="Keep",Z270=""),"Set next review date","")))))))))</x:f>
      </x:c>
      <x:c r="AD270" s="23" t="str">
        <x:f>IF(A270="","",IF(OR(AB270&lt;&gt;"",AC270&lt;&gt;""),1,0))</x:f>
      </x:c>
    </x:row>
    <x:row r="271" ht="44" customHeight="1">
      <x:c r="A271" s="19"/>
      <x:c r="B271" s="19"/>
      <x:c r="C271" s="18"/>
      <x:c r="D271" s="18"/>
      <x:c r="E271" s="18"/>
      <x:c r="F271" s="18"/>
      <x:c r="G271" s="18"/>
      <x:c r="H271" s="18"/>
      <x:c r="I271" s="18"/>
      <x:c r="J271" s="21"/>
      <x:c r="K271" s="21"/>
      <x:c r="L271" s="21"/>
      <x:c r="M271" s="18"/>
      <x:c r="N271" s="18"/>
      <x:c r="O271" s="18"/>
      <x:c r="P271" s="18"/>
      <x:c r="Q271" s="18"/>
      <x:c r="R271" s="18"/>
      <x:c r="S271" s="18"/>
      <x:c r="T271" s="18"/>
      <x:c r="U271" s="18"/>
      <x:c r="V271" s="22"/>
      <x:c r="W271" s="18"/>
      <x:c r="X271" s="18"/>
      <x:c r="Y271" s="21"/>
      <x:c r="Z271" s="21"/>
      <x:c r="AA271" s="18"/>
      <x:c r="AB271" s="23" t="str">
        <x:f>IF(A271="","",IF(AND(LEFT(A271,8)&lt;&gt;"https://",LEFT(A271,7)&lt;&gt;"http://"),"Use a full http(s) URL",IF(COUNTIFS($A$6:$A$505,SUBSTITUTE(SUBSTITUTE(SUBSTITUTE(A271,"~","~~"),"*","~*"),"?","~?"))&gt;1,"Duplicate URL: check rows",IF(OR(R271="Merge",R271="Redirect"),IF(T271="","Add destination URL",IF(A271=T271,"Destination equals source",IF(AND(LEFT(T271,8)&lt;&gt;"https://",LEFT(T271,7)&lt;&gt;"http://"),"Use a full destination URL","Validate destination and links"))),IF(R271="Remove","Review legal, support, conversion and link value","")))))</x:f>
      </x:c>
      <x:c r="AC271" s="23" t="str">
        <x:f>IF(A271="","",IF(R271="","Choose an action",IF(S271="","Add action rationale",IF(W271="","Assign action owner",IF(U271="","Set priority",IF(X271="","Set status",IF(AND(X271&lt;&gt;"Done",Y271=""),"Set due date",IF(AND(X271="Done",AA271=""),"Record completion and retest",IF(AND(R271="Keep",Z271=""),"Set next review date","")))))))))</x:f>
      </x:c>
      <x:c r="AD271" s="23" t="str">
        <x:f>IF(A271="","",IF(OR(AB271&lt;&gt;"",AC271&lt;&gt;""),1,0))</x:f>
      </x:c>
    </x:row>
    <x:row r="272" ht="44" customHeight="1">
      <x:c r="A272" s="19"/>
      <x:c r="B272" s="19"/>
      <x:c r="C272" s="18"/>
      <x:c r="D272" s="18"/>
      <x:c r="E272" s="18"/>
      <x:c r="F272" s="18"/>
      <x:c r="G272" s="18"/>
      <x:c r="H272" s="18"/>
      <x:c r="I272" s="18"/>
      <x:c r="J272" s="21"/>
      <x:c r="K272" s="21"/>
      <x:c r="L272" s="21"/>
      <x:c r="M272" s="18"/>
      <x:c r="N272" s="18"/>
      <x:c r="O272" s="18"/>
      <x:c r="P272" s="18"/>
      <x:c r="Q272" s="18"/>
      <x:c r="R272" s="18"/>
      <x:c r="S272" s="18"/>
      <x:c r="T272" s="18"/>
      <x:c r="U272" s="18"/>
      <x:c r="V272" s="22"/>
      <x:c r="W272" s="18"/>
      <x:c r="X272" s="18"/>
      <x:c r="Y272" s="21"/>
      <x:c r="Z272" s="21"/>
      <x:c r="AA272" s="18"/>
      <x:c r="AB272" s="23" t="str">
        <x:f>IF(A272="","",IF(AND(LEFT(A272,8)&lt;&gt;"https://",LEFT(A272,7)&lt;&gt;"http://"),"Use a full http(s) URL",IF(COUNTIFS($A$6:$A$505,SUBSTITUTE(SUBSTITUTE(SUBSTITUTE(A272,"~","~~"),"*","~*"),"?","~?"))&gt;1,"Duplicate URL: check rows",IF(OR(R272="Merge",R272="Redirect"),IF(T272="","Add destination URL",IF(A272=T272,"Destination equals source",IF(AND(LEFT(T272,8)&lt;&gt;"https://",LEFT(T272,7)&lt;&gt;"http://"),"Use a full destination URL","Validate destination and links"))),IF(R272="Remove","Review legal, support, conversion and link value","")))))</x:f>
      </x:c>
      <x:c r="AC272" s="23" t="str">
        <x:f>IF(A272="","",IF(R272="","Choose an action",IF(S272="","Add action rationale",IF(W272="","Assign action owner",IF(U272="","Set priority",IF(X272="","Set status",IF(AND(X272&lt;&gt;"Done",Y272=""),"Set due date",IF(AND(X272="Done",AA272=""),"Record completion and retest",IF(AND(R272="Keep",Z272=""),"Set next review date","")))))))))</x:f>
      </x:c>
      <x:c r="AD272" s="23" t="str">
        <x:f>IF(A272="","",IF(OR(AB272&lt;&gt;"",AC272&lt;&gt;""),1,0))</x:f>
      </x:c>
    </x:row>
    <x:row r="273" ht="44" customHeight="1">
      <x:c r="A273" s="19"/>
      <x:c r="B273" s="19"/>
      <x:c r="C273" s="18"/>
      <x:c r="D273" s="18"/>
      <x:c r="E273" s="18"/>
      <x:c r="F273" s="18"/>
      <x:c r="G273" s="18"/>
      <x:c r="H273" s="18"/>
      <x:c r="I273" s="18"/>
      <x:c r="J273" s="21"/>
      <x:c r="K273" s="21"/>
      <x:c r="L273" s="21"/>
      <x:c r="M273" s="18"/>
      <x:c r="N273" s="18"/>
      <x:c r="O273" s="18"/>
      <x:c r="P273" s="18"/>
      <x:c r="Q273" s="18"/>
      <x:c r="R273" s="18"/>
      <x:c r="S273" s="18"/>
      <x:c r="T273" s="18"/>
      <x:c r="U273" s="18"/>
      <x:c r="V273" s="22"/>
      <x:c r="W273" s="18"/>
      <x:c r="X273" s="18"/>
      <x:c r="Y273" s="21"/>
      <x:c r="Z273" s="21"/>
      <x:c r="AA273" s="18"/>
      <x:c r="AB273" s="23" t="str">
        <x:f>IF(A273="","",IF(AND(LEFT(A273,8)&lt;&gt;"https://",LEFT(A273,7)&lt;&gt;"http://"),"Use a full http(s) URL",IF(COUNTIFS($A$6:$A$505,SUBSTITUTE(SUBSTITUTE(SUBSTITUTE(A273,"~","~~"),"*","~*"),"?","~?"))&gt;1,"Duplicate URL: check rows",IF(OR(R273="Merge",R273="Redirect"),IF(T273="","Add destination URL",IF(A273=T273,"Destination equals source",IF(AND(LEFT(T273,8)&lt;&gt;"https://",LEFT(T273,7)&lt;&gt;"http://"),"Use a full destination URL","Validate destination and links"))),IF(R273="Remove","Review legal, support, conversion and link value","")))))</x:f>
      </x:c>
      <x:c r="AC273" s="23" t="str">
        <x:f>IF(A273="","",IF(R273="","Choose an action",IF(S273="","Add action rationale",IF(W273="","Assign action owner",IF(U273="","Set priority",IF(X273="","Set status",IF(AND(X273&lt;&gt;"Done",Y273=""),"Set due date",IF(AND(X273="Done",AA273=""),"Record completion and retest",IF(AND(R273="Keep",Z273=""),"Set next review date","")))))))))</x:f>
      </x:c>
      <x:c r="AD273" s="23" t="str">
        <x:f>IF(A273="","",IF(OR(AB273&lt;&gt;"",AC273&lt;&gt;""),1,0))</x:f>
      </x:c>
    </x:row>
    <x:row r="274" ht="44" customHeight="1">
      <x:c r="A274" s="19"/>
      <x:c r="B274" s="19"/>
      <x:c r="C274" s="18"/>
      <x:c r="D274" s="18"/>
      <x:c r="E274" s="18"/>
      <x:c r="F274" s="18"/>
      <x:c r="G274" s="18"/>
      <x:c r="H274" s="18"/>
      <x:c r="I274" s="18"/>
      <x:c r="J274" s="21"/>
      <x:c r="K274" s="21"/>
      <x:c r="L274" s="21"/>
      <x:c r="M274" s="18"/>
      <x:c r="N274" s="18"/>
      <x:c r="O274" s="18"/>
      <x:c r="P274" s="18"/>
      <x:c r="Q274" s="18"/>
      <x:c r="R274" s="18"/>
      <x:c r="S274" s="18"/>
      <x:c r="T274" s="18"/>
      <x:c r="U274" s="18"/>
      <x:c r="V274" s="22"/>
      <x:c r="W274" s="18"/>
      <x:c r="X274" s="18"/>
      <x:c r="Y274" s="21"/>
      <x:c r="Z274" s="21"/>
      <x:c r="AA274" s="18"/>
      <x:c r="AB274" s="23" t="str">
        <x:f>IF(A274="","",IF(AND(LEFT(A274,8)&lt;&gt;"https://",LEFT(A274,7)&lt;&gt;"http://"),"Use a full http(s) URL",IF(COUNTIFS($A$6:$A$505,SUBSTITUTE(SUBSTITUTE(SUBSTITUTE(A274,"~","~~"),"*","~*"),"?","~?"))&gt;1,"Duplicate URL: check rows",IF(OR(R274="Merge",R274="Redirect"),IF(T274="","Add destination URL",IF(A274=T274,"Destination equals source",IF(AND(LEFT(T274,8)&lt;&gt;"https://",LEFT(T274,7)&lt;&gt;"http://"),"Use a full destination URL","Validate destination and links"))),IF(R274="Remove","Review legal, support, conversion and link value","")))))</x:f>
      </x:c>
      <x:c r="AC274" s="23" t="str">
        <x:f>IF(A274="","",IF(R274="","Choose an action",IF(S274="","Add action rationale",IF(W274="","Assign action owner",IF(U274="","Set priority",IF(X274="","Set status",IF(AND(X274&lt;&gt;"Done",Y274=""),"Set due date",IF(AND(X274="Done",AA274=""),"Record completion and retest",IF(AND(R274="Keep",Z274=""),"Set next review date","")))))))))</x:f>
      </x:c>
      <x:c r="AD274" s="23" t="str">
        <x:f>IF(A274="","",IF(OR(AB274&lt;&gt;"",AC274&lt;&gt;""),1,0))</x:f>
      </x:c>
    </x:row>
    <x:row r="275" ht="44" customHeight="1">
      <x:c r="A275" s="19"/>
      <x:c r="B275" s="19"/>
      <x:c r="C275" s="18"/>
      <x:c r="D275" s="18"/>
      <x:c r="E275" s="18"/>
      <x:c r="F275" s="18"/>
      <x:c r="G275" s="18"/>
      <x:c r="H275" s="18"/>
      <x:c r="I275" s="18"/>
      <x:c r="J275" s="21"/>
      <x:c r="K275" s="21"/>
      <x:c r="L275" s="21"/>
      <x:c r="M275" s="18"/>
      <x:c r="N275" s="18"/>
      <x:c r="O275" s="18"/>
      <x:c r="P275" s="18"/>
      <x:c r="Q275" s="18"/>
      <x:c r="R275" s="18"/>
      <x:c r="S275" s="18"/>
      <x:c r="T275" s="18"/>
      <x:c r="U275" s="18"/>
      <x:c r="V275" s="22"/>
      <x:c r="W275" s="18"/>
      <x:c r="X275" s="18"/>
      <x:c r="Y275" s="21"/>
      <x:c r="Z275" s="21"/>
      <x:c r="AA275" s="18"/>
      <x:c r="AB275" s="23" t="str">
        <x:f>IF(A275="","",IF(AND(LEFT(A275,8)&lt;&gt;"https://",LEFT(A275,7)&lt;&gt;"http://"),"Use a full http(s) URL",IF(COUNTIFS($A$6:$A$505,SUBSTITUTE(SUBSTITUTE(SUBSTITUTE(A275,"~","~~"),"*","~*"),"?","~?"))&gt;1,"Duplicate URL: check rows",IF(OR(R275="Merge",R275="Redirect"),IF(T275="","Add destination URL",IF(A275=T275,"Destination equals source",IF(AND(LEFT(T275,8)&lt;&gt;"https://",LEFT(T275,7)&lt;&gt;"http://"),"Use a full destination URL","Validate destination and links"))),IF(R275="Remove","Review legal, support, conversion and link value","")))))</x:f>
      </x:c>
      <x:c r="AC275" s="23" t="str">
        <x:f>IF(A275="","",IF(R275="","Choose an action",IF(S275="","Add action rationale",IF(W275="","Assign action owner",IF(U275="","Set priority",IF(X275="","Set status",IF(AND(X275&lt;&gt;"Done",Y275=""),"Set due date",IF(AND(X275="Done",AA275=""),"Record completion and retest",IF(AND(R275="Keep",Z275=""),"Set next review date","")))))))))</x:f>
      </x:c>
      <x:c r="AD275" s="23" t="str">
        <x:f>IF(A275="","",IF(OR(AB275&lt;&gt;"",AC275&lt;&gt;""),1,0))</x:f>
      </x:c>
    </x:row>
    <x:row r="276" ht="44" customHeight="1">
      <x:c r="A276" s="19"/>
      <x:c r="B276" s="19"/>
      <x:c r="C276" s="18"/>
      <x:c r="D276" s="18"/>
      <x:c r="E276" s="18"/>
      <x:c r="F276" s="18"/>
      <x:c r="G276" s="18"/>
      <x:c r="H276" s="18"/>
      <x:c r="I276" s="18"/>
      <x:c r="J276" s="21"/>
      <x:c r="K276" s="21"/>
      <x:c r="L276" s="21"/>
      <x:c r="M276" s="18"/>
      <x:c r="N276" s="18"/>
      <x:c r="O276" s="18"/>
      <x:c r="P276" s="18"/>
      <x:c r="Q276" s="18"/>
      <x:c r="R276" s="18"/>
      <x:c r="S276" s="18"/>
      <x:c r="T276" s="18"/>
      <x:c r="U276" s="18"/>
      <x:c r="V276" s="22"/>
      <x:c r="W276" s="18"/>
      <x:c r="X276" s="18"/>
      <x:c r="Y276" s="21"/>
      <x:c r="Z276" s="21"/>
      <x:c r="AA276" s="18"/>
      <x:c r="AB276" s="23" t="str">
        <x:f>IF(A276="","",IF(AND(LEFT(A276,8)&lt;&gt;"https://",LEFT(A276,7)&lt;&gt;"http://"),"Use a full http(s) URL",IF(COUNTIFS($A$6:$A$505,SUBSTITUTE(SUBSTITUTE(SUBSTITUTE(A276,"~","~~"),"*","~*"),"?","~?"))&gt;1,"Duplicate URL: check rows",IF(OR(R276="Merge",R276="Redirect"),IF(T276="","Add destination URL",IF(A276=T276,"Destination equals source",IF(AND(LEFT(T276,8)&lt;&gt;"https://",LEFT(T276,7)&lt;&gt;"http://"),"Use a full destination URL","Validate destination and links"))),IF(R276="Remove","Review legal, support, conversion and link value","")))))</x:f>
      </x:c>
      <x:c r="AC276" s="23" t="str">
        <x:f>IF(A276="","",IF(R276="","Choose an action",IF(S276="","Add action rationale",IF(W276="","Assign action owner",IF(U276="","Set priority",IF(X276="","Set status",IF(AND(X276&lt;&gt;"Done",Y276=""),"Set due date",IF(AND(X276="Done",AA276=""),"Record completion and retest",IF(AND(R276="Keep",Z276=""),"Set next review date","")))))))))</x:f>
      </x:c>
      <x:c r="AD276" s="23" t="str">
        <x:f>IF(A276="","",IF(OR(AB276&lt;&gt;"",AC276&lt;&gt;""),1,0))</x:f>
      </x:c>
    </x:row>
    <x:row r="277" ht="44" customHeight="1">
      <x:c r="A277" s="19"/>
      <x:c r="B277" s="19"/>
      <x:c r="C277" s="18"/>
      <x:c r="D277" s="18"/>
      <x:c r="E277" s="18"/>
      <x:c r="F277" s="18"/>
      <x:c r="G277" s="18"/>
      <x:c r="H277" s="18"/>
      <x:c r="I277" s="18"/>
      <x:c r="J277" s="21"/>
      <x:c r="K277" s="21"/>
      <x:c r="L277" s="21"/>
      <x:c r="M277" s="18"/>
      <x:c r="N277" s="18"/>
      <x:c r="O277" s="18"/>
      <x:c r="P277" s="18"/>
      <x:c r="Q277" s="18"/>
      <x:c r="R277" s="18"/>
      <x:c r="S277" s="18"/>
      <x:c r="T277" s="18"/>
      <x:c r="U277" s="18"/>
      <x:c r="V277" s="22"/>
      <x:c r="W277" s="18"/>
      <x:c r="X277" s="18"/>
      <x:c r="Y277" s="21"/>
      <x:c r="Z277" s="21"/>
      <x:c r="AA277" s="18"/>
      <x:c r="AB277" s="23" t="str">
        <x:f>IF(A277="","",IF(AND(LEFT(A277,8)&lt;&gt;"https://",LEFT(A277,7)&lt;&gt;"http://"),"Use a full http(s) URL",IF(COUNTIFS($A$6:$A$505,SUBSTITUTE(SUBSTITUTE(SUBSTITUTE(A277,"~","~~"),"*","~*"),"?","~?"))&gt;1,"Duplicate URL: check rows",IF(OR(R277="Merge",R277="Redirect"),IF(T277="","Add destination URL",IF(A277=T277,"Destination equals source",IF(AND(LEFT(T277,8)&lt;&gt;"https://",LEFT(T277,7)&lt;&gt;"http://"),"Use a full destination URL","Validate destination and links"))),IF(R277="Remove","Review legal, support, conversion and link value","")))))</x:f>
      </x:c>
      <x:c r="AC277" s="23" t="str">
        <x:f>IF(A277="","",IF(R277="","Choose an action",IF(S277="","Add action rationale",IF(W277="","Assign action owner",IF(U277="","Set priority",IF(X277="","Set status",IF(AND(X277&lt;&gt;"Done",Y277=""),"Set due date",IF(AND(X277="Done",AA277=""),"Record completion and retest",IF(AND(R277="Keep",Z277=""),"Set next review date","")))))))))</x:f>
      </x:c>
      <x:c r="AD277" s="23" t="str">
        <x:f>IF(A277="","",IF(OR(AB277&lt;&gt;"",AC277&lt;&gt;""),1,0))</x:f>
      </x:c>
    </x:row>
    <x:row r="278" ht="44" customHeight="1">
      <x:c r="A278" s="19"/>
      <x:c r="B278" s="19"/>
      <x:c r="C278" s="18"/>
      <x:c r="D278" s="18"/>
      <x:c r="E278" s="18"/>
      <x:c r="F278" s="18"/>
      <x:c r="G278" s="18"/>
      <x:c r="H278" s="18"/>
      <x:c r="I278" s="18"/>
      <x:c r="J278" s="21"/>
      <x:c r="K278" s="21"/>
      <x:c r="L278" s="21"/>
      <x:c r="M278" s="18"/>
      <x:c r="N278" s="18"/>
      <x:c r="O278" s="18"/>
      <x:c r="P278" s="18"/>
      <x:c r="Q278" s="18"/>
      <x:c r="R278" s="18"/>
      <x:c r="S278" s="18"/>
      <x:c r="T278" s="18"/>
      <x:c r="U278" s="18"/>
      <x:c r="V278" s="22"/>
      <x:c r="W278" s="18"/>
      <x:c r="X278" s="18"/>
      <x:c r="Y278" s="21"/>
      <x:c r="Z278" s="21"/>
      <x:c r="AA278" s="18"/>
      <x:c r="AB278" s="23" t="str">
        <x:f>IF(A278="","",IF(AND(LEFT(A278,8)&lt;&gt;"https://",LEFT(A278,7)&lt;&gt;"http://"),"Use a full http(s) URL",IF(COUNTIFS($A$6:$A$505,SUBSTITUTE(SUBSTITUTE(SUBSTITUTE(A278,"~","~~"),"*","~*"),"?","~?"))&gt;1,"Duplicate URL: check rows",IF(OR(R278="Merge",R278="Redirect"),IF(T278="","Add destination URL",IF(A278=T278,"Destination equals source",IF(AND(LEFT(T278,8)&lt;&gt;"https://",LEFT(T278,7)&lt;&gt;"http://"),"Use a full destination URL","Validate destination and links"))),IF(R278="Remove","Review legal, support, conversion and link value","")))))</x:f>
      </x:c>
      <x:c r="AC278" s="23" t="str">
        <x:f>IF(A278="","",IF(R278="","Choose an action",IF(S278="","Add action rationale",IF(W278="","Assign action owner",IF(U278="","Set priority",IF(X278="","Set status",IF(AND(X278&lt;&gt;"Done",Y278=""),"Set due date",IF(AND(X278="Done",AA278=""),"Record completion and retest",IF(AND(R278="Keep",Z278=""),"Set next review date","")))))))))</x:f>
      </x:c>
      <x:c r="AD278" s="23" t="str">
        <x:f>IF(A278="","",IF(OR(AB278&lt;&gt;"",AC278&lt;&gt;""),1,0))</x:f>
      </x:c>
    </x:row>
    <x:row r="279" ht="44" customHeight="1">
      <x:c r="A279" s="19"/>
      <x:c r="B279" s="19"/>
      <x:c r="C279" s="18"/>
      <x:c r="D279" s="18"/>
      <x:c r="E279" s="18"/>
      <x:c r="F279" s="18"/>
      <x:c r="G279" s="18"/>
      <x:c r="H279" s="18"/>
      <x:c r="I279" s="18"/>
      <x:c r="J279" s="21"/>
      <x:c r="K279" s="21"/>
      <x:c r="L279" s="21"/>
      <x:c r="M279" s="18"/>
      <x:c r="N279" s="18"/>
      <x:c r="O279" s="18"/>
      <x:c r="P279" s="18"/>
      <x:c r="Q279" s="18"/>
      <x:c r="R279" s="18"/>
      <x:c r="S279" s="18"/>
      <x:c r="T279" s="18"/>
      <x:c r="U279" s="18"/>
      <x:c r="V279" s="22"/>
      <x:c r="W279" s="18"/>
      <x:c r="X279" s="18"/>
      <x:c r="Y279" s="21"/>
      <x:c r="Z279" s="21"/>
      <x:c r="AA279" s="18"/>
      <x:c r="AB279" s="23" t="str">
        <x:f>IF(A279="","",IF(AND(LEFT(A279,8)&lt;&gt;"https://",LEFT(A279,7)&lt;&gt;"http://"),"Use a full http(s) URL",IF(COUNTIFS($A$6:$A$505,SUBSTITUTE(SUBSTITUTE(SUBSTITUTE(A279,"~","~~"),"*","~*"),"?","~?"))&gt;1,"Duplicate URL: check rows",IF(OR(R279="Merge",R279="Redirect"),IF(T279="","Add destination URL",IF(A279=T279,"Destination equals source",IF(AND(LEFT(T279,8)&lt;&gt;"https://",LEFT(T279,7)&lt;&gt;"http://"),"Use a full destination URL","Validate destination and links"))),IF(R279="Remove","Review legal, support, conversion and link value","")))))</x:f>
      </x:c>
      <x:c r="AC279" s="23" t="str">
        <x:f>IF(A279="","",IF(R279="","Choose an action",IF(S279="","Add action rationale",IF(W279="","Assign action owner",IF(U279="","Set priority",IF(X279="","Set status",IF(AND(X279&lt;&gt;"Done",Y279=""),"Set due date",IF(AND(X279="Done",AA279=""),"Record completion and retest",IF(AND(R279="Keep",Z279=""),"Set next review date","")))))))))</x:f>
      </x:c>
      <x:c r="AD279" s="23" t="str">
        <x:f>IF(A279="","",IF(OR(AB279&lt;&gt;"",AC279&lt;&gt;""),1,0))</x:f>
      </x:c>
    </x:row>
    <x:row r="280" ht="44" customHeight="1">
      <x:c r="A280" s="19"/>
      <x:c r="B280" s="19"/>
      <x:c r="C280" s="18"/>
      <x:c r="D280" s="18"/>
      <x:c r="E280" s="18"/>
      <x:c r="F280" s="18"/>
      <x:c r="G280" s="18"/>
      <x:c r="H280" s="18"/>
      <x:c r="I280" s="18"/>
      <x:c r="J280" s="21"/>
      <x:c r="K280" s="21"/>
      <x:c r="L280" s="21"/>
      <x:c r="M280" s="18"/>
      <x:c r="N280" s="18"/>
      <x:c r="O280" s="18"/>
      <x:c r="P280" s="18"/>
      <x:c r="Q280" s="18"/>
      <x:c r="R280" s="18"/>
      <x:c r="S280" s="18"/>
      <x:c r="T280" s="18"/>
      <x:c r="U280" s="18"/>
      <x:c r="V280" s="22"/>
      <x:c r="W280" s="18"/>
      <x:c r="X280" s="18"/>
      <x:c r="Y280" s="21"/>
      <x:c r="Z280" s="21"/>
      <x:c r="AA280" s="18"/>
      <x:c r="AB280" s="23" t="str">
        <x:f>IF(A280="","",IF(AND(LEFT(A280,8)&lt;&gt;"https://",LEFT(A280,7)&lt;&gt;"http://"),"Use a full http(s) URL",IF(COUNTIFS($A$6:$A$505,SUBSTITUTE(SUBSTITUTE(SUBSTITUTE(A280,"~","~~"),"*","~*"),"?","~?"))&gt;1,"Duplicate URL: check rows",IF(OR(R280="Merge",R280="Redirect"),IF(T280="","Add destination URL",IF(A280=T280,"Destination equals source",IF(AND(LEFT(T280,8)&lt;&gt;"https://",LEFT(T280,7)&lt;&gt;"http://"),"Use a full destination URL","Validate destination and links"))),IF(R280="Remove","Review legal, support, conversion and link value","")))))</x:f>
      </x:c>
      <x:c r="AC280" s="23" t="str">
        <x:f>IF(A280="","",IF(R280="","Choose an action",IF(S280="","Add action rationale",IF(W280="","Assign action owner",IF(U280="","Set priority",IF(X280="","Set status",IF(AND(X280&lt;&gt;"Done",Y280=""),"Set due date",IF(AND(X280="Done",AA280=""),"Record completion and retest",IF(AND(R280="Keep",Z280=""),"Set next review date","")))))))))</x:f>
      </x:c>
      <x:c r="AD280" s="23" t="str">
        <x:f>IF(A280="","",IF(OR(AB280&lt;&gt;"",AC280&lt;&gt;""),1,0))</x:f>
      </x:c>
    </x:row>
    <x:row r="281" ht="44" customHeight="1">
      <x:c r="A281" s="19"/>
      <x:c r="B281" s="19"/>
      <x:c r="C281" s="18"/>
      <x:c r="D281" s="18"/>
      <x:c r="E281" s="18"/>
      <x:c r="F281" s="18"/>
      <x:c r="G281" s="18"/>
      <x:c r="H281" s="18"/>
      <x:c r="I281" s="18"/>
      <x:c r="J281" s="21"/>
      <x:c r="K281" s="21"/>
      <x:c r="L281" s="21"/>
      <x:c r="M281" s="18"/>
      <x:c r="N281" s="18"/>
      <x:c r="O281" s="18"/>
      <x:c r="P281" s="18"/>
      <x:c r="Q281" s="18"/>
      <x:c r="R281" s="18"/>
      <x:c r="S281" s="18"/>
      <x:c r="T281" s="18"/>
      <x:c r="U281" s="18"/>
      <x:c r="V281" s="22"/>
      <x:c r="W281" s="18"/>
      <x:c r="X281" s="18"/>
      <x:c r="Y281" s="21"/>
      <x:c r="Z281" s="21"/>
      <x:c r="AA281" s="18"/>
      <x:c r="AB281" s="23" t="str">
        <x:f>IF(A281="","",IF(AND(LEFT(A281,8)&lt;&gt;"https://",LEFT(A281,7)&lt;&gt;"http://"),"Use a full http(s) URL",IF(COUNTIFS($A$6:$A$505,SUBSTITUTE(SUBSTITUTE(SUBSTITUTE(A281,"~","~~"),"*","~*"),"?","~?"))&gt;1,"Duplicate URL: check rows",IF(OR(R281="Merge",R281="Redirect"),IF(T281="","Add destination URL",IF(A281=T281,"Destination equals source",IF(AND(LEFT(T281,8)&lt;&gt;"https://",LEFT(T281,7)&lt;&gt;"http://"),"Use a full destination URL","Validate destination and links"))),IF(R281="Remove","Review legal, support, conversion and link value","")))))</x:f>
      </x:c>
      <x:c r="AC281" s="23" t="str">
        <x:f>IF(A281="","",IF(R281="","Choose an action",IF(S281="","Add action rationale",IF(W281="","Assign action owner",IF(U281="","Set priority",IF(X281="","Set status",IF(AND(X281&lt;&gt;"Done",Y281=""),"Set due date",IF(AND(X281="Done",AA281=""),"Record completion and retest",IF(AND(R281="Keep",Z281=""),"Set next review date","")))))))))</x:f>
      </x:c>
      <x:c r="AD281" s="23" t="str">
        <x:f>IF(A281="","",IF(OR(AB281&lt;&gt;"",AC281&lt;&gt;""),1,0))</x:f>
      </x:c>
    </x:row>
    <x:row r="282" ht="44" customHeight="1">
      <x:c r="A282" s="19"/>
      <x:c r="B282" s="19"/>
      <x:c r="C282" s="18"/>
      <x:c r="D282" s="18"/>
      <x:c r="E282" s="18"/>
      <x:c r="F282" s="18"/>
      <x:c r="G282" s="18"/>
      <x:c r="H282" s="18"/>
      <x:c r="I282" s="18"/>
      <x:c r="J282" s="21"/>
      <x:c r="K282" s="21"/>
      <x:c r="L282" s="21"/>
      <x:c r="M282" s="18"/>
      <x:c r="N282" s="18"/>
      <x:c r="O282" s="18"/>
      <x:c r="P282" s="18"/>
      <x:c r="Q282" s="18"/>
      <x:c r="R282" s="18"/>
      <x:c r="S282" s="18"/>
      <x:c r="T282" s="18"/>
      <x:c r="U282" s="18"/>
      <x:c r="V282" s="22"/>
      <x:c r="W282" s="18"/>
      <x:c r="X282" s="18"/>
      <x:c r="Y282" s="21"/>
      <x:c r="Z282" s="21"/>
      <x:c r="AA282" s="18"/>
      <x:c r="AB282" s="23" t="str">
        <x:f>IF(A282="","",IF(AND(LEFT(A282,8)&lt;&gt;"https://",LEFT(A282,7)&lt;&gt;"http://"),"Use a full http(s) URL",IF(COUNTIFS($A$6:$A$505,SUBSTITUTE(SUBSTITUTE(SUBSTITUTE(A282,"~","~~"),"*","~*"),"?","~?"))&gt;1,"Duplicate URL: check rows",IF(OR(R282="Merge",R282="Redirect"),IF(T282="","Add destination URL",IF(A282=T282,"Destination equals source",IF(AND(LEFT(T282,8)&lt;&gt;"https://",LEFT(T282,7)&lt;&gt;"http://"),"Use a full destination URL","Validate destination and links"))),IF(R282="Remove","Review legal, support, conversion and link value","")))))</x:f>
      </x:c>
      <x:c r="AC282" s="23" t="str">
        <x:f>IF(A282="","",IF(R282="","Choose an action",IF(S282="","Add action rationale",IF(W282="","Assign action owner",IF(U282="","Set priority",IF(X282="","Set status",IF(AND(X282&lt;&gt;"Done",Y282=""),"Set due date",IF(AND(X282="Done",AA282=""),"Record completion and retest",IF(AND(R282="Keep",Z282=""),"Set next review date","")))))))))</x:f>
      </x:c>
      <x:c r="AD282" s="23" t="str">
        <x:f>IF(A282="","",IF(OR(AB282&lt;&gt;"",AC282&lt;&gt;""),1,0))</x:f>
      </x:c>
    </x:row>
    <x:row r="283" ht="44" customHeight="1">
      <x:c r="A283" s="19"/>
      <x:c r="B283" s="19"/>
      <x:c r="C283" s="18"/>
      <x:c r="D283" s="18"/>
      <x:c r="E283" s="18"/>
      <x:c r="F283" s="18"/>
      <x:c r="G283" s="18"/>
      <x:c r="H283" s="18"/>
      <x:c r="I283" s="18"/>
      <x:c r="J283" s="21"/>
      <x:c r="K283" s="21"/>
      <x:c r="L283" s="21"/>
      <x:c r="M283" s="18"/>
      <x:c r="N283" s="18"/>
      <x:c r="O283" s="18"/>
      <x:c r="P283" s="18"/>
      <x:c r="Q283" s="18"/>
      <x:c r="R283" s="18"/>
      <x:c r="S283" s="18"/>
      <x:c r="T283" s="18"/>
      <x:c r="U283" s="18"/>
      <x:c r="V283" s="22"/>
      <x:c r="W283" s="18"/>
      <x:c r="X283" s="18"/>
      <x:c r="Y283" s="21"/>
      <x:c r="Z283" s="21"/>
      <x:c r="AA283" s="18"/>
      <x:c r="AB283" s="23" t="str">
        <x:f>IF(A283="","",IF(AND(LEFT(A283,8)&lt;&gt;"https://",LEFT(A283,7)&lt;&gt;"http://"),"Use a full http(s) URL",IF(COUNTIFS($A$6:$A$505,SUBSTITUTE(SUBSTITUTE(SUBSTITUTE(A283,"~","~~"),"*","~*"),"?","~?"))&gt;1,"Duplicate URL: check rows",IF(OR(R283="Merge",R283="Redirect"),IF(T283="","Add destination URL",IF(A283=T283,"Destination equals source",IF(AND(LEFT(T283,8)&lt;&gt;"https://",LEFT(T283,7)&lt;&gt;"http://"),"Use a full destination URL","Validate destination and links"))),IF(R283="Remove","Review legal, support, conversion and link value","")))))</x:f>
      </x:c>
      <x:c r="AC283" s="23" t="str">
        <x:f>IF(A283="","",IF(R283="","Choose an action",IF(S283="","Add action rationale",IF(W283="","Assign action owner",IF(U283="","Set priority",IF(X283="","Set status",IF(AND(X283&lt;&gt;"Done",Y283=""),"Set due date",IF(AND(X283="Done",AA283=""),"Record completion and retest",IF(AND(R283="Keep",Z283=""),"Set next review date","")))))))))</x:f>
      </x:c>
      <x:c r="AD283" s="23" t="str">
        <x:f>IF(A283="","",IF(OR(AB283&lt;&gt;"",AC283&lt;&gt;""),1,0))</x:f>
      </x:c>
    </x:row>
    <x:row r="284" ht="44" customHeight="1">
      <x:c r="A284" s="19"/>
      <x:c r="B284" s="19"/>
      <x:c r="C284" s="18"/>
      <x:c r="D284" s="18"/>
      <x:c r="E284" s="18"/>
      <x:c r="F284" s="18"/>
      <x:c r="G284" s="18"/>
      <x:c r="H284" s="18"/>
      <x:c r="I284" s="18"/>
      <x:c r="J284" s="21"/>
      <x:c r="K284" s="21"/>
      <x:c r="L284" s="21"/>
      <x:c r="M284" s="18"/>
      <x:c r="N284" s="18"/>
      <x:c r="O284" s="18"/>
      <x:c r="P284" s="18"/>
      <x:c r="Q284" s="18"/>
      <x:c r="R284" s="18"/>
      <x:c r="S284" s="18"/>
      <x:c r="T284" s="18"/>
      <x:c r="U284" s="18"/>
      <x:c r="V284" s="22"/>
      <x:c r="W284" s="18"/>
      <x:c r="X284" s="18"/>
      <x:c r="Y284" s="21"/>
      <x:c r="Z284" s="21"/>
      <x:c r="AA284" s="18"/>
      <x:c r="AB284" s="23" t="str">
        <x:f>IF(A284="","",IF(AND(LEFT(A284,8)&lt;&gt;"https://",LEFT(A284,7)&lt;&gt;"http://"),"Use a full http(s) URL",IF(COUNTIFS($A$6:$A$505,SUBSTITUTE(SUBSTITUTE(SUBSTITUTE(A284,"~","~~"),"*","~*"),"?","~?"))&gt;1,"Duplicate URL: check rows",IF(OR(R284="Merge",R284="Redirect"),IF(T284="","Add destination URL",IF(A284=T284,"Destination equals source",IF(AND(LEFT(T284,8)&lt;&gt;"https://",LEFT(T284,7)&lt;&gt;"http://"),"Use a full destination URL","Validate destination and links"))),IF(R284="Remove","Review legal, support, conversion and link value","")))))</x:f>
      </x:c>
      <x:c r="AC284" s="23" t="str">
        <x:f>IF(A284="","",IF(R284="","Choose an action",IF(S284="","Add action rationale",IF(W284="","Assign action owner",IF(U284="","Set priority",IF(X284="","Set status",IF(AND(X284&lt;&gt;"Done",Y284=""),"Set due date",IF(AND(X284="Done",AA284=""),"Record completion and retest",IF(AND(R284="Keep",Z284=""),"Set next review date","")))))))))</x:f>
      </x:c>
      <x:c r="AD284" s="23" t="str">
        <x:f>IF(A284="","",IF(OR(AB284&lt;&gt;"",AC284&lt;&gt;""),1,0))</x:f>
      </x:c>
    </x:row>
    <x:row r="285" ht="44" customHeight="1">
      <x:c r="A285" s="19"/>
      <x:c r="B285" s="19"/>
      <x:c r="C285" s="18"/>
      <x:c r="D285" s="18"/>
      <x:c r="E285" s="18"/>
      <x:c r="F285" s="18"/>
      <x:c r="G285" s="18"/>
      <x:c r="H285" s="18"/>
      <x:c r="I285" s="18"/>
      <x:c r="J285" s="21"/>
      <x:c r="K285" s="21"/>
      <x:c r="L285" s="21"/>
      <x:c r="M285" s="18"/>
      <x:c r="N285" s="18"/>
      <x:c r="O285" s="18"/>
      <x:c r="P285" s="18"/>
      <x:c r="Q285" s="18"/>
      <x:c r="R285" s="18"/>
      <x:c r="S285" s="18"/>
      <x:c r="T285" s="18"/>
      <x:c r="U285" s="18"/>
      <x:c r="V285" s="22"/>
      <x:c r="W285" s="18"/>
      <x:c r="X285" s="18"/>
      <x:c r="Y285" s="21"/>
      <x:c r="Z285" s="21"/>
      <x:c r="AA285" s="18"/>
      <x:c r="AB285" s="23" t="str">
        <x:f>IF(A285="","",IF(AND(LEFT(A285,8)&lt;&gt;"https://",LEFT(A285,7)&lt;&gt;"http://"),"Use a full http(s) URL",IF(COUNTIFS($A$6:$A$505,SUBSTITUTE(SUBSTITUTE(SUBSTITUTE(A285,"~","~~"),"*","~*"),"?","~?"))&gt;1,"Duplicate URL: check rows",IF(OR(R285="Merge",R285="Redirect"),IF(T285="","Add destination URL",IF(A285=T285,"Destination equals source",IF(AND(LEFT(T285,8)&lt;&gt;"https://",LEFT(T285,7)&lt;&gt;"http://"),"Use a full destination URL","Validate destination and links"))),IF(R285="Remove","Review legal, support, conversion and link value","")))))</x:f>
      </x:c>
      <x:c r="AC285" s="23" t="str">
        <x:f>IF(A285="","",IF(R285="","Choose an action",IF(S285="","Add action rationale",IF(W285="","Assign action owner",IF(U285="","Set priority",IF(X285="","Set status",IF(AND(X285&lt;&gt;"Done",Y285=""),"Set due date",IF(AND(X285="Done",AA285=""),"Record completion and retest",IF(AND(R285="Keep",Z285=""),"Set next review date","")))))))))</x:f>
      </x:c>
      <x:c r="AD285" s="23" t="str">
        <x:f>IF(A285="","",IF(OR(AB285&lt;&gt;"",AC285&lt;&gt;""),1,0))</x:f>
      </x:c>
    </x:row>
    <x:row r="286" ht="44" customHeight="1">
      <x:c r="A286" s="19"/>
      <x:c r="B286" s="19"/>
      <x:c r="C286" s="18"/>
      <x:c r="D286" s="18"/>
      <x:c r="E286" s="18"/>
      <x:c r="F286" s="18"/>
      <x:c r="G286" s="18"/>
      <x:c r="H286" s="18"/>
      <x:c r="I286" s="18"/>
      <x:c r="J286" s="21"/>
      <x:c r="K286" s="21"/>
      <x:c r="L286" s="21"/>
      <x:c r="M286" s="18"/>
      <x:c r="N286" s="18"/>
      <x:c r="O286" s="18"/>
      <x:c r="P286" s="18"/>
      <x:c r="Q286" s="18"/>
      <x:c r="R286" s="18"/>
      <x:c r="S286" s="18"/>
      <x:c r="T286" s="18"/>
      <x:c r="U286" s="18"/>
      <x:c r="V286" s="22"/>
      <x:c r="W286" s="18"/>
      <x:c r="X286" s="18"/>
      <x:c r="Y286" s="21"/>
      <x:c r="Z286" s="21"/>
      <x:c r="AA286" s="18"/>
      <x:c r="AB286" s="23" t="str">
        <x:f>IF(A286="","",IF(AND(LEFT(A286,8)&lt;&gt;"https://",LEFT(A286,7)&lt;&gt;"http://"),"Use a full http(s) URL",IF(COUNTIFS($A$6:$A$505,SUBSTITUTE(SUBSTITUTE(SUBSTITUTE(A286,"~","~~"),"*","~*"),"?","~?"))&gt;1,"Duplicate URL: check rows",IF(OR(R286="Merge",R286="Redirect"),IF(T286="","Add destination URL",IF(A286=T286,"Destination equals source",IF(AND(LEFT(T286,8)&lt;&gt;"https://",LEFT(T286,7)&lt;&gt;"http://"),"Use a full destination URL","Validate destination and links"))),IF(R286="Remove","Review legal, support, conversion and link value","")))))</x:f>
      </x:c>
      <x:c r="AC286" s="23" t="str">
        <x:f>IF(A286="","",IF(R286="","Choose an action",IF(S286="","Add action rationale",IF(W286="","Assign action owner",IF(U286="","Set priority",IF(X286="","Set status",IF(AND(X286&lt;&gt;"Done",Y286=""),"Set due date",IF(AND(X286="Done",AA286=""),"Record completion and retest",IF(AND(R286="Keep",Z286=""),"Set next review date","")))))))))</x:f>
      </x:c>
      <x:c r="AD286" s="23" t="str">
        <x:f>IF(A286="","",IF(OR(AB286&lt;&gt;"",AC286&lt;&gt;""),1,0))</x:f>
      </x:c>
    </x:row>
    <x:row r="287" ht="44" customHeight="1">
      <x:c r="A287" s="19"/>
      <x:c r="B287" s="19"/>
      <x:c r="C287" s="18"/>
      <x:c r="D287" s="18"/>
      <x:c r="E287" s="18"/>
      <x:c r="F287" s="18"/>
      <x:c r="G287" s="18"/>
      <x:c r="H287" s="18"/>
      <x:c r="I287" s="18"/>
      <x:c r="J287" s="21"/>
      <x:c r="K287" s="21"/>
      <x:c r="L287" s="21"/>
      <x:c r="M287" s="18"/>
      <x:c r="N287" s="18"/>
      <x:c r="O287" s="18"/>
      <x:c r="P287" s="18"/>
      <x:c r="Q287" s="18"/>
      <x:c r="R287" s="18"/>
      <x:c r="S287" s="18"/>
      <x:c r="T287" s="18"/>
      <x:c r="U287" s="18"/>
      <x:c r="V287" s="22"/>
      <x:c r="W287" s="18"/>
      <x:c r="X287" s="18"/>
      <x:c r="Y287" s="21"/>
      <x:c r="Z287" s="21"/>
      <x:c r="AA287" s="18"/>
      <x:c r="AB287" s="23" t="str">
        <x:f>IF(A287="","",IF(AND(LEFT(A287,8)&lt;&gt;"https://",LEFT(A287,7)&lt;&gt;"http://"),"Use a full http(s) URL",IF(COUNTIFS($A$6:$A$505,SUBSTITUTE(SUBSTITUTE(SUBSTITUTE(A287,"~","~~"),"*","~*"),"?","~?"))&gt;1,"Duplicate URL: check rows",IF(OR(R287="Merge",R287="Redirect"),IF(T287="","Add destination URL",IF(A287=T287,"Destination equals source",IF(AND(LEFT(T287,8)&lt;&gt;"https://",LEFT(T287,7)&lt;&gt;"http://"),"Use a full destination URL","Validate destination and links"))),IF(R287="Remove","Review legal, support, conversion and link value","")))))</x:f>
      </x:c>
      <x:c r="AC287" s="23" t="str">
        <x:f>IF(A287="","",IF(R287="","Choose an action",IF(S287="","Add action rationale",IF(W287="","Assign action owner",IF(U287="","Set priority",IF(X287="","Set status",IF(AND(X287&lt;&gt;"Done",Y287=""),"Set due date",IF(AND(X287="Done",AA287=""),"Record completion and retest",IF(AND(R287="Keep",Z287=""),"Set next review date","")))))))))</x:f>
      </x:c>
      <x:c r="AD287" s="23" t="str">
        <x:f>IF(A287="","",IF(OR(AB287&lt;&gt;"",AC287&lt;&gt;""),1,0))</x:f>
      </x:c>
    </x:row>
    <x:row r="288" ht="44" customHeight="1">
      <x:c r="A288" s="19"/>
      <x:c r="B288" s="19"/>
      <x:c r="C288" s="18"/>
      <x:c r="D288" s="18"/>
      <x:c r="E288" s="18"/>
      <x:c r="F288" s="18"/>
      <x:c r="G288" s="18"/>
      <x:c r="H288" s="18"/>
      <x:c r="I288" s="18"/>
      <x:c r="J288" s="21"/>
      <x:c r="K288" s="21"/>
      <x:c r="L288" s="21"/>
      <x:c r="M288" s="18"/>
      <x:c r="N288" s="18"/>
      <x:c r="O288" s="18"/>
      <x:c r="P288" s="18"/>
      <x:c r="Q288" s="18"/>
      <x:c r="R288" s="18"/>
      <x:c r="S288" s="18"/>
      <x:c r="T288" s="18"/>
      <x:c r="U288" s="18"/>
      <x:c r="V288" s="22"/>
      <x:c r="W288" s="18"/>
      <x:c r="X288" s="18"/>
      <x:c r="Y288" s="21"/>
      <x:c r="Z288" s="21"/>
      <x:c r="AA288" s="18"/>
      <x:c r="AB288" s="23" t="str">
        <x:f>IF(A288="","",IF(AND(LEFT(A288,8)&lt;&gt;"https://",LEFT(A288,7)&lt;&gt;"http://"),"Use a full http(s) URL",IF(COUNTIFS($A$6:$A$505,SUBSTITUTE(SUBSTITUTE(SUBSTITUTE(A288,"~","~~"),"*","~*"),"?","~?"))&gt;1,"Duplicate URL: check rows",IF(OR(R288="Merge",R288="Redirect"),IF(T288="","Add destination URL",IF(A288=T288,"Destination equals source",IF(AND(LEFT(T288,8)&lt;&gt;"https://",LEFT(T288,7)&lt;&gt;"http://"),"Use a full destination URL","Validate destination and links"))),IF(R288="Remove","Review legal, support, conversion and link value","")))))</x:f>
      </x:c>
      <x:c r="AC288" s="23" t="str">
        <x:f>IF(A288="","",IF(R288="","Choose an action",IF(S288="","Add action rationale",IF(W288="","Assign action owner",IF(U288="","Set priority",IF(X288="","Set status",IF(AND(X288&lt;&gt;"Done",Y288=""),"Set due date",IF(AND(X288="Done",AA288=""),"Record completion and retest",IF(AND(R288="Keep",Z288=""),"Set next review date","")))))))))</x:f>
      </x:c>
      <x:c r="AD288" s="23" t="str">
        <x:f>IF(A288="","",IF(OR(AB288&lt;&gt;"",AC288&lt;&gt;""),1,0))</x:f>
      </x:c>
    </x:row>
    <x:row r="289" ht="44" customHeight="1">
      <x:c r="A289" s="19"/>
      <x:c r="B289" s="19"/>
      <x:c r="C289" s="18"/>
      <x:c r="D289" s="18"/>
      <x:c r="E289" s="18"/>
      <x:c r="F289" s="18"/>
      <x:c r="G289" s="18"/>
      <x:c r="H289" s="18"/>
      <x:c r="I289" s="18"/>
      <x:c r="J289" s="21"/>
      <x:c r="K289" s="21"/>
      <x:c r="L289" s="21"/>
      <x:c r="M289" s="18"/>
      <x:c r="N289" s="18"/>
      <x:c r="O289" s="18"/>
      <x:c r="P289" s="18"/>
      <x:c r="Q289" s="18"/>
      <x:c r="R289" s="18"/>
      <x:c r="S289" s="18"/>
      <x:c r="T289" s="18"/>
      <x:c r="U289" s="18"/>
      <x:c r="V289" s="22"/>
      <x:c r="W289" s="18"/>
      <x:c r="X289" s="18"/>
      <x:c r="Y289" s="21"/>
      <x:c r="Z289" s="21"/>
      <x:c r="AA289" s="18"/>
      <x:c r="AB289" s="23" t="str">
        <x:f>IF(A289="","",IF(AND(LEFT(A289,8)&lt;&gt;"https://",LEFT(A289,7)&lt;&gt;"http://"),"Use a full http(s) URL",IF(COUNTIFS($A$6:$A$505,SUBSTITUTE(SUBSTITUTE(SUBSTITUTE(A289,"~","~~"),"*","~*"),"?","~?"))&gt;1,"Duplicate URL: check rows",IF(OR(R289="Merge",R289="Redirect"),IF(T289="","Add destination URL",IF(A289=T289,"Destination equals source",IF(AND(LEFT(T289,8)&lt;&gt;"https://",LEFT(T289,7)&lt;&gt;"http://"),"Use a full destination URL","Validate destination and links"))),IF(R289="Remove","Review legal, support, conversion and link value","")))))</x:f>
      </x:c>
      <x:c r="AC289" s="23" t="str">
        <x:f>IF(A289="","",IF(R289="","Choose an action",IF(S289="","Add action rationale",IF(W289="","Assign action owner",IF(U289="","Set priority",IF(X289="","Set status",IF(AND(X289&lt;&gt;"Done",Y289=""),"Set due date",IF(AND(X289="Done",AA289=""),"Record completion and retest",IF(AND(R289="Keep",Z289=""),"Set next review date","")))))))))</x:f>
      </x:c>
      <x:c r="AD289" s="23" t="str">
        <x:f>IF(A289="","",IF(OR(AB289&lt;&gt;"",AC289&lt;&gt;""),1,0))</x:f>
      </x:c>
    </x:row>
    <x:row r="290" ht="44" customHeight="1">
      <x:c r="A290" s="19"/>
      <x:c r="B290" s="19"/>
      <x:c r="C290" s="18"/>
      <x:c r="D290" s="18"/>
      <x:c r="E290" s="18"/>
      <x:c r="F290" s="18"/>
      <x:c r="G290" s="18"/>
      <x:c r="H290" s="18"/>
      <x:c r="I290" s="18"/>
      <x:c r="J290" s="21"/>
      <x:c r="K290" s="21"/>
      <x:c r="L290" s="21"/>
      <x:c r="M290" s="18"/>
      <x:c r="N290" s="18"/>
      <x:c r="O290" s="18"/>
      <x:c r="P290" s="18"/>
      <x:c r="Q290" s="18"/>
      <x:c r="R290" s="18"/>
      <x:c r="S290" s="18"/>
      <x:c r="T290" s="18"/>
      <x:c r="U290" s="18"/>
      <x:c r="V290" s="22"/>
      <x:c r="W290" s="18"/>
      <x:c r="X290" s="18"/>
      <x:c r="Y290" s="21"/>
      <x:c r="Z290" s="21"/>
      <x:c r="AA290" s="18"/>
      <x:c r="AB290" s="23" t="str">
        <x:f>IF(A290="","",IF(AND(LEFT(A290,8)&lt;&gt;"https://",LEFT(A290,7)&lt;&gt;"http://"),"Use a full http(s) URL",IF(COUNTIFS($A$6:$A$505,SUBSTITUTE(SUBSTITUTE(SUBSTITUTE(A290,"~","~~"),"*","~*"),"?","~?"))&gt;1,"Duplicate URL: check rows",IF(OR(R290="Merge",R290="Redirect"),IF(T290="","Add destination URL",IF(A290=T290,"Destination equals source",IF(AND(LEFT(T290,8)&lt;&gt;"https://",LEFT(T290,7)&lt;&gt;"http://"),"Use a full destination URL","Validate destination and links"))),IF(R290="Remove","Review legal, support, conversion and link value","")))))</x:f>
      </x:c>
      <x:c r="AC290" s="23" t="str">
        <x:f>IF(A290="","",IF(R290="","Choose an action",IF(S290="","Add action rationale",IF(W290="","Assign action owner",IF(U290="","Set priority",IF(X290="","Set status",IF(AND(X290&lt;&gt;"Done",Y290=""),"Set due date",IF(AND(X290="Done",AA290=""),"Record completion and retest",IF(AND(R290="Keep",Z290=""),"Set next review date","")))))))))</x:f>
      </x:c>
      <x:c r="AD290" s="23" t="str">
        <x:f>IF(A290="","",IF(OR(AB290&lt;&gt;"",AC290&lt;&gt;""),1,0))</x:f>
      </x:c>
    </x:row>
    <x:row r="291" ht="44" customHeight="1">
      <x:c r="A291" s="19"/>
      <x:c r="B291" s="19"/>
      <x:c r="C291" s="18"/>
      <x:c r="D291" s="18"/>
      <x:c r="E291" s="18"/>
      <x:c r="F291" s="18"/>
      <x:c r="G291" s="18"/>
      <x:c r="H291" s="18"/>
      <x:c r="I291" s="18"/>
      <x:c r="J291" s="21"/>
      <x:c r="K291" s="21"/>
      <x:c r="L291" s="21"/>
      <x:c r="M291" s="18"/>
      <x:c r="N291" s="18"/>
      <x:c r="O291" s="18"/>
      <x:c r="P291" s="18"/>
      <x:c r="Q291" s="18"/>
      <x:c r="R291" s="18"/>
      <x:c r="S291" s="18"/>
      <x:c r="T291" s="18"/>
      <x:c r="U291" s="18"/>
      <x:c r="V291" s="22"/>
      <x:c r="W291" s="18"/>
      <x:c r="X291" s="18"/>
      <x:c r="Y291" s="21"/>
      <x:c r="Z291" s="21"/>
      <x:c r="AA291" s="18"/>
      <x:c r="AB291" s="23" t="str">
        <x:f>IF(A291="","",IF(AND(LEFT(A291,8)&lt;&gt;"https://",LEFT(A291,7)&lt;&gt;"http://"),"Use a full http(s) URL",IF(COUNTIFS($A$6:$A$505,SUBSTITUTE(SUBSTITUTE(SUBSTITUTE(A291,"~","~~"),"*","~*"),"?","~?"))&gt;1,"Duplicate URL: check rows",IF(OR(R291="Merge",R291="Redirect"),IF(T291="","Add destination URL",IF(A291=T291,"Destination equals source",IF(AND(LEFT(T291,8)&lt;&gt;"https://",LEFT(T291,7)&lt;&gt;"http://"),"Use a full destination URL","Validate destination and links"))),IF(R291="Remove","Review legal, support, conversion and link value","")))))</x:f>
      </x:c>
      <x:c r="AC291" s="23" t="str">
        <x:f>IF(A291="","",IF(R291="","Choose an action",IF(S291="","Add action rationale",IF(W291="","Assign action owner",IF(U291="","Set priority",IF(X291="","Set status",IF(AND(X291&lt;&gt;"Done",Y291=""),"Set due date",IF(AND(X291="Done",AA291=""),"Record completion and retest",IF(AND(R291="Keep",Z291=""),"Set next review date","")))))))))</x:f>
      </x:c>
      <x:c r="AD291" s="23" t="str">
        <x:f>IF(A291="","",IF(OR(AB291&lt;&gt;"",AC291&lt;&gt;""),1,0))</x:f>
      </x:c>
    </x:row>
    <x:row r="292" ht="44" customHeight="1">
      <x:c r="A292" s="19"/>
      <x:c r="B292" s="19"/>
      <x:c r="C292" s="18"/>
      <x:c r="D292" s="18"/>
      <x:c r="E292" s="18"/>
      <x:c r="F292" s="18"/>
      <x:c r="G292" s="18"/>
      <x:c r="H292" s="18"/>
      <x:c r="I292" s="18"/>
      <x:c r="J292" s="21"/>
      <x:c r="K292" s="21"/>
      <x:c r="L292" s="21"/>
      <x:c r="M292" s="18"/>
      <x:c r="N292" s="18"/>
      <x:c r="O292" s="18"/>
      <x:c r="P292" s="18"/>
      <x:c r="Q292" s="18"/>
      <x:c r="R292" s="18"/>
      <x:c r="S292" s="18"/>
      <x:c r="T292" s="18"/>
      <x:c r="U292" s="18"/>
      <x:c r="V292" s="22"/>
      <x:c r="W292" s="18"/>
      <x:c r="X292" s="18"/>
      <x:c r="Y292" s="21"/>
      <x:c r="Z292" s="21"/>
      <x:c r="AA292" s="18"/>
      <x:c r="AB292" s="23" t="str">
        <x:f>IF(A292="","",IF(AND(LEFT(A292,8)&lt;&gt;"https://",LEFT(A292,7)&lt;&gt;"http://"),"Use a full http(s) URL",IF(COUNTIFS($A$6:$A$505,SUBSTITUTE(SUBSTITUTE(SUBSTITUTE(A292,"~","~~"),"*","~*"),"?","~?"))&gt;1,"Duplicate URL: check rows",IF(OR(R292="Merge",R292="Redirect"),IF(T292="","Add destination URL",IF(A292=T292,"Destination equals source",IF(AND(LEFT(T292,8)&lt;&gt;"https://",LEFT(T292,7)&lt;&gt;"http://"),"Use a full destination URL","Validate destination and links"))),IF(R292="Remove","Review legal, support, conversion and link value","")))))</x:f>
      </x:c>
      <x:c r="AC292" s="23" t="str">
        <x:f>IF(A292="","",IF(R292="","Choose an action",IF(S292="","Add action rationale",IF(W292="","Assign action owner",IF(U292="","Set priority",IF(X292="","Set status",IF(AND(X292&lt;&gt;"Done",Y292=""),"Set due date",IF(AND(X292="Done",AA292=""),"Record completion and retest",IF(AND(R292="Keep",Z292=""),"Set next review date","")))))))))</x:f>
      </x:c>
      <x:c r="AD292" s="23" t="str">
        <x:f>IF(A292="","",IF(OR(AB292&lt;&gt;"",AC292&lt;&gt;""),1,0))</x:f>
      </x:c>
    </x:row>
    <x:row r="293" ht="44" customHeight="1">
      <x:c r="A293" s="19"/>
      <x:c r="B293" s="19"/>
      <x:c r="C293" s="18"/>
      <x:c r="D293" s="18"/>
      <x:c r="E293" s="18"/>
      <x:c r="F293" s="18"/>
      <x:c r="G293" s="18"/>
      <x:c r="H293" s="18"/>
      <x:c r="I293" s="18"/>
      <x:c r="J293" s="21"/>
      <x:c r="K293" s="21"/>
      <x:c r="L293" s="21"/>
      <x:c r="M293" s="18"/>
      <x:c r="N293" s="18"/>
      <x:c r="O293" s="18"/>
      <x:c r="P293" s="18"/>
      <x:c r="Q293" s="18"/>
      <x:c r="R293" s="18"/>
      <x:c r="S293" s="18"/>
      <x:c r="T293" s="18"/>
      <x:c r="U293" s="18"/>
      <x:c r="V293" s="22"/>
      <x:c r="W293" s="18"/>
      <x:c r="X293" s="18"/>
      <x:c r="Y293" s="21"/>
      <x:c r="Z293" s="21"/>
      <x:c r="AA293" s="18"/>
      <x:c r="AB293" s="23" t="str">
        <x:f>IF(A293="","",IF(AND(LEFT(A293,8)&lt;&gt;"https://",LEFT(A293,7)&lt;&gt;"http://"),"Use a full http(s) URL",IF(COUNTIFS($A$6:$A$505,SUBSTITUTE(SUBSTITUTE(SUBSTITUTE(A293,"~","~~"),"*","~*"),"?","~?"))&gt;1,"Duplicate URL: check rows",IF(OR(R293="Merge",R293="Redirect"),IF(T293="","Add destination URL",IF(A293=T293,"Destination equals source",IF(AND(LEFT(T293,8)&lt;&gt;"https://",LEFT(T293,7)&lt;&gt;"http://"),"Use a full destination URL","Validate destination and links"))),IF(R293="Remove","Review legal, support, conversion and link value","")))))</x:f>
      </x:c>
      <x:c r="AC293" s="23" t="str">
        <x:f>IF(A293="","",IF(R293="","Choose an action",IF(S293="","Add action rationale",IF(W293="","Assign action owner",IF(U293="","Set priority",IF(X293="","Set status",IF(AND(X293&lt;&gt;"Done",Y293=""),"Set due date",IF(AND(X293="Done",AA293=""),"Record completion and retest",IF(AND(R293="Keep",Z293=""),"Set next review date","")))))))))</x:f>
      </x:c>
      <x:c r="AD293" s="23" t="str">
        <x:f>IF(A293="","",IF(OR(AB293&lt;&gt;"",AC293&lt;&gt;""),1,0))</x:f>
      </x:c>
    </x:row>
    <x:row r="294" ht="44" customHeight="1">
      <x:c r="A294" s="19"/>
      <x:c r="B294" s="19"/>
      <x:c r="C294" s="18"/>
      <x:c r="D294" s="18"/>
      <x:c r="E294" s="18"/>
      <x:c r="F294" s="18"/>
      <x:c r="G294" s="18"/>
      <x:c r="H294" s="18"/>
      <x:c r="I294" s="18"/>
      <x:c r="J294" s="21"/>
      <x:c r="K294" s="21"/>
      <x:c r="L294" s="21"/>
      <x:c r="M294" s="18"/>
      <x:c r="N294" s="18"/>
      <x:c r="O294" s="18"/>
      <x:c r="P294" s="18"/>
      <x:c r="Q294" s="18"/>
      <x:c r="R294" s="18"/>
      <x:c r="S294" s="18"/>
      <x:c r="T294" s="18"/>
      <x:c r="U294" s="18"/>
      <x:c r="V294" s="22"/>
      <x:c r="W294" s="18"/>
      <x:c r="X294" s="18"/>
      <x:c r="Y294" s="21"/>
      <x:c r="Z294" s="21"/>
      <x:c r="AA294" s="18"/>
      <x:c r="AB294" s="23" t="str">
        <x:f>IF(A294="","",IF(AND(LEFT(A294,8)&lt;&gt;"https://",LEFT(A294,7)&lt;&gt;"http://"),"Use a full http(s) URL",IF(COUNTIFS($A$6:$A$505,SUBSTITUTE(SUBSTITUTE(SUBSTITUTE(A294,"~","~~"),"*","~*"),"?","~?"))&gt;1,"Duplicate URL: check rows",IF(OR(R294="Merge",R294="Redirect"),IF(T294="","Add destination URL",IF(A294=T294,"Destination equals source",IF(AND(LEFT(T294,8)&lt;&gt;"https://",LEFT(T294,7)&lt;&gt;"http://"),"Use a full destination URL","Validate destination and links"))),IF(R294="Remove","Review legal, support, conversion and link value","")))))</x:f>
      </x:c>
      <x:c r="AC294" s="23" t="str">
        <x:f>IF(A294="","",IF(R294="","Choose an action",IF(S294="","Add action rationale",IF(W294="","Assign action owner",IF(U294="","Set priority",IF(X294="","Set status",IF(AND(X294&lt;&gt;"Done",Y294=""),"Set due date",IF(AND(X294="Done",AA294=""),"Record completion and retest",IF(AND(R294="Keep",Z294=""),"Set next review date","")))))))))</x:f>
      </x:c>
      <x:c r="AD294" s="23" t="str">
        <x:f>IF(A294="","",IF(OR(AB294&lt;&gt;"",AC294&lt;&gt;""),1,0))</x:f>
      </x:c>
    </x:row>
    <x:row r="295" ht="44" customHeight="1">
      <x:c r="A295" s="19"/>
      <x:c r="B295" s="19"/>
      <x:c r="C295" s="18"/>
      <x:c r="D295" s="18"/>
      <x:c r="E295" s="18"/>
      <x:c r="F295" s="18"/>
      <x:c r="G295" s="18"/>
      <x:c r="H295" s="18"/>
      <x:c r="I295" s="18"/>
      <x:c r="J295" s="21"/>
      <x:c r="K295" s="21"/>
      <x:c r="L295" s="21"/>
      <x:c r="M295" s="18"/>
      <x:c r="N295" s="18"/>
      <x:c r="O295" s="18"/>
      <x:c r="P295" s="18"/>
      <x:c r="Q295" s="18"/>
      <x:c r="R295" s="18"/>
      <x:c r="S295" s="18"/>
      <x:c r="T295" s="18"/>
      <x:c r="U295" s="18"/>
      <x:c r="V295" s="22"/>
      <x:c r="W295" s="18"/>
      <x:c r="X295" s="18"/>
      <x:c r="Y295" s="21"/>
      <x:c r="Z295" s="21"/>
      <x:c r="AA295" s="18"/>
      <x:c r="AB295" s="23" t="str">
        <x:f>IF(A295="","",IF(AND(LEFT(A295,8)&lt;&gt;"https://",LEFT(A295,7)&lt;&gt;"http://"),"Use a full http(s) URL",IF(COUNTIFS($A$6:$A$505,SUBSTITUTE(SUBSTITUTE(SUBSTITUTE(A295,"~","~~"),"*","~*"),"?","~?"))&gt;1,"Duplicate URL: check rows",IF(OR(R295="Merge",R295="Redirect"),IF(T295="","Add destination URL",IF(A295=T295,"Destination equals source",IF(AND(LEFT(T295,8)&lt;&gt;"https://",LEFT(T295,7)&lt;&gt;"http://"),"Use a full destination URL","Validate destination and links"))),IF(R295="Remove","Review legal, support, conversion and link value","")))))</x:f>
      </x:c>
      <x:c r="AC295" s="23" t="str">
        <x:f>IF(A295="","",IF(R295="","Choose an action",IF(S295="","Add action rationale",IF(W295="","Assign action owner",IF(U295="","Set priority",IF(X295="","Set status",IF(AND(X295&lt;&gt;"Done",Y295=""),"Set due date",IF(AND(X295="Done",AA295=""),"Record completion and retest",IF(AND(R295="Keep",Z295=""),"Set next review date","")))))))))</x:f>
      </x:c>
      <x:c r="AD295" s="23" t="str">
        <x:f>IF(A295="","",IF(OR(AB295&lt;&gt;"",AC295&lt;&gt;""),1,0))</x:f>
      </x:c>
    </x:row>
    <x:row r="296" ht="44" customHeight="1">
      <x:c r="A296" s="19"/>
      <x:c r="B296" s="19"/>
      <x:c r="C296" s="18"/>
      <x:c r="D296" s="18"/>
      <x:c r="E296" s="18"/>
      <x:c r="F296" s="18"/>
      <x:c r="G296" s="18"/>
      <x:c r="H296" s="18"/>
      <x:c r="I296" s="18"/>
      <x:c r="J296" s="21"/>
      <x:c r="K296" s="21"/>
      <x:c r="L296" s="21"/>
      <x:c r="M296" s="18"/>
      <x:c r="N296" s="18"/>
      <x:c r="O296" s="18"/>
      <x:c r="P296" s="18"/>
      <x:c r="Q296" s="18"/>
      <x:c r="R296" s="18"/>
      <x:c r="S296" s="18"/>
      <x:c r="T296" s="18"/>
      <x:c r="U296" s="18"/>
      <x:c r="V296" s="22"/>
      <x:c r="W296" s="18"/>
      <x:c r="X296" s="18"/>
      <x:c r="Y296" s="21"/>
      <x:c r="Z296" s="21"/>
      <x:c r="AA296" s="18"/>
      <x:c r="AB296" s="23" t="str">
        <x:f>IF(A296="","",IF(AND(LEFT(A296,8)&lt;&gt;"https://",LEFT(A296,7)&lt;&gt;"http://"),"Use a full http(s) URL",IF(COUNTIFS($A$6:$A$505,SUBSTITUTE(SUBSTITUTE(SUBSTITUTE(A296,"~","~~"),"*","~*"),"?","~?"))&gt;1,"Duplicate URL: check rows",IF(OR(R296="Merge",R296="Redirect"),IF(T296="","Add destination URL",IF(A296=T296,"Destination equals source",IF(AND(LEFT(T296,8)&lt;&gt;"https://",LEFT(T296,7)&lt;&gt;"http://"),"Use a full destination URL","Validate destination and links"))),IF(R296="Remove","Review legal, support, conversion and link value","")))))</x:f>
      </x:c>
      <x:c r="AC296" s="23" t="str">
        <x:f>IF(A296="","",IF(R296="","Choose an action",IF(S296="","Add action rationale",IF(W296="","Assign action owner",IF(U296="","Set priority",IF(X296="","Set status",IF(AND(X296&lt;&gt;"Done",Y296=""),"Set due date",IF(AND(X296="Done",AA296=""),"Record completion and retest",IF(AND(R296="Keep",Z296=""),"Set next review date","")))))))))</x:f>
      </x:c>
      <x:c r="AD296" s="23" t="str">
        <x:f>IF(A296="","",IF(OR(AB296&lt;&gt;"",AC296&lt;&gt;""),1,0))</x:f>
      </x:c>
    </x:row>
    <x:row r="297" ht="44" customHeight="1">
      <x:c r="A297" s="19"/>
      <x:c r="B297" s="19"/>
      <x:c r="C297" s="18"/>
      <x:c r="D297" s="18"/>
      <x:c r="E297" s="18"/>
      <x:c r="F297" s="18"/>
      <x:c r="G297" s="18"/>
      <x:c r="H297" s="18"/>
      <x:c r="I297" s="18"/>
      <x:c r="J297" s="21"/>
      <x:c r="K297" s="21"/>
      <x:c r="L297" s="21"/>
      <x:c r="M297" s="18"/>
      <x:c r="N297" s="18"/>
      <x:c r="O297" s="18"/>
      <x:c r="P297" s="18"/>
      <x:c r="Q297" s="18"/>
      <x:c r="R297" s="18"/>
      <x:c r="S297" s="18"/>
      <x:c r="T297" s="18"/>
      <x:c r="U297" s="18"/>
      <x:c r="V297" s="22"/>
      <x:c r="W297" s="18"/>
      <x:c r="X297" s="18"/>
      <x:c r="Y297" s="21"/>
      <x:c r="Z297" s="21"/>
      <x:c r="AA297" s="18"/>
      <x:c r="AB297" s="23" t="str">
        <x:f>IF(A297="","",IF(AND(LEFT(A297,8)&lt;&gt;"https://",LEFT(A297,7)&lt;&gt;"http://"),"Use a full http(s) URL",IF(COUNTIFS($A$6:$A$505,SUBSTITUTE(SUBSTITUTE(SUBSTITUTE(A297,"~","~~"),"*","~*"),"?","~?"))&gt;1,"Duplicate URL: check rows",IF(OR(R297="Merge",R297="Redirect"),IF(T297="","Add destination URL",IF(A297=T297,"Destination equals source",IF(AND(LEFT(T297,8)&lt;&gt;"https://",LEFT(T297,7)&lt;&gt;"http://"),"Use a full destination URL","Validate destination and links"))),IF(R297="Remove","Review legal, support, conversion and link value","")))))</x:f>
      </x:c>
      <x:c r="AC297" s="23" t="str">
        <x:f>IF(A297="","",IF(R297="","Choose an action",IF(S297="","Add action rationale",IF(W297="","Assign action owner",IF(U297="","Set priority",IF(X297="","Set status",IF(AND(X297&lt;&gt;"Done",Y297=""),"Set due date",IF(AND(X297="Done",AA297=""),"Record completion and retest",IF(AND(R297="Keep",Z297=""),"Set next review date","")))))))))</x:f>
      </x:c>
      <x:c r="AD297" s="23" t="str">
        <x:f>IF(A297="","",IF(OR(AB297&lt;&gt;"",AC297&lt;&gt;""),1,0))</x:f>
      </x:c>
    </x:row>
    <x:row r="298" ht="44" customHeight="1">
      <x:c r="A298" s="19"/>
      <x:c r="B298" s="19"/>
      <x:c r="C298" s="18"/>
      <x:c r="D298" s="18"/>
      <x:c r="E298" s="18"/>
      <x:c r="F298" s="18"/>
      <x:c r="G298" s="18"/>
      <x:c r="H298" s="18"/>
      <x:c r="I298" s="18"/>
      <x:c r="J298" s="21"/>
      <x:c r="K298" s="21"/>
      <x:c r="L298" s="21"/>
      <x:c r="M298" s="18"/>
      <x:c r="N298" s="18"/>
      <x:c r="O298" s="18"/>
      <x:c r="P298" s="18"/>
      <x:c r="Q298" s="18"/>
      <x:c r="R298" s="18"/>
      <x:c r="S298" s="18"/>
      <x:c r="T298" s="18"/>
      <x:c r="U298" s="18"/>
      <x:c r="V298" s="22"/>
      <x:c r="W298" s="18"/>
      <x:c r="X298" s="18"/>
      <x:c r="Y298" s="21"/>
      <x:c r="Z298" s="21"/>
      <x:c r="AA298" s="18"/>
      <x:c r="AB298" s="23" t="str">
        <x:f>IF(A298="","",IF(AND(LEFT(A298,8)&lt;&gt;"https://",LEFT(A298,7)&lt;&gt;"http://"),"Use a full http(s) URL",IF(COUNTIFS($A$6:$A$505,SUBSTITUTE(SUBSTITUTE(SUBSTITUTE(A298,"~","~~"),"*","~*"),"?","~?"))&gt;1,"Duplicate URL: check rows",IF(OR(R298="Merge",R298="Redirect"),IF(T298="","Add destination URL",IF(A298=T298,"Destination equals source",IF(AND(LEFT(T298,8)&lt;&gt;"https://",LEFT(T298,7)&lt;&gt;"http://"),"Use a full destination URL","Validate destination and links"))),IF(R298="Remove","Review legal, support, conversion and link value","")))))</x:f>
      </x:c>
      <x:c r="AC298" s="23" t="str">
        <x:f>IF(A298="","",IF(R298="","Choose an action",IF(S298="","Add action rationale",IF(W298="","Assign action owner",IF(U298="","Set priority",IF(X298="","Set status",IF(AND(X298&lt;&gt;"Done",Y298=""),"Set due date",IF(AND(X298="Done",AA298=""),"Record completion and retest",IF(AND(R298="Keep",Z298=""),"Set next review date","")))))))))</x:f>
      </x:c>
      <x:c r="AD298" s="23" t="str">
        <x:f>IF(A298="","",IF(OR(AB298&lt;&gt;"",AC298&lt;&gt;""),1,0))</x:f>
      </x:c>
    </x:row>
    <x:row r="299" ht="44" customHeight="1">
      <x:c r="A299" s="19"/>
      <x:c r="B299" s="19"/>
      <x:c r="C299" s="18"/>
      <x:c r="D299" s="18"/>
      <x:c r="E299" s="18"/>
      <x:c r="F299" s="18"/>
      <x:c r="G299" s="18"/>
      <x:c r="H299" s="18"/>
      <x:c r="I299" s="18"/>
      <x:c r="J299" s="21"/>
      <x:c r="K299" s="21"/>
      <x:c r="L299" s="21"/>
      <x:c r="M299" s="18"/>
      <x:c r="N299" s="18"/>
      <x:c r="O299" s="18"/>
      <x:c r="P299" s="18"/>
      <x:c r="Q299" s="18"/>
      <x:c r="R299" s="18"/>
      <x:c r="S299" s="18"/>
      <x:c r="T299" s="18"/>
      <x:c r="U299" s="18"/>
      <x:c r="V299" s="22"/>
      <x:c r="W299" s="18"/>
      <x:c r="X299" s="18"/>
      <x:c r="Y299" s="21"/>
      <x:c r="Z299" s="21"/>
      <x:c r="AA299" s="18"/>
      <x:c r="AB299" s="23" t="str">
        <x:f>IF(A299="","",IF(AND(LEFT(A299,8)&lt;&gt;"https://",LEFT(A299,7)&lt;&gt;"http://"),"Use a full http(s) URL",IF(COUNTIFS($A$6:$A$505,SUBSTITUTE(SUBSTITUTE(SUBSTITUTE(A299,"~","~~"),"*","~*"),"?","~?"))&gt;1,"Duplicate URL: check rows",IF(OR(R299="Merge",R299="Redirect"),IF(T299="","Add destination URL",IF(A299=T299,"Destination equals source",IF(AND(LEFT(T299,8)&lt;&gt;"https://",LEFT(T299,7)&lt;&gt;"http://"),"Use a full destination URL","Validate destination and links"))),IF(R299="Remove","Review legal, support, conversion and link value","")))))</x:f>
      </x:c>
      <x:c r="AC299" s="23" t="str">
        <x:f>IF(A299="","",IF(R299="","Choose an action",IF(S299="","Add action rationale",IF(W299="","Assign action owner",IF(U299="","Set priority",IF(X299="","Set status",IF(AND(X299&lt;&gt;"Done",Y299=""),"Set due date",IF(AND(X299="Done",AA299=""),"Record completion and retest",IF(AND(R299="Keep",Z299=""),"Set next review date","")))))))))</x:f>
      </x:c>
      <x:c r="AD299" s="23" t="str">
        <x:f>IF(A299="","",IF(OR(AB299&lt;&gt;"",AC299&lt;&gt;""),1,0))</x:f>
      </x:c>
    </x:row>
    <x:row r="300" ht="44" customHeight="1">
      <x:c r="A300" s="19"/>
      <x:c r="B300" s="19"/>
      <x:c r="C300" s="18"/>
      <x:c r="D300" s="18"/>
      <x:c r="E300" s="18"/>
      <x:c r="F300" s="18"/>
      <x:c r="G300" s="18"/>
      <x:c r="H300" s="18"/>
      <x:c r="I300" s="18"/>
      <x:c r="J300" s="21"/>
      <x:c r="K300" s="21"/>
      <x:c r="L300" s="21"/>
      <x:c r="M300" s="18"/>
      <x:c r="N300" s="18"/>
      <x:c r="O300" s="18"/>
      <x:c r="P300" s="18"/>
      <x:c r="Q300" s="18"/>
      <x:c r="R300" s="18"/>
      <x:c r="S300" s="18"/>
      <x:c r="T300" s="18"/>
      <x:c r="U300" s="18"/>
      <x:c r="V300" s="22"/>
      <x:c r="W300" s="18"/>
      <x:c r="X300" s="18"/>
      <x:c r="Y300" s="21"/>
      <x:c r="Z300" s="21"/>
      <x:c r="AA300" s="18"/>
      <x:c r="AB300" s="23" t="str">
        <x:f>IF(A300="","",IF(AND(LEFT(A300,8)&lt;&gt;"https://",LEFT(A300,7)&lt;&gt;"http://"),"Use a full http(s) URL",IF(COUNTIFS($A$6:$A$505,SUBSTITUTE(SUBSTITUTE(SUBSTITUTE(A300,"~","~~"),"*","~*"),"?","~?"))&gt;1,"Duplicate URL: check rows",IF(OR(R300="Merge",R300="Redirect"),IF(T300="","Add destination URL",IF(A300=T300,"Destination equals source",IF(AND(LEFT(T300,8)&lt;&gt;"https://",LEFT(T300,7)&lt;&gt;"http://"),"Use a full destination URL","Validate destination and links"))),IF(R300="Remove","Review legal, support, conversion and link value","")))))</x:f>
      </x:c>
      <x:c r="AC300" s="23" t="str">
        <x:f>IF(A300="","",IF(R300="","Choose an action",IF(S300="","Add action rationale",IF(W300="","Assign action owner",IF(U300="","Set priority",IF(X300="","Set status",IF(AND(X300&lt;&gt;"Done",Y300=""),"Set due date",IF(AND(X300="Done",AA300=""),"Record completion and retest",IF(AND(R300="Keep",Z300=""),"Set next review date","")))))))))</x:f>
      </x:c>
      <x:c r="AD300" s="23" t="str">
        <x:f>IF(A300="","",IF(OR(AB300&lt;&gt;"",AC300&lt;&gt;""),1,0))</x:f>
      </x:c>
    </x:row>
    <x:row r="301" ht="44" customHeight="1">
      <x:c r="A301" s="19"/>
      <x:c r="B301" s="19"/>
      <x:c r="C301" s="18"/>
      <x:c r="D301" s="18"/>
      <x:c r="E301" s="18"/>
      <x:c r="F301" s="18"/>
      <x:c r="G301" s="18"/>
      <x:c r="H301" s="18"/>
      <x:c r="I301" s="18"/>
      <x:c r="J301" s="21"/>
      <x:c r="K301" s="21"/>
      <x:c r="L301" s="21"/>
      <x:c r="M301" s="18"/>
      <x:c r="N301" s="18"/>
      <x:c r="O301" s="18"/>
      <x:c r="P301" s="18"/>
      <x:c r="Q301" s="18"/>
      <x:c r="R301" s="18"/>
      <x:c r="S301" s="18"/>
      <x:c r="T301" s="18"/>
      <x:c r="U301" s="18"/>
      <x:c r="V301" s="22"/>
      <x:c r="W301" s="18"/>
      <x:c r="X301" s="18"/>
      <x:c r="Y301" s="21"/>
      <x:c r="Z301" s="21"/>
      <x:c r="AA301" s="18"/>
      <x:c r="AB301" s="23" t="str">
        <x:f>IF(A301="","",IF(AND(LEFT(A301,8)&lt;&gt;"https://",LEFT(A301,7)&lt;&gt;"http://"),"Use a full http(s) URL",IF(COUNTIFS($A$6:$A$505,SUBSTITUTE(SUBSTITUTE(SUBSTITUTE(A301,"~","~~"),"*","~*"),"?","~?"))&gt;1,"Duplicate URL: check rows",IF(OR(R301="Merge",R301="Redirect"),IF(T301="","Add destination URL",IF(A301=T301,"Destination equals source",IF(AND(LEFT(T301,8)&lt;&gt;"https://",LEFT(T301,7)&lt;&gt;"http://"),"Use a full destination URL","Validate destination and links"))),IF(R301="Remove","Review legal, support, conversion and link value","")))))</x:f>
      </x:c>
      <x:c r="AC301" s="23" t="str">
        <x:f>IF(A301="","",IF(R301="","Choose an action",IF(S301="","Add action rationale",IF(W301="","Assign action owner",IF(U301="","Set priority",IF(X301="","Set status",IF(AND(X301&lt;&gt;"Done",Y301=""),"Set due date",IF(AND(X301="Done",AA301=""),"Record completion and retest",IF(AND(R301="Keep",Z301=""),"Set next review date","")))))))))</x:f>
      </x:c>
      <x:c r="AD301" s="23" t="str">
        <x:f>IF(A301="","",IF(OR(AB301&lt;&gt;"",AC301&lt;&gt;""),1,0))</x:f>
      </x:c>
    </x:row>
    <x:row r="302" ht="44" customHeight="1">
      <x:c r="A302" s="19"/>
      <x:c r="B302" s="19"/>
      <x:c r="C302" s="18"/>
      <x:c r="D302" s="18"/>
      <x:c r="E302" s="18"/>
      <x:c r="F302" s="18"/>
      <x:c r="G302" s="18"/>
      <x:c r="H302" s="18"/>
      <x:c r="I302" s="18"/>
      <x:c r="J302" s="21"/>
      <x:c r="K302" s="21"/>
      <x:c r="L302" s="21"/>
      <x:c r="M302" s="18"/>
      <x:c r="N302" s="18"/>
      <x:c r="O302" s="18"/>
      <x:c r="P302" s="18"/>
      <x:c r="Q302" s="18"/>
      <x:c r="R302" s="18"/>
      <x:c r="S302" s="18"/>
      <x:c r="T302" s="18"/>
      <x:c r="U302" s="18"/>
      <x:c r="V302" s="22"/>
      <x:c r="W302" s="18"/>
      <x:c r="X302" s="18"/>
      <x:c r="Y302" s="21"/>
      <x:c r="Z302" s="21"/>
      <x:c r="AA302" s="18"/>
      <x:c r="AB302" s="23" t="str">
        <x:f>IF(A302="","",IF(AND(LEFT(A302,8)&lt;&gt;"https://",LEFT(A302,7)&lt;&gt;"http://"),"Use a full http(s) URL",IF(COUNTIFS($A$6:$A$505,SUBSTITUTE(SUBSTITUTE(SUBSTITUTE(A302,"~","~~"),"*","~*"),"?","~?"))&gt;1,"Duplicate URL: check rows",IF(OR(R302="Merge",R302="Redirect"),IF(T302="","Add destination URL",IF(A302=T302,"Destination equals source",IF(AND(LEFT(T302,8)&lt;&gt;"https://",LEFT(T302,7)&lt;&gt;"http://"),"Use a full destination URL","Validate destination and links"))),IF(R302="Remove","Review legal, support, conversion and link value","")))))</x:f>
      </x:c>
      <x:c r="AC302" s="23" t="str">
        <x:f>IF(A302="","",IF(R302="","Choose an action",IF(S302="","Add action rationale",IF(W302="","Assign action owner",IF(U302="","Set priority",IF(X302="","Set status",IF(AND(X302&lt;&gt;"Done",Y302=""),"Set due date",IF(AND(X302="Done",AA302=""),"Record completion and retest",IF(AND(R302="Keep",Z302=""),"Set next review date","")))))))))</x:f>
      </x:c>
      <x:c r="AD302" s="23" t="str">
        <x:f>IF(A302="","",IF(OR(AB302&lt;&gt;"",AC302&lt;&gt;""),1,0))</x:f>
      </x:c>
    </x:row>
    <x:row r="303" ht="44" customHeight="1">
      <x:c r="A303" s="19"/>
      <x:c r="B303" s="19"/>
      <x:c r="C303" s="18"/>
      <x:c r="D303" s="18"/>
      <x:c r="E303" s="18"/>
      <x:c r="F303" s="18"/>
      <x:c r="G303" s="18"/>
      <x:c r="H303" s="18"/>
      <x:c r="I303" s="18"/>
      <x:c r="J303" s="21"/>
      <x:c r="K303" s="21"/>
      <x:c r="L303" s="21"/>
      <x:c r="M303" s="18"/>
      <x:c r="N303" s="18"/>
      <x:c r="O303" s="18"/>
      <x:c r="P303" s="18"/>
      <x:c r="Q303" s="18"/>
      <x:c r="R303" s="18"/>
      <x:c r="S303" s="18"/>
      <x:c r="T303" s="18"/>
      <x:c r="U303" s="18"/>
      <x:c r="V303" s="22"/>
      <x:c r="W303" s="18"/>
      <x:c r="X303" s="18"/>
      <x:c r="Y303" s="21"/>
      <x:c r="Z303" s="21"/>
      <x:c r="AA303" s="18"/>
      <x:c r="AB303" s="23" t="str">
        <x:f>IF(A303="","",IF(AND(LEFT(A303,8)&lt;&gt;"https://",LEFT(A303,7)&lt;&gt;"http://"),"Use a full http(s) URL",IF(COUNTIFS($A$6:$A$505,SUBSTITUTE(SUBSTITUTE(SUBSTITUTE(A303,"~","~~"),"*","~*"),"?","~?"))&gt;1,"Duplicate URL: check rows",IF(OR(R303="Merge",R303="Redirect"),IF(T303="","Add destination URL",IF(A303=T303,"Destination equals source",IF(AND(LEFT(T303,8)&lt;&gt;"https://",LEFT(T303,7)&lt;&gt;"http://"),"Use a full destination URL","Validate destination and links"))),IF(R303="Remove","Review legal, support, conversion and link value","")))))</x:f>
      </x:c>
      <x:c r="AC303" s="23" t="str">
        <x:f>IF(A303="","",IF(R303="","Choose an action",IF(S303="","Add action rationale",IF(W303="","Assign action owner",IF(U303="","Set priority",IF(X303="","Set status",IF(AND(X303&lt;&gt;"Done",Y303=""),"Set due date",IF(AND(X303="Done",AA303=""),"Record completion and retest",IF(AND(R303="Keep",Z303=""),"Set next review date","")))))))))</x:f>
      </x:c>
      <x:c r="AD303" s="23" t="str">
        <x:f>IF(A303="","",IF(OR(AB303&lt;&gt;"",AC303&lt;&gt;""),1,0))</x:f>
      </x:c>
    </x:row>
    <x:row r="304" ht="44" customHeight="1">
      <x:c r="A304" s="19"/>
      <x:c r="B304" s="19"/>
      <x:c r="C304" s="18"/>
      <x:c r="D304" s="18"/>
      <x:c r="E304" s="18"/>
      <x:c r="F304" s="18"/>
      <x:c r="G304" s="18"/>
      <x:c r="H304" s="18"/>
      <x:c r="I304" s="18"/>
      <x:c r="J304" s="21"/>
      <x:c r="K304" s="21"/>
      <x:c r="L304" s="21"/>
      <x:c r="M304" s="18"/>
      <x:c r="N304" s="18"/>
      <x:c r="O304" s="18"/>
      <x:c r="P304" s="18"/>
      <x:c r="Q304" s="18"/>
      <x:c r="R304" s="18"/>
      <x:c r="S304" s="18"/>
      <x:c r="T304" s="18"/>
      <x:c r="U304" s="18"/>
      <x:c r="V304" s="22"/>
      <x:c r="W304" s="18"/>
      <x:c r="X304" s="18"/>
      <x:c r="Y304" s="21"/>
      <x:c r="Z304" s="21"/>
      <x:c r="AA304" s="18"/>
      <x:c r="AB304" s="23" t="str">
        <x:f>IF(A304="","",IF(AND(LEFT(A304,8)&lt;&gt;"https://",LEFT(A304,7)&lt;&gt;"http://"),"Use a full http(s) URL",IF(COUNTIFS($A$6:$A$505,SUBSTITUTE(SUBSTITUTE(SUBSTITUTE(A304,"~","~~"),"*","~*"),"?","~?"))&gt;1,"Duplicate URL: check rows",IF(OR(R304="Merge",R304="Redirect"),IF(T304="","Add destination URL",IF(A304=T304,"Destination equals source",IF(AND(LEFT(T304,8)&lt;&gt;"https://",LEFT(T304,7)&lt;&gt;"http://"),"Use a full destination URL","Validate destination and links"))),IF(R304="Remove","Review legal, support, conversion and link value","")))))</x:f>
      </x:c>
      <x:c r="AC304" s="23" t="str">
        <x:f>IF(A304="","",IF(R304="","Choose an action",IF(S304="","Add action rationale",IF(W304="","Assign action owner",IF(U304="","Set priority",IF(X304="","Set status",IF(AND(X304&lt;&gt;"Done",Y304=""),"Set due date",IF(AND(X304="Done",AA304=""),"Record completion and retest",IF(AND(R304="Keep",Z304=""),"Set next review date","")))))))))</x:f>
      </x:c>
      <x:c r="AD304" s="23" t="str">
        <x:f>IF(A304="","",IF(OR(AB304&lt;&gt;"",AC304&lt;&gt;""),1,0))</x:f>
      </x:c>
    </x:row>
    <x:row r="305" ht="44" customHeight="1">
      <x:c r="A305" s="19"/>
      <x:c r="B305" s="19"/>
      <x:c r="C305" s="18"/>
      <x:c r="D305" s="18"/>
      <x:c r="E305" s="18"/>
      <x:c r="F305" s="18"/>
      <x:c r="G305" s="18"/>
      <x:c r="H305" s="18"/>
      <x:c r="I305" s="18"/>
      <x:c r="J305" s="21"/>
      <x:c r="K305" s="21"/>
      <x:c r="L305" s="21"/>
      <x:c r="M305" s="18"/>
      <x:c r="N305" s="18"/>
      <x:c r="O305" s="18"/>
      <x:c r="P305" s="18"/>
      <x:c r="Q305" s="18"/>
      <x:c r="R305" s="18"/>
      <x:c r="S305" s="18"/>
      <x:c r="T305" s="18"/>
      <x:c r="U305" s="18"/>
      <x:c r="V305" s="22"/>
      <x:c r="W305" s="18"/>
      <x:c r="X305" s="18"/>
      <x:c r="Y305" s="21"/>
      <x:c r="Z305" s="21"/>
      <x:c r="AA305" s="18"/>
      <x:c r="AB305" s="23" t="str">
        <x:f>IF(A305="","",IF(AND(LEFT(A305,8)&lt;&gt;"https://",LEFT(A305,7)&lt;&gt;"http://"),"Use a full http(s) URL",IF(COUNTIFS($A$6:$A$505,SUBSTITUTE(SUBSTITUTE(SUBSTITUTE(A305,"~","~~"),"*","~*"),"?","~?"))&gt;1,"Duplicate URL: check rows",IF(OR(R305="Merge",R305="Redirect"),IF(T305="","Add destination URL",IF(A305=T305,"Destination equals source",IF(AND(LEFT(T305,8)&lt;&gt;"https://",LEFT(T305,7)&lt;&gt;"http://"),"Use a full destination URL","Validate destination and links"))),IF(R305="Remove","Review legal, support, conversion and link value","")))))</x:f>
      </x:c>
      <x:c r="AC305" s="23" t="str">
        <x:f>IF(A305="","",IF(R305="","Choose an action",IF(S305="","Add action rationale",IF(W305="","Assign action owner",IF(U305="","Set priority",IF(X305="","Set status",IF(AND(X305&lt;&gt;"Done",Y305=""),"Set due date",IF(AND(X305="Done",AA305=""),"Record completion and retest",IF(AND(R305="Keep",Z305=""),"Set next review date","")))))))))</x:f>
      </x:c>
      <x:c r="AD305" s="23" t="str">
        <x:f>IF(A305="","",IF(OR(AB305&lt;&gt;"",AC305&lt;&gt;""),1,0))</x:f>
      </x:c>
    </x:row>
    <x:row r="306" ht="44" customHeight="1">
      <x:c r="A306" s="19"/>
      <x:c r="B306" s="19"/>
      <x:c r="C306" s="18"/>
      <x:c r="D306" s="18"/>
      <x:c r="E306" s="18"/>
      <x:c r="F306" s="18"/>
      <x:c r="G306" s="18"/>
      <x:c r="H306" s="18"/>
      <x:c r="I306" s="18"/>
      <x:c r="J306" s="21"/>
      <x:c r="K306" s="21"/>
      <x:c r="L306" s="21"/>
      <x:c r="M306" s="18"/>
      <x:c r="N306" s="18"/>
      <x:c r="O306" s="18"/>
      <x:c r="P306" s="18"/>
      <x:c r="Q306" s="18"/>
      <x:c r="R306" s="18"/>
      <x:c r="S306" s="18"/>
      <x:c r="T306" s="18"/>
      <x:c r="U306" s="18"/>
      <x:c r="V306" s="22"/>
      <x:c r="W306" s="18"/>
      <x:c r="X306" s="18"/>
      <x:c r="Y306" s="21"/>
      <x:c r="Z306" s="21"/>
      <x:c r="AA306" s="18"/>
      <x:c r="AB306" s="23" t="str">
        <x:f>IF(A306="","",IF(AND(LEFT(A306,8)&lt;&gt;"https://",LEFT(A306,7)&lt;&gt;"http://"),"Use a full http(s) URL",IF(COUNTIFS($A$6:$A$505,SUBSTITUTE(SUBSTITUTE(SUBSTITUTE(A306,"~","~~"),"*","~*"),"?","~?"))&gt;1,"Duplicate URL: check rows",IF(OR(R306="Merge",R306="Redirect"),IF(T306="","Add destination URL",IF(A306=T306,"Destination equals source",IF(AND(LEFT(T306,8)&lt;&gt;"https://",LEFT(T306,7)&lt;&gt;"http://"),"Use a full destination URL","Validate destination and links"))),IF(R306="Remove","Review legal, support, conversion and link value","")))))</x:f>
      </x:c>
      <x:c r="AC306" s="23" t="str">
        <x:f>IF(A306="","",IF(R306="","Choose an action",IF(S306="","Add action rationale",IF(W306="","Assign action owner",IF(U306="","Set priority",IF(X306="","Set status",IF(AND(X306&lt;&gt;"Done",Y306=""),"Set due date",IF(AND(X306="Done",AA306=""),"Record completion and retest",IF(AND(R306="Keep",Z306=""),"Set next review date","")))))))))</x:f>
      </x:c>
      <x:c r="AD306" s="23" t="str">
        <x:f>IF(A306="","",IF(OR(AB306&lt;&gt;"",AC306&lt;&gt;""),1,0))</x:f>
      </x:c>
    </x:row>
    <x:row r="307" ht="44" customHeight="1">
      <x:c r="A307" s="19"/>
      <x:c r="B307" s="19"/>
      <x:c r="C307" s="18"/>
      <x:c r="D307" s="18"/>
      <x:c r="E307" s="18"/>
      <x:c r="F307" s="18"/>
      <x:c r="G307" s="18"/>
      <x:c r="H307" s="18"/>
      <x:c r="I307" s="18"/>
      <x:c r="J307" s="21"/>
      <x:c r="K307" s="21"/>
      <x:c r="L307" s="21"/>
      <x:c r="M307" s="18"/>
      <x:c r="N307" s="18"/>
      <x:c r="O307" s="18"/>
      <x:c r="P307" s="18"/>
      <x:c r="Q307" s="18"/>
      <x:c r="R307" s="18"/>
      <x:c r="S307" s="18"/>
      <x:c r="T307" s="18"/>
      <x:c r="U307" s="18"/>
      <x:c r="V307" s="22"/>
      <x:c r="W307" s="18"/>
      <x:c r="X307" s="18"/>
      <x:c r="Y307" s="21"/>
      <x:c r="Z307" s="21"/>
      <x:c r="AA307" s="18"/>
      <x:c r="AB307" s="23" t="str">
        <x:f>IF(A307="","",IF(AND(LEFT(A307,8)&lt;&gt;"https://",LEFT(A307,7)&lt;&gt;"http://"),"Use a full http(s) URL",IF(COUNTIFS($A$6:$A$505,SUBSTITUTE(SUBSTITUTE(SUBSTITUTE(A307,"~","~~"),"*","~*"),"?","~?"))&gt;1,"Duplicate URL: check rows",IF(OR(R307="Merge",R307="Redirect"),IF(T307="","Add destination URL",IF(A307=T307,"Destination equals source",IF(AND(LEFT(T307,8)&lt;&gt;"https://",LEFT(T307,7)&lt;&gt;"http://"),"Use a full destination URL","Validate destination and links"))),IF(R307="Remove","Review legal, support, conversion and link value","")))))</x:f>
      </x:c>
      <x:c r="AC307" s="23" t="str">
        <x:f>IF(A307="","",IF(R307="","Choose an action",IF(S307="","Add action rationale",IF(W307="","Assign action owner",IF(U307="","Set priority",IF(X307="","Set status",IF(AND(X307&lt;&gt;"Done",Y307=""),"Set due date",IF(AND(X307="Done",AA307=""),"Record completion and retest",IF(AND(R307="Keep",Z307=""),"Set next review date","")))))))))</x:f>
      </x:c>
      <x:c r="AD307" s="23" t="str">
        <x:f>IF(A307="","",IF(OR(AB307&lt;&gt;"",AC307&lt;&gt;""),1,0))</x:f>
      </x:c>
    </x:row>
    <x:row r="308" ht="44" customHeight="1">
      <x:c r="A308" s="19"/>
      <x:c r="B308" s="19"/>
      <x:c r="C308" s="18"/>
      <x:c r="D308" s="18"/>
      <x:c r="E308" s="18"/>
      <x:c r="F308" s="18"/>
      <x:c r="G308" s="18"/>
      <x:c r="H308" s="18"/>
      <x:c r="I308" s="18"/>
      <x:c r="J308" s="21"/>
      <x:c r="K308" s="21"/>
      <x:c r="L308" s="21"/>
      <x:c r="M308" s="18"/>
      <x:c r="N308" s="18"/>
      <x:c r="O308" s="18"/>
      <x:c r="P308" s="18"/>
      <x:c r="Q308" s="18"/>
      <x:c r="R308" s="18"/>
      <x:c r="S308" s="18"/>
      <x:c r="T308" s="18"/>
      <x:c r="U308" s="18"/>
      <x:c r="V308" s="22"/>
      <x:c r="W308" s="18"/>
      <x:c r="X308" s="18"/>
      <x:c r="Y308" s="21"/>
      <x:c r="Z308" s="21"/>
      <x:c r="AA308" s="18"/>
      <x:c r="AB308" s="23" t="str">
        <x:f>IF(A308="","",IF(AND(LEFT(A308,8)&lt;&gt;"https://",LEFT(A308,7)&lt;&gt;"http://"),"Use a full http(s) URL",IF(COUNTIFS($A$6:$A$505,SUBSTITUTE(SUBSTITUTE(SUBSTITUTE(A308,"~","~~"),"*","~*"),"?","~?"))&gt;1,"Duplicate URL: check rows",IF(OR(R308="Merge",R308="Redirect"),IF(T308="","Add destination URL",IF(A308=T308,"Destination equals source",IF(AND(LEFT(T308,8)&lt;&gt;"https://",LEFT(T308,7)&lt;&gt;"http://"),"Use a full destination URL","Validate destination and links"))),IF(R308="Remove","Review legal, support, conversion and link value","")))))</x:f>
      </x:c>
      <x:c r="AC308" s="23" t="str">
        <x:f>IF(A308="","",IF(R308="","Choose an action",IF(S308="","Add action rationale",IF(W308="","Assign action owner",IF(U308="","Set priority",IF(X308="","Set status",IF(AND(X308&lt;&gt;"Done",Y308=""),"Set due date",IF(AND(X308="Done",AA308=""),"Record completion and retest",IF(AND(R308="Keep",Z308=""),"Set next review date","")))))))))</x:f>
      </x:c>
      <x:c r="AD308" s="23" t="str">
        <x:f>IF(A308="","",IF(OR(AB308&lt;&gt;"",AC308&lt;&gt;""),1,0))</x:f>
      </x:c>
    </x:row>
    <x:row r="309" ht="44" customHeight="1">
      <x:c r="A309" s="19"/>
      <x:c r="B309" s="19"/>
      <x:c r="C309" s="18"/>
      <x:c r="D309" s="18"/>
      <x:c r="E309" s="18"/>
      <x:c r="F309" s="18"/>
      <x:c r="G309" s="18"/>
      <x:c r="H309" s="18"/>
      <x:c r="I309" s="18"/>
      <x:c r="J309" s="21"/>
      <x:c r="K309" s="21"/>
      <x:c r="L309" s="21"/>
      <x:c r="M309" s="18"/>
      <x:c r="N309" s="18"/>
      <x:c r="O309" s="18"/>
      <x:c r="P309" s="18"/>
      <x:c r="Q309" s="18"/>
      <x:c r="R309" s="18"/>
      <x:c r="S309" s="18"/>
      <x:c r="T309" s="18"/>
      <x:c r="U309" s="18"/>
      <x:c r="V309" s="22"/>
      <x:c r="W309" s="18"/>
      <x:c r="X309" s="18"/>
      <x:c r="Y309" s="21"/>
      <x:c r="Z309" s="21"/>
      <x:c r="AA309" s="18"/>
      <x:c r="AB309" s="23" t="str">
        <x:f>IF(A309="","",IF(AND(LEFT(A309,8)&lt;&gt;"https://",LEFT(A309,7)&lt;&gt;"http://"),"Use a full http(s) URL",IF(COUNTIFS($A$6:$A$505,SUBSTITUTE(SUBSTITUTE(SUBSTITUTE(A309,"~","~~"),"*","~*"),"?","~?"))&gt;1,"Duplicate URL: check rows",IF(OR(R309="Merge",R309="Redirect"),IF(T309="","Add destination URL",IF(A309=T309,"Destination equals source",IF(AND(LEFT(T309,8)&lt;&gt;"https://",LEFT(T309,7)&lt;&gt;"http://"),"Use a full destination URL","Validate destination and links"))),IF(R309="Remove","Review legal, support, conversion and link value","")))))</x:f>
      </x:c>
      <x:c r="AC309" s="23" t="str">
        <x:f>IF(A309="","",IF(R309="","Choose an action",IF(S309="","Add action rationale",IF(W309="","Assign action owner",IF(U309="","Set priority",IF(X309="","Set status",IF(AND(X309&lt;&gt;"Done",Y309=""),"Set due date",IF(AND(X309="Done",AA309=""),"Record completion and retest",IF(AND(R309="Keep",Z309=""),"Set next review date","")))))))))</x:f>
      </x:c>
      <x:c r="AD309" s="23" t="str">
        <x:f>IF(A309="","",IF(OR(AB309&lt;&gt;"",AC309&lt;&gt;""),1,0))</x:f>
      </x:c>
    </x:row>
    <x:row r="310" ht="44" customHeight="1">
      <x:c r="A310" s="19"/>
      <x:c r="B310" s="19"/>
      <x:c r="C310" s="18"/>
      <x:c r="D310" s="18"/>
      <x:c r="E310" s="18"/>
      <x:c r="F310" s="18"/>
      <x:c r="G310" s="18"/>
      <x:c r="H310" s="18"/>
      <x:c r="I310" s="18"/>
      <x:c r="J310" s="21"/>
      <x:c r="K310" s="21"/>
      <x:c r="L310" s="21"/>
      <x:c r="M310" s="18"/>
      <x:c r="N310" s="18"/>
      <x:c r="O310" s="18"/>
      <x:c r="P310" s="18"/>
      <x:c r="Q310" s="18"/>
      <x:c r="R310" s="18"/>
      <x:c r="S310" s="18"/>
      <x:c r="T310" s="18"/>
      <x:c r="U310" s="18"/>
      <x:c r="V310" s="22"/>
      <x:c r="W310" s="18"/>
      <x:c r="X310" s="18"/>
      <x:c r="Y310" s="21"/>
      <x:c r="Z310" s="21"/>
      <x:c r="AA310" s="18"/>
      <x:c r="AB310" s="23" t="str">
        <x:f>IF(A310="","",IF(AND(LEFT(A310,8)&lt;&gt;"https://",LEFT(A310,7)&lt;&gt;"http://"),"Use a full http(s) URL",IF(COUNTIFS($A$6:$A$505,SUBSTITUTE(SUBSTITUTE(SUBSTITUTE(A310,"~","~~"),"*","~*"),"?","~?"))&gt;1,"Duplicate URL: check rows",IF(OR(R310="Merge",R310="Redirect"),IF(T310="","Add destination URL",IF(A310=T310,"Destination equals source",IF(AND(LEFT(T310,8)&lt;&gt;"https://",LEFT(T310,7)&lt;&gt;"http://"),"Use a full destination URL","Validate destination and links"))),IF(R310="Remove","Review legal, support, conversion and link value","")))))</x:f>
      </x:c>
      <x:c r="AC310" s="23" t="str">
        <x:f>IF(A310="","",IF(R310="","Choose an action",IF(S310="","Add action rationale",IF(W310="","Assign action owner",IF(U310="","Set priority",IF(X310="","Set status",IF(AND(X310&lt;&gt;"Done",Y310=""),"Set due date",IF(AND(X310="Done",AA310=""),"Record completion and retest",IF(AND(R310="Keep",Z310=""),"Set next review date","")))))))))</x:f>
      </x:c>
      <x:c r="AD310" s="23" t="str">
        <x:f>IF(A310="","",IF(OR(AB310&lt;&gt;"",AC310&lt;&gt;""),1,0))</x:f>
      </x:c>
    </x:row>
    <x:row r="311" ht="44" customHeight="1">
      <x:c r="A311" s="19"/>
      <x:c r="B311" s="19"/>
      <x:c r="C311" s="18"/>
      <x:c r="D311" s="18"/>
      <x:c r="E311" s="18"/>
      <x:c r="F311" s="18"/>
      <x:c r="G311" s="18"/>
      <x:c r="H311" s="18"/>
      <x:c r="I311" s="18"/>
      <x:c r="J311" s="21"/>
      <x:c r="K311" s="21"/>
      <x:c r="L311" s="21"/>
      <x:c r="M311" s="18"/>
      <x:c r="N311" s="18"/>
      <x:c r="O311" s="18"/>
      <x:c r="P311" s="18"/>
      <x:c r="Q311" s="18"/>
      <x:c r="R311" s="18"/>
      <x:c r="S311" s="18"/>
      <x:c r="T311" s="18"/>
      <x:c r="U311" s="18"/>
      <x:c r="V311" s="22"/>
      <x:c r="W311" s="18"/>
      <x:c r="X311" s="18"/>
      <x:c r="Y311" s="21"/>
      <x:c r="Z311" s="21"/>
      <x:c r="AA311" s="18"/>
      <x:c r="AB311" s="23" t="str">
        <x:f>IF(A311="","",IF(AND(LEFT(A311,8)&lt;&gt;"https://",LEFT(A311,7)&lt;&gt;"http://"),"Use a full http(s) URL",IF(COUNTIFS($A$6:$A$505,SUBSTITUTE(SUBSTITUTE(SUBSTITUTE(A311,"~","~~"),"*","~*"),"?","~?"))&gt;1,"Duplicate URL: check rows",IF(OR(R311="Merge",R311="Redirect"),IF(T311="","Add destination URL",IF(A311=T311,"Destination equals source",IF(AND(LEFT(T311,8)&lt;&gt;"https://",LEFT(T311,7)&lt;&gt;"http://"),"Use a full destination URL","Validate destination and links"))),IF(R311="Remove","Review legal, support, conversion and link value","")))))</x:f>
      </x:c>
      <x:c r="AC311" s="23" t="str">
        <x:f>IF(A311="","",IF(R311="","Choose an action",IF(S311="","Add action rationale",IF(W311="","Assign action owner",IF(U311="","Set priority",IF(X311="","Set status",IF(AND(X311&lt;&gt;"Done",Y311=""),"Set due date",IF(AND(X311="Done",AA311=""),"Record completion and retest",IF(AND(R311="Keep",Z311=""),"Set next review date","")))))))))</x:f>
      </x:c>
      <x:c r="AD311" s="23" t="str">
        <x:f>IF(A311="","",IF(OR(AB311&lt;&gt;"",AC311&lt;&gt;""),1,0))</x:f>
      </x:c>
    </x:row>
    <x:row r="312" ht="44" customHeight="1">
      <x:c r="A312" s="19"/>
      <x:c r="B312" s="19"/>
      <x:c r="C312" s="18"/>
      <x:c r="D312" s="18"/>
      <x:c r="E312" s="18"/>
      <x:c r="F312" s="18"/>
      <x:c r="G312" s="18"/>
      <x:c r="H312" s="18"/>
      <x:c r="I312" s="18"/>
      <x:c r="J312" s="21"/>
      <x:c r="K312" s="21"/>
      <x:c r="L312" s="21"/>
      <x:c r="M312" s="18"/>
      <x:c r="N312" s="18"/>
      <x:c r="O312" s="18"/>
      <x:c r="P312" s="18"/>
      <x:c r="Q312" s="18"/>
      <x:c r="R312" s="18"/>
      <x:c r="S312" s="18"/>
      <x:c r="T312" s="18"/>
      <x:c r="U312" s="18"/>
      <x:c r="V312" s="22"/>
      <x:c r="W312" s="18"/>
      <x:c r="X312" s="18"/>
      <x:c r="Y312" s="21"/>
      <x:c r="Z312" s="21"/>
      <x:c r="AA312" s="18"/>
      <x:c r="AB312" s="23" t="str">
        <x:f>IF(A312="","",IF(AND(LEFT(A312,8)&lt;&gt;"https://",LEFT(A312,7)&lt;&gt;"http://"),"Use a full http(s) URL",IF(COUNTIFS($A$6:$A$505,SUBSTITUTE(SUBSTITUTE(SUBSTITUTE(A312,"~","~~"),"*","~*"),"?","~?"))&gt;1,"Duplicate URL: check rows",IF(OR(R312="Merge",R312="Redirect"),IF(T312="","Add destination URL",IF(A312=T312,"Destination equals source",IF(AND(LEFT(T312,8)&lt;&gt;"https://",LEFT(T312,7)&lt;&gt;"http://"),"Use a full destination URL","Validate destination and links"))),IF(R312="Remove","Review legal, support, conversion and link value","")))))</x:f>
      </x:c>
      <x:c r="AC312" s="23" t="str">
        <x:f>IF(A312="","",IF(R312="","Choose an action",IF(S312="","Add action rationale",IF(W312="","Assign action owner",IF(U312="","Set priority",IF(X312="","Set status",IF(AND(X312&lt;&gt;"Done",Y312=""),"Set due date",IF(AND(X312="Done",AA312=""),"Record completion and retest",IF(AND(R312="Keep",Z312=""),"Set next review date","")))))))))</x:f>
      </x:c>
      <x:c r="AD312" s="23" t="str">
        <x:f>IF(A312="","",IF(OR(AB312&lt;&gt;"",AC312&lt;&gt;""),1,0))</x:f>
      </x:c>
    </x:row>
    <x:row r="313" ht="44" customHeight="1">
      <x:c r="A313" s="19"/>
      <x:c r="B313" s="19"/>
      <x:c r="C313" s="18"/>
      <x:c r="D313" s="18"/>
      <x:c r="E313" s="18"/>
      <x:c r="F313" s="18"/>
      <x:c r="G313" s="18"/>
      <x:c r="H313" s="18"/>
      <x:c r="I313" s="18"/>
      <x:c r="J313" s="21"/>
      <x:c r="K313" s="21"/>
      <x:c r="L313" s="21"/>
      <x:c r="M313" s="18"/>
      <x:c r="N313" s="18"/>
      <x:c r="O313" s="18"/>
      <x:c r="P313" s="18"/>
      <x:c r="Q313" s="18"/>
      <x:c r="R313" s="18"/>
      <x:c r="S313" s="18"/>
      <x:c r="T313" s="18"/>
      <x:c r="U313" s="18"/>
      <x:c r="V313" s="22"/>
      <x:c r="W313" s="18"/>
      <x:c r="X313" s="18"/>
      <x:c r="Y313" s="21"/>
      <x:c r="Z313" s="21"/>
      <x:c r="AA313" s="18"/>
      <x:c r="AB313" s="23" t="str">
        <x:f>IF(A313="","",IF(AND(LEFT(A313,8)&lt;&gt;"https://",LEFT(A313,7)&lt;&gt;"http://"),"Use a full http(s) URL",IF(COUNTIFS($A$6:$A$505,SUBSTITUTE(SUBSTITUTE(SUBSTITUTE(A313,"~","~~"),"*","~*"),"?","~?"))&gt;1,"Duplicate URL: check rows",IF(OR(R313="Merge",R313="Redirect"),IF(T313="","Add destination URL",IF(A313=T313,"Destination equals source",IF(AND(LEFT(T313,8)&lt;&gt;"https://",LEFT(T313,7)&lt;&gt;"http://"),"Use a full destination URL","Validate destination and links"))),IF(R313="Remove","Review legal, support, conversion and link value","")))))</x:f>
      </x:c>
      <x:c r="AC313" s="23" t="str">
        <x:f>IF(A313="","",IF(R313="","Choose an action",IF(S313="","Add action rationale",IF(W313="","Assign action owner",IF(U313="","Set priority",IF(X313="","Set status",IF(AND(X313&lt;&gt;"Done",Y313=""),"Set due date",IF(AND(X313="Done",AA313=""),"Record completion and retest",IF(AND(R313="Keep",Z313=""),"Set next review date","")))))))))</x:f>
      </x:c>
      <x:c r="AD313" s="23" t="str">
        <x:f>IF(A313="","",IF(OR(AB313&lt;&gt;"",AC313&lt;&gt;""),1,0))</x:f>
      </x:c>
    </x:row>
    <x:row r="314" ht="44" customHeight="1">
      <x:c r="A314" s="19"/>
      <x:c r="B314" s="19"/>
      <x:c r="C314" s="18"/>
      <x:c r="D314" s="18"/>
      <x:c r="E314" s="18"/>
      <x:c r="F314" s="18"/>
      <x:c r="G314" s="18"/>
      <x:c r="H314" s="18"/>
      <x:c r="I314" s="18"/>
      <x:c r="J314" s="21"/>
      <x:c r="K314" s="21"/>
      <x:c r="L314" s="21"/>
      <x:c r="M314" s="18"/>
      <x:c r="N314" s="18"/>
      <x:c r="O314" s="18"/>
      <x:c r="P314" s="18"/>
      <x:c r="Q314" s="18"/>
      <x:c r="R314" s="18"/>
      <x:c r="S314" s="18"/>
      <x:c r="T314" s="18"/>
      <x:c r="U314" s="18"/>
      <x:c r="V314" s="22"/>
      <x:c r="W314" s="18"/>
      <x:c r="X314" s="18"/>
      <x:c r="Y314" s="21"/>
      <x:c r="Z314" s="21"/>
      <x:c r="AA314" s="18"/>
      <x:c r="AB314" s="23" t="str">
        <x:f>IF(A314="","",IF(AND(LEFT(A314,8)&lt;&gt;"https://",LEFT(A314,7)&lt;&gt;"http://"),"Use a full http(s) URL",IF(COUNTIFS($A$6:$A$505,SUBSTITUTE(SUBSTITUTE(SUBSTITUTE(A314,"~","~~"),"*","~*"),"?","~?"))&gt;1,"Duplicate URL: check rows",IF(OR(R314="Merge",R314="Redirect"),IF(T314="","Add destination URL",IF(A314=T314,"Destination equals source",IF(AND(LEFT(T314,8)&lt;&gt;"https://",LEFT(T314,7)&lt;&gt;"http://"),"Use a full destination URL","Validate destination and links"))),IF(R314="Remove","Review legal, support, conversion and link value","")))))</x:f>
      </x:c>
      <x:c r="AC314" s="23" t="str">
        <x:f>IF(A314="","",IF(R314="","Choose an action",IF(S314="","Add action rationale",IF(W314="","Assign action owner",IF(U314="","Set priority",IF(X314="","Set status",IF(AND(X314&lt;&gt;"Done",Y314=""),"Set due date",IF(AND(X314="Done",AA314=""),"Record completion and retest",IF(AND(R314="Keep",Z314=""),"Set next review date","")))))))))</x:f>
      </x:c>
      <x:c r="AD314" s="23" t="str">
        <x:f>IF(A314="","",IF(OR(AB314&lt;&gt;"",AC314&lt;&gt;""),1,0))</x:f>
      </x:c>
    </x:row>
    <x:row r="315" ht="44" customHeight="1">
      <x:c r="A315" s="19"/>
      <x:c r="B315" s="19"/>
      <x:c r="C315" s="18"/>
      <x:c r="D315" s="18"/>
      <x:c r="E315" s="18"/>
      <x:c r="F315" s="18"/>
      <x:c r="G315" s="18"/>
      <x:c r="H315" s="18"/>
      <x:c r="I315" s="18"/>
      <x:c r="J315" s="21"/>
      <x:c r="K315" s="21"/>
      <x:c r="L315" s="21"/>
      <x:c r="M315" s="18"/>
      <x:c r="N315" s="18"/>
      <x:c r="O315" s="18"/>
      <x:c r="P315" s="18"/>
      <x:c r="Q315" s="18"/>
      <x:c r="R315" s="18"/>
      <x:c r="S315" s="18"/>
      <x:c r="T315" s="18"/>
      <x:c r="U315" s="18"/>
      <x:c r="V315" s="22"/>
      <x:c r="W315" s="18"/>
      <x:c r="X315" s="18"/>
      <x:c r="Y315" s="21"/>
      <x:c r="Z315" s="21"/>
      <x:c r="AA315" s="18"/>
      <x:c r="AB315" s="23" t="str">
        <x:f>IF(A315="","",IF(AND(LEFT(A315,8)&lt;&gt;"https://",LEFT(A315,7)&lt;&gt;"http://"),"Use a full http(s) URL",IF(COUNTIFS($A$6:$A$505,SUBSTITUTE(SUBSTITUTE(SUBSTITUTE(A315,"~","~~"),"*","~*"),"?","~?"))&gt;1,"Duplicate URL: check rows",IF(OR(R315="Merge",R315="Redirect"),IF(T315="","Add destination URL",IF(A315=T315,"Destination equals source",IF(AND(LEFT(T315,8)&lt;&gt;"https://",LEFT(T315,7)&lt;&gt;"http://"),"Use a full destination URL","Validate destination and links"))),IF(R315="Remove","Review legal, support, conversion and link value","")))))</x:f>
      </x:c>
      <x:c r="AC315" s="23" t="str">
        <x:f>IF(A315="","",IF(R315="","Choose an action",IF(S315="","Add action rationale",IF(W315="","Assign action owner",IF(U315="","Set priority",IF(X315="","Set status",IF(AND(X315&lt;&gt;"Done",Y315=""),"Set due date",IF(AND(X315="Done",AA315=""),"Record completion and retest",IF(AND(R315="Keep",Z315=""),"Set next review date","")))))))))</x:f>
      </x:c>
      <x:c r="AD315" s="23" t="str">
        <x:f>IF(A315="","",IF(OR(AB315&lt;&gt;"",AC315&lt;&gt;""),1,0))</x:f>
      </x:c>
    </x:row>
    <x:row r="316" ht="44" customHeight="1">
      <x:c r="A316" s="19"/>
      <x:c r="B316" s="19"/>
      <x:c r="C316" s="18"/>
      <x:c r="D316" s="18"/>
      <x:c r="E316" s="18"/>
      <x:c r="F316" s="18"/>
      <x:c r="G316" s="18"/>
      <x:c r="H316" s="18"/>
      <x:c r="I316" s="18"/>
      <x:c r="J316" s="21"/>
      <x:c r="K316" s="21"/>
      <x:c r="L316" s="21"/>
      <x:c r="M316" s="18"/>
      <x:c r="N316" s="18"/>
      <x:c r="O316" s="18"/>
      <x:c r="P316" s="18"/>
      <x:c r="Q316" s="18"/>
      <x:c r="R316" s="18"/>
      <x:c r="S316" s="18"/>
      <x:c r="T316" s="18"/>
      <x:c r="U316" s="18"/>
      <x:c r="V316" s="22"/>
      <x:c r="W316" s="18"/>
      <x:c r="X316" s="18"/>
      <x:c r="Y316" s="21"/>
      <x:c r="Z316" s="21"/>
      <x:c r="AA316" s="18"/>
      <x:c r="AB316" s="23" t="str">
        <x:f>IF(A316="","",IF(AND(LEFT(A316,8)&lt;&gt;"https://",LEFT(A316,7)&lt;&gt;"http://"),"Use a full http(s) URL",IF(COUNTIFS($A$6:$A$505,SUBSTITUTE(SUBSTITUTE(SUBSTITUTE(A316,"~","~~"),"*","~*"),"?","~?"))&gt;1,"Duplicate URL: check rows",IF(OR(R316="Merge",R316="Redirect"),IF(T316="","Add destination URL",IF(A316=T316,"Destination equals source",IF(AND(LEFT(T316,8)&lt;&gt;"https://",LEFT(T316,7)&lt;&gt;"http://"),"Use a full destination URL","Validate destination and links"))),IF(R316="Remove","Review legal, support, conversion and link value","")))))</x:f>
      </x:c>
      <x:c r="AC316" s="23" t="str">
        <x:f>IF(A316="","",IF(R316="","Choose an action",IF(S316="","Add action rationale",IF(W316="","Assign action owner",IF(U316="","Set priority",IF(X316="","Set status",IF(AND(X316&lt;&gt;"Done",Y316=""),"Set due date",IF(AND(X316="Done",AA316=""),"Record completion and retest",IF(AND(R316="Keep",Z316=""),"Set next review date","")))))))))</x:f>
      </x:c>
      <x:c r="AD316" s="23" t="str">
        <x:f>IF(A316="","",IF(OR(AB316&lt;&gt;"",AC316&lt;&gt;""),1,0))</x:f>
      </x:c>
    </x:row>
    <x:row r="317" ht="44" customHeight="1">
      <x:c r="A317" s="19"/>
      <x:c r="B317" s="19"/>
      <x:c r="C317" s="18"/>
      <x:c r="D317" s="18"/>
      <x:c r="E317" s="18"/>
      <x:c r="F317" s="18"/>
      <x:c r="G317" s="18"/>
      <x:c r="H317" s="18"/>
      <x:c r="I317" s="18"/>
      <x:c r="J317" s="21"/>
      <x:c r="K317" s="21"/>
      <x:c r="L317" s="21"/>
      <x:c r="M317" s="18"/>
      <x:c r="N317" s="18"/>
      <x:c r="O317" s="18"/>
      <x:c r="P317" s="18"/>
      <x:c r="Q317" s="18"/>
      <x:c r="R317" s="18"/>
      <x:c r="S317" s="18"/>
      <x:c r="T317" s="18"/>
      <x:c r="U317" s="18"/>
      <x:c r="V317" s="22"/>
      <x:c r="W317" s="18"/>
      <x:c r="X317" s="18"/>
      <x:c r="Y317" s="21"/>
      <x:c r="Z317" s="21"/>
      <x:c r="AA317" s="18"/>
      <x:c r="AB317" s="23" t="str">
        <x:f>IF(A317="","",IF(AND(LEFT(A317,8)&lt;&gt;"https://",LEFT(A317,7)&lt;&gt;"http://"),"Use a full http(s) URL",IF(COUNTIFS($A$6:$A$505,SUBSTITUTE(SUBSTITUTE(SUBSTITUTE(A317,"~","~~"),"*","~*"),"?","~?"))&gt;1,"Duplicate URL: check rows",IF(OR(R317="Merge",R317="Redirect"),IF(T317="","Add destination URL",IF(A317=T317,"Destination equals source",IF(AND(LEFT(T317,8)&lt;&gt;"https://",LEFT(T317,7)&lt;&gt;"http://"),"Use a full destination URL","Validate destination and links"))),IF(R317="Remove","Review legal, support, conversion and link value","")))))</x:f>
      </x:c>
      <x:c r="AC317" s="23" t="str">
        <x:f>IF(A317="","",IF(R317="","Choose an action",IF(S317="","Add action rationale",IF(W317="","Assign action owner",IF(U317="","Set priority",IF(X317="","Set status",IF(AND(X317&lt;&gt;"Done",Y317=""),"Set due date",IF(AND(X317="Done",AA317=""),"Record completion and retest",IF(AND(R317="Keep",Z317=""),"Set next review date","")))))))))</x:f>
      </x:c>
      <x:c r="AD317" s="23" t="str">
        <x:f>IF(A317="","",IF(OR(AB317&lt;&gt;"",AC317&lt;&gt;""),1,0))</x:f>
      </x:c>
    </x:row>
    <x:row r="318" ht="44" customHeight="1">
      <x:c r="A318" s="19"/>
      <x:c r="B318" s="19"/>
      <x:c r="C318" s="18"/>
      <x:c r="D318" s="18"/>
      <x:c r="E318" s="18"/>
      <x:c r="F318" s="18"/>
      <x:c r="G318" s="18"/>
      <x:c r="H318" s="18"/>
      <x:c r="I318" s="18"/>
      <x:c r="J318" s="21"/>
      <x:c r="K318" s="21"/>
      <x:c r="L318" s="21"/>
      <x:c r="M318" s="18"/>
      <x:c r="N318" s="18"/>
      <x:c r="O318" s="18"/>
      <x:c r="P318" s="18"/>
      <x:c r="Q318" s="18"/>
      <x:c r="R318" s="18"/>
      <x:c r="S318" s="18"/>
      <x:c r="T318" s="18"/>
      <x:c r="U318" s="18"/>
      <x:c r="V318" s="22"/>
      <x:c r="W318" s="18"/>
      <x:c r="X318" s="18"/>
      <x:c r="Y318" s="21"/>
      <x:c r="Z318" s="21"/>
      <x:c r="AA318" s="18"/>
      <x:c r="AB318" s="23" t="str">
        <x:f>IF(A318="","",IF(AND(LEFT(A318,8)&lt;&gt;"https://",LEFT(A318,7)&lt;&gt;"http://"),"Use a full http(s) URL",IF(COUNTIFS($A$6:$A$505,SUBSTITUTE(SUBSTITUTE(SUBSTITUTE(A318,"~","~~"),"*","~*"),"?","~?"))&gt;1,"Duplicate URL: check rows",IF(OR(R318="Merge",R318="Redirect"),IF(T318="","Add destination URL",IF(A318=T318,"Destination equals source",IF(AND(LEFT(T318,8)&lt;&gt;"https://",LEFT(T318,7)&lt;&gt;"http://"),"Use a full destination URL","Validate destination and links"))),IF(R318="Remove","Review legal, support, conversion and link value","")))))</x:f>
      </x:c>
      <x:c r="AC318" s="23" t="str">
        <x:f>IF(A318="","",IF(R318="","Choose an action",IF(S318="","Add action rationale",IF(W318="","Assign action owner",IF(U318="","Set priority",IF(X318="","Set status",IF(AND(X318&lt;&gt;"Done",Y318=""),"Set due date",IF(AND(X318="Done",AA318=""),"Record completion and retest",IF(AND(R318="Keep",Z318=""),"Set next review date","")))))))))</x:f>
      </x:c>
      <x:c r="AD318" s="23" t="str">
        <x:f>IF(A318="","",IF(OR(AB318&lt;&gt;"",AC318&lt;&gt;""),1,0))</x:f>
      </x:c>
    </x:row>
    <x:row r="319" ht="44" customHeight="1">
      <x:c r="A319" s="19"/>
      <x:c r="B319" s="19"/>
      <x:c r="C319" s="18"/>
      <x:c r="D319" s="18"/>
      <x:c r="E319" s="18"/>
      <x:c r="F319" s="18"/>
      <x:c r="G319" s="18"/>
      <x:c r="H319" s="18"/>
      <x:c r="I319" s="18"/>
      <x:c r="J319" s="21"/>
      <x:c r="K319" s="21"/>
      <x:c r="L319" s="21"/>
      <x:c r="M319" s="18"/>
      <x:c r="N319" s="18"/>
      <x:c r="O319" s="18"/>
      <x:c r="P319" s="18"/>
      <x:c r="Q319" s="18"/>
      <x:c r="R319" s="18"/>
      <x:c r="S319" s="18"/>
      <x:c r="T319" s="18"/>
      <x:c r="U319" s="18"/>
      <x:c r="V319" s="22"/>
      <x:c r="W319" s="18"/>
      <x:c r="X319" s="18"/>
      <x:c r="Y319" s="21"/>
      <x:c r="Z319" s="21"/>
      <x:c r="AA319" s="18"/>
      <x:c r="AB319" s="23" t="str">
        <x:f>IF(A319="","",IF(AND(LEFT(A319,8)&lt;&gt;"https://",LEFT(A319,7)&lt;&gt;"http://"),"Use a full http(s) URL",IF(COUNTIFS($A$6:$A$505,SUBSTITUTE(SUBSTITUTE(SUBSTITUTE(A319,"~","~~"),"*","~*"),"?","~?"))&gt;1,"Duplicate URL: check rows",IF(OR(R319="Merge",R319="Redirect"),IF(T319="","Add destination URL",IF(A319=T319,"Destination equals source",IF(AND(LEFT(T319,8)&lt;&gt;"https://",LEFT(T319,7)&lt;&gt;"http://"),"Use a full destination URL","Validate destination and links"))),IF(R319="Remove","Review legal, support, conversion and link value","")))))</x:f>
      </x:c>
      <x:c r="AC319" s="23" t="str">
        <x:f>IF(A319="","",IF(R319="","Choose an action",IF(S319="","Add action rationale",IF(W319="","Assign action owner",IF(U319="","Set priority",IF(X319="","Set status",IF(AND(X319&lt;&gt;"Done",Y319=""),"Set due date",IF(AND(X319="Done",AA319=""),"Record completion and retest",IF(AND(R319="Keep",Z319=""),"Set next review date","")))))))))</x:f>
      </x:c>
      <x:c r="AD319" s="23" t="str">
        <x:f>IF(A319="","",IF(OR(AB319&lt;&gt;"",AC319&lt;&gt;""),1,0))</x:f>
      </x:c>
    </x:row>
    <x:row r="320" ht="44" customHeight="1">
      <x:c r="A320" s="19"/>
      <x:c r="B320" s="19"/>
      <x:c r="C320" s="18"/>
      <x:c r="D320" s="18"/>
      <x:c r="E320" s="18"/>
      <x:c r="F320" s="18"/>
      <x:c r="G320" s="18"/>
      <x:c r="H320" s="18"/>
      <x:c r="I320" s="18"/>
      <x:c r="J320" s="21"/>
      <x:c r="K320" s="21"/>
      <x:c r="L320" s="21"/>
      <x:c r="M320" s="18"/>
      <x:c r="N320" s="18"/>
      <x:c r="O320" s="18"/>
      <x:c r="P320" s="18"/>
      <x:c r="Q320" s="18"/>
      <x:c r="R320" s="18"/>
      <x:c r="S320" s="18"/>
      <x:c r="T320" s="18"/>
      <x:c r="U320" s="18"/>
      <x:c r="V320" s="22"/>
      <x:c r="W320" s="18"/>
      <x:c r="X320" s="18"/>
      <x:c r="Y320" s="21"/>
      <x:c r="Z320" s="21"/>
      <x:c r="AA320" s="18"/>
      <x:c r="AB320" s="23" t="str">
        <x:f>IF(A320="","",IF(AND(LEFT(A320,8)&lt;&gt;"https://",LEFT(A320,7)&lt;&gt;"http://"),"Use a full http(s) URL",IF(COUNTIFS($A$6:$A$505,SUBSTITUTE(SUBSTITUTE(SUBSTITUTE(A320,"~","~~"),"*","~*"),"?","~?"))&gt;1,"Duplicate URL: check rows",IF(OR(R320="Merge",R320="Redirect"),IF(T320="","Add destination URL",IF(A320=T320,"Destination equals source",IF(AND(LEFT(T320,8)&lt;&gt;"https://",LEFT(T320,7)&lt;&gt;"http://"),"Use a full destination URL","Validate destination and links"))),IF(R320="Remove","Review legal, support, conversion and link value","")))))</x:f>
      </x:c>
      <x:c r="AC320" s="23" t="str">
        <x:f>IF(A320="","",IF(R320="","Choose an action",IF(S320="","Add action rationale",IF(W320="","Assign action owner",IF(U320="","Set priority",IF(X320="","Set status",IF(AND(X320&lt;&gt;"Done",Y320=""),"Set due date",IF(AND(X320="Done",AA320=""),"Record completion and retest",IF(AND(R320="Keep",Z320=""),"Set next review date","")))))))))</x:f>
      </x:c>
      <x:c r="AD320" s="23" t="str">
        <x:f>IF(A320="","",IF(OR(AB320&lt;&gt;"",AC320&lt;&gt;""),1,0))</x:f>
      </x:c>
    </x:row>
    <x:row r="321" ht="44" customHeight="1">
      <x:c r="A321" s="19"/>
      <x:c r="B321" s="19"/>
      <x:c r="C321" s="18"/>
      <x:c r="D321" s="18"/>
      <x:c r="E321" s="18"/>
      <x:c r="F321" s="18"/>
      <x:c r="G321" s="18"/>
      <x:c r="H321" s="18"/>
      <x:c r="I321" s="18"/>
      <x:c r="J321" s="21"/>
      <x:c r="K321" s="21"/>
      <x:c r="L321" s="21"/>
      <x:c r="M321" s="18"/>
      <x:c r="N321" s="18"/>
      <x:c r="O321" s="18"/>
      <x:c r="P321" s="18"/>
      <x:c r="Q321" s="18"/>
      <x:c r="R321" s="18"/>
      <x:c r="S321" s="18"/>
      <x:c r="T321" s="18"/>
      <x:c r="U321" s="18"/>
      <x:c r="V321" s="22"/>
      <x:c r="W321" s="18"/>
      <x:c r="X321" s="18"/>
      <x:c r="Y321" s="21"/>
      <x:c r="Z321" s="21"/>
      <x:c r="AA321" s="18"/>
      <x:c r="AB321" s="23" t="str">
        <x:f>IF(A321="","",IF(AND(LEFT(A321,8)&lt;&gt;"https://",LEFT(A321,7)&lt;&gt;"http://"),"Use a full http(s) URL",IF(COUNTIFS($A$6:$A$505,SUBSTITUTE(SUBSTITUTE(SUBSTITUTE(A321,"~","~~"),"*","~*"),"?","~?"))&gt;1,"Duplicate URL: check rows",IF(OR(R321="Merge",R321="Redirect"),IF(T321="","Add destination URL",IF(A321=T321,"Destination equals source",IF(AND(LEFT(T321,8)&lt;&gt;"https://",LEFT(T321,7)&lt;&gt;"http://"),"Use a full destination URL","Validate destination and links"))),IF(R321="Remove","Review legal, support, conversion and link value","")))))</x:f>
      </x:c>
      <x:c r="AC321" s="23" t="str">
        <x:f>IF(A321="","",IF(R321="","Choose an action",IF(S321="","Add action rationale",IF(W321="","Assign action owner",IF(U321="","Set priority",IF(X321="","Set status",IF(AND(X321&lt;&gt;"Done",Y321=""),"Set due date",IF(AND(X321="Done",AA321=""),"Record completion and retest",IF(AND(R321="Keep",Z321=""),"Set next review date","")))))))))</x:f>
      </x:c>
      <x:c r="AD321" s="23" t="str">
        <x:f>IF(A321="","",IF(OR(AB321&lt;&gt;"",AC321&lt;&gt;""),1,0))</x:f>
      </x:c>
    </x:row>
    <x:row r="322" ht="44" customHeight="1">
      <x:c r="A322" s="19"/>
      <x:c r="B322" s="19"/>
      <x:c r="C322" s="18"/>
      <x:c r="D322" s="18"/>
      <x:c r="E322" s="18"/>
      <x:c r="F322" s="18"/>
      <x:c r="G322" s="18"/>
      <x:c r="H322" s="18"/>
      <x:c r="I322" s="18"/>
      <x:c r="J322" s="21"/>
      <x:c r="K322" s="21"/>
      <x:c r="L322" s="21"/>
      <x:c r="M322" s="18"/>
      <x:c r="N322" s="18"/>
      <x:c r="O322" s="18"/>
      <x:c r="P322" s="18"/>
      <x:c r="Q322" s="18"/>
      <x:c r="R322" s="18"/>
      <x:c r="S322" s="18"/>
      <x:c r="T322" s="18"/>
      <x:c r="U322" s="18"/>
      <x:c r="V322" s="22"/>
      <x:c r="W322" s="18"/>
      <x:c r="X322" s="18"/>
      <x:c r="Y322" s="21"/>
      <x:c r="Z322" s="21"/>
      <x:c r="AA322" s="18"/>
      <x:c r="AB322" s="23" t="str">
        <x:f>IF(A322="","",IF(AND(LEFT(A322,8)&lt;&gt;"https://",LEFT(A322,7)&lt;&gt;"http://"),"Use a full http(s) URL",IF(COUNTIFS($A$6:$A$505,SUBSTITUTE(SUBSTITUTE(SUBSTITUTE(A322,"~","~~"),"*","~*"),"?","~?"))&gt;1,"Duplicate URL: check rows",IF(OR(R322="Merge",R322="Redirect"),IF(T322="","Add destination URL",IF(A322=T322,"Destination equals source",IF(AND(LEFT(T322,8)&lt;&gt;"https://",LEFT(T322,7)&lt;&gt;"http://"),"Use a full destination URL","Validate destination and links"))),IF(R322="Remove","Review legal, support, conversion and link value","")))))</x:f>
      </x:c>
      <x:c r="AC322" s="23" t="str">
        <x:f>IF(A322="","",IF(R322="","Choose an action",IF(S322="","Add action rationale",IF(W322="","Assign action owner",IF(U322="","Set priority",IF(X322="","Set status",IF(AND(X322&lt;&gt;"Done",Y322=""),"Set due date",IF(AND(X322="Done",AA322=""),"Record completion and retest",IF(AND(R322="Keep",Z322=""),"Set next review date","")))))))))</x:f>
      </x:c>
      <x:c r="AD322" s="23" t="str">
        <x:f>IF(A322="","",IF(OR(AB322&lt;&gt;"",AC322&lt;&gt;""),1,0))</x:f>
      </x:c>
    </x:row>
    <x:row r="323" ht="44" customHeight="1">
      <x:c r="A323" s="19"/>
      <x:c r="B323" s="19"/>
      <x:c r="C323" s="18"/>
      <x:c r="D323" s="18"/>
      <x:c r="E323" s="18"/>
      <x:c r="F323" s="18"/>
      <x:c r="G323" s="18"/>
      <x:c r="H323" s="18"/>
      <x:c r="I323" s="18"/>
      <x:c r="J323" s="21"/>
      <x:c r="K323" s="21"/>
      <x:c r="L323" s="21"/>
      <x:c r="M323" s="18"/>
      <x:c r="N323" s="18"/>
      <x:c r="O323" s="18"/>
      <x:c r="P323" s="18"/>
      <x:c r="Q323" s="18"/>
      <x:c r="R323" s="18"/>
      <x:c r="S323" s="18"/>
      <x:c r="T323" s="18"/>
      <x:c r="U323" s="18"/>
      <x:c r="V323" s="22"/>
      <x:c r="W323" s="18"/>
      <x:c r="X323" s="18"/>
      <x:c r="Y323" s="21"/>
      <x:c r="Z323" s="21"/>
      <x:c r="AA323" s="18"/>
      <x:c r="AB323" s="23" t="str">
        <x:f>IF(A323="","",IF(AND(LEFT(A323,8)&lt;&gt;"https://",LEFT(A323,7)&lt;&gt;"http://"),"Use a full http(s) URL",IF(COUNTIFS($A$6:$A$505,SUBSTITUTE(SUBSTITUTE(SUBSTITUTE(A323,"~","~~"),"*","~*"),"?","~?"))&gt;1,"Duplicate URL: check rows",IF(OR(R323="Merge",R323="Redirect"),IF(T323="","Add destination URL",IF(A323=T323,"Destination equals source",IF(AND(LEFT(T323,8)&lt;&gt;"https://",LEFT(T323,7)&lt;&gt;"http://"),"Use a full destination URL","Validate destination and links"))),IF(R323="Remove","Review legal, support, conversion and link value","")))))</x:f>
      </x:c>
      <x:c r="AC323" s="23" t="str">
        <x:f>IF(A323="","",IF(R323="","Choose an action",IF(S323="","Add action rationale",IF(W323="","Assign action owner",IF(U323="","Set priority",IF(X323="","Set status",IF(AND(X323&lt;&gt;"Done",Y323=""),"Set due date",IF(AND(X323="Done",AA323=""),"Record completion and retest",IF(AND(R323="Keep",Z323=""),"Set next review date","")))))))))</x:f>
      </x:c>
      <x:c r="AD323" s="23" t="str">
        <x:f>IF(A323="","",IF(OR(AB323&lt;&gt;"",AC323&lt;&gt;""),1,0))</x:f>
      </x:c>
    </x:row>
    <x:row r="324" ht="44" customHeight="1">
      <x:c r="A324" s="19"/>
      <x:c r="B324" s="19"/>
      <x:c r="C324" s="18"/>
      <x:c r="D324" s="18"/>
      <x:c r="E324" s="18"/>
      <x:c r="F324" s="18"/>
      <x:c r="G324" s="18"/>
      <x:c r="H324" s="18"/>
      <x:c r="I324" s="18"/>
      <x:c r="J324" s="21"/>
      <x:c r="K324" s="21"/>
      <x:c r="L324" s="21"/>
      <x:c r="M324" s="18"/>
      <x:c r="N324" s="18"/>
      <x:c r="O324" s="18"/>
      <x:c r="P324" s="18"/>
      <x:c r="Q324" s="18"/>
      <x:c r="R324" s="18"/>
      <x:c r="S324" s="18"/>
      <x:c r="T324" s="18"/>
      <x:c r="U324" s="18"/>
      <x:c r="V324" s="22"/>
      <x:c r="W324" s="18"/>
      <x:c r="X324" s="18"/>
      <x:c r="Y324" s="21"/>
      <x:c r="Z324" s="21"/>
      <x:c r="AA324" s="18"/>
      <x:c r="AB324" s="23" t="str">
        <x:f>IF(A324="","",IF(AND(LEFT(A324,8)&lt;&gt;"https://",LEFT(A324,7)&lt;&gt;"http://"),"Use a full http(s) URL",IF(COUNTIFS($A$6:$A$505,SUBSTITUTE(SUBSTITUTE(SUBSTITUTE(A324,"~","~~"),"*","~*"),"?","~?"))&gt;1,"Duplicate URL: check rows",IF(OR(R324="Merge",R324="Redirect"),IF(T324="","Add destination URL",IF(A324=T324,"Destination equals source",IF(AND(LEFT(T324,8)&lt;&gt;"https://",LEFT(T324,7)&lt;&gt;"http://"),"Use a full destination URL","Validate destination and links"))),IF(R324="Remove","Review legal, support, conversion and link value","")))))</x:f>
      </x:c>
      <x:c r="AC324" s="23" t="str">
        <x:f>IF(A324="","",IF(R324="","Choose an action",IF(S324="","Add action rationale",IF(W324="","Assign action owner",IF(U324="","Set priority",IF(X324="","Set status",IF(AND(X324&lt;&gt;"Done",Y324=""),"Set due date",IF(AND(X324="Done",AA324=""),"Record completion and retest",IF(AND(R324="Keep",Z324=""),"Set next review date","")))))))))</x:f>
      </x:c>
      <x:c r="AD324" s="23" t="str">
        <x:f>IF(A324="","",IF(OR(AB324&lt;&gt;"",AC324&lt;&gt;""),1,0))</x:f>
      </x:c>
    </x:row>
    <x:row r="325" ht="44" customHeight="1">
      <x:c r="A325" s="19"/>
      <x:c r="B325" s="19"/>
      <x:c r="C325" s="18"/>
      <x:c r="D325" s="18"/>
      <x:c r="E325" s="18"/>
      <x:c r="F325" s="18"/>
      <x:c r="G325" s="18"/>
      <x:c r="H325" s="18"/>
      <x:c r="I325" s="18"/>
      <x:c r="J325" s="21"/>
      <x:c r="K325" s="21"/>
      <x:c r="L325" s="21"/>
      <x:c r="M325" s="18"/>
      <x:c r="N325" s="18"/>
      <x:c r="O325" s="18"/>
      <x:c r="P325" s="18"/>
      <x:c r="Q325" s="18"/>
      <x:c r="R325" s="18"/>
      <x:c r="S325" s="18"/>
      <x:c r="T325" s="18"/>
      <x:c r="U325" s="18"/>
      <x:c r="V325" s="22"/>
      <x:c r="W325" s="18"/>
      <x:c r="X325" s="18"/>
      <x:c r="Y325" s="21"/>
      <x:c r="Z325" s="21"/>
      <x:c r="AA325" s="18"/>
      <x:c r="AB325" s="23" t="str">
        <x:f>IF(A325="","",IF(AND(LEFT(A325,8)&lt;&gt;"https://",LEFT(A325,7)&lt;&gt;"http://"),"Use a full http(s) URL",IF(COUNTIFS($A$6:$A$505,SUBSTITUTE(SUBSTITUTE(SUBSTITUTE(A325,"~","~~"),"*","~*"),"?","~?"))&gt;1,"Duplicate URL: check rows",IF(OR(R325="Merge",R325="Redirect"),IF(T325="","Add destination URL",IF(A325=T325,"Destination equals source",IF(AND(LEFT(T325,8)&lt;&gt;"https://",LEFT(T325,7)&lt;&gt;"http://"),"Use a full destination URL","Validate destination and links"))),IF(R325="Remove","Review legal, support, conversion and link value","")))))</x:f>
      </x:c>
      <x:c r="AC325" s="23" t="str">
        <x:f>IF(A325="","",IF(R325="","Choose an action",IF(S325="","Add action rationale",IF(W325="","Assign action owner",IF(U325="","Set priority",IF(X325="","Set status",IF(AND(X325&lt;&gt;"Done",Y325=""),"Set due date",IF(AND(X325="Done",AA325=""),"Record completion and retest",IF(AND(R325="Keep",Z325=""),"Set next review date","")))))))))</x:f>
      </x:c>
      <x:c r="AD325" s="23" t="str">
        <x:f>IF(A325="","",IF(OR(AB325&lt;&gt;"",AC325&lt;&gt;""),1,0))</x:f>
      </x:c>
    </x:row>
    <x:row r="326" ht="44" customHeight="1">
      <x:c r="A326" s="19"/>
      <x:c r="B326" s="19"/>
      <x:c r="C326" s="18"/>
      <x:c r="D326" s="18"/>
      <x:c r="E326" s="18"/>
      <x:c r="F326" s="18"/>
      <x:c r="G326" s="18"/>
      <x:c r="H326" s="18"/>
      <x:c r="I326" s="18"/>
      <x:c r="J326" s="21"/>
      <x:c r="K326" s="21"/>
      <x:c r="L326" s="21"/>
      <x:c r="M326" s="18"/>
      <x:c r="N326" s="18"/>
      <x:c r="O326" s="18"/>
      <x:c r="P326" s="18"/>
      <x:c r="Q326" s="18"/>
      <x:c r="R326" s="18"/>
      <x:c r="S326" s="18"/>
      <x:c r="T326" s="18"/>
      <x:c r="U326" s="18"/>
      <x:c r="V326" s="22"/>
      <x:c r="W326" s="18"/>
      <x:c r="X326" s="18"/>
      <x:c r="Y326" s="21"/>
      <x:c r="Z326" s="21"/>
      <x:c r="AA326" s="18"/>
      <x:c r="AB326" s="23" t="str">
        <x:f>IF(A326="","",IF(AND(LEFT(A326,8)&lt;&gt;"https://",LEFT(A326,7)&lt;&gt;"http://"),"Use a full http(s) URL",IF(COUNTIFS($A$6:$A$505,SUBSTITUTE(SUBSTITUTE(SUBSTITUTE(A326,"~","~~"),"*","~*"),"?","~?"))&gt;1,"Duplicate URL: check rows",IF(OR(R326="Merge",R326="Redirect"),IF(T326="","Add destination URL",IF(A326=T326,"Destination equals source",IF(AND(LEFT(T326,8)&lt;&gt;"https://",LEFT(T326,7)&lt;&gt;"http://"),"Use a full destination URL","Validate destination and links"))),IF(R326="Remove","Review legal, support, conversion and link value","")))))</x:f>
      </x:c>
      <x:c r="AC326" s="23" t="str">
        <x:f>IF(A326="","",IF(R326="","Choose an action",IF(S326="","Add action rationale",IF(W326="","Assign action owner",IF(U326="","Set priority",IF(X326="","Set status",IF(AND(X326&lt;&gt;"Done",Y326=""),"Set due date",IF(AND(X326="Done",AA326=""),"Record completion and retest",IF(AND(R326="Keep",Z326=""),"Set next review date","")))))))))</x:f>
      </x:c>
      <x:c r="AD326" s="23" t="str">
        <x:f>IF(A326="","",IF(OR(AB326&lt;&gt;"",AC326&lt;&gt;""),1,0))</x:f>
      </x:c>
    </x:row>
    <x:row r="327" ht="44" customHeight="1">
      <x:c r="A327" s="19"/>
      <x:c r="B327" s="19"/>
      <x:c r="C327" s="18"/>
      <x:c r="D327" s="18"/>
      <x:c r="E327" s="18"/>
      <x:c r="F327" s="18"/>
      <x:c r="G327" s="18"/>
      <x:c r="H327" s="18"/>
      <x:c r="I327" s="18"/>
      <x:c r="J327" s="21"/>
      <x:c r="K327" s="21"/>
      <x:c r="L327" s="21"/>
      <x:c r="M327" s="18"/>
      <x:c r="N327" s="18"/>
      <x:c r="O327" s="18"/>
      <x:c r="P327" s="18"/>
      <x:c r="Q327" s="18"/>
      <x:c r="R327" s="18"/>
      <x:c r="S327" s="18"/>
      <x:c r="T327" s="18"/>
      <x:c r="U327" s="18"/>
      <x:c r="V327" s="22"/>
      <x:c r="W327" s="18"/>
      <x:c r="X327" s="18"/>
      <x:c r="Y327" s="21"/>
      <x:c r="Z327" s="21"/>
      <x:c r="AA327" s="18"/>
      <x:c r="AB327" s="23" t="str">
        <x:f>IF(A327="","",IF(AND(LEFT(A327,8)&lt;&gt;"https://",LEFT(A327,7)&lt;&gt;"http://"),"Use a full http(s) URL",IF(COUNTIFS($A$6:$A$505,SUBSTITUTE(SUBSTITUTE(SUBSTITUTE(A327,"~","~~"),"*","~*"),"?","~?"))&gt;1,"Duplicate URL: check rows",IF(OR(R327="Merge",R327="Redirect"),IF(T327="","Add destination URL",IF(A327=T327,"Destination equals source",IF(AND(LEFT(T327,8)&lt;&gt;"https://",LEFT(T327,7)&lt;&gt;"http://"),"Use a full destination URL","Validate destination and links"))),IF(R327="Remove","Review legal, support, conversion and link value","")))))</x:f>
      </x:c>
      <x:c r="AC327" s="23" t="str">
        <x:f>IF(A327="","",IF(R327="","Choose an action",IF(S327="","Add action rationale",IF(W327="","Assign action owner",IF(U327="","Set priority",IF(X327="","Set status",IF(AND(X327&lt;&gt;"Done",Y327=""),"Set due date",IF(AND(X327="Done",AA327=""),"Record completion and retest",IF(AND(R327="Keep",Z327=""),"Set next review date","")))))))))</x:f>
      </x:c>
      <x:c r="AD327" s="23" t="str">
        <x:f>IF(A327="","",IF(OR(AB327&lt;&gt;"",AC327&lt;&gt;""),1,0))</x:f>
      </x:c>
    </x:row>
    <x:row r="328" ht="44" customHeight="1">
      <x:c r="A328" s="19"/>
      <x:c r="B328" s="19"/>
      <x:c r="C328" s="18"/>
      <x:c r="D328" s="18"/>
      <x:c r="E328" s="18"/>
      <x:c r="F328" s="18"/>
      <x:c r="G328" s="18"/>
      <x:c r="H328" s="18"/>
      <x:c r="I328" s="18"/>
      <x:c r="J328" s="21"/>
      <x:c r="K328" s="21"/>
      <x:c r="L328" s="21"/>
      <x:c r="M328" s="18"/>
      <x:c r="N328" s="18"/>
      <x:c r="O328" s="18"/>
      <x:c r="P328" s="18"/>
      <x:c r="Q328" s="18"/>
      <x:c r="R328" s="18"/>
      <x:c r="S328" s="18"/>
      <x:c r="T328" s="18"/>
      <x:c r="U328" s="18"/>
      <x:c r="V328" s="22"/>
      <x:c r="W328" s="18"/>
      <x:c r="X328" s="18"/>
      <x:c r="Y328" s="21"/>
      <x:c r="Z328" s="21"/>
      <x:c r="AA328" s="18"/>
      <x:c r="AB328" s="23" t="str">
        <x:f>IF(A328="","",IF(AND(LEFT(A328,8)&lt;&gt;"https://",LEFT(A328,7)&lt;&gt;"http://"),"Use a full http(s) URL",IF(COUNTIFS($A$6:$A$505,SUBSTITUTE(SUBSTITUTE(SUBSTITUTE(A328,"~","~~"),"*","~*"),"?","~?"))&gt;1,"Duplicate URL: check rows",IF(OR(R328="Merge",R328="Redirect"),IF(T328="","Add destination URL",IF(A328=T328,"Destination equals source",IF(AND(LEFT(T328,8)&lt;&gt;"https://",LEFT(T328,7)&lt;&gt;"http://"),"Use a full destination URL","Validate destination and links"))),IF(R328="Remove","Review legal, support, conversion and link value","")))))</x:f>
      </x:c>
      <x:c r="AC328" s="23" t="str">
        <x:f>IF(A328="","",IF(R328="","Choose an action",IF(S328="","Add action rationale",IF(W328="","Assign action owner",IF(U328="","Set priority",IF(X328="","Set status",IF(AND(X328&lt;&gt;"Done",Y328=""),"Set due date",IF(AND(X328="Done",AA328=""),"Record completion and retest",IF(AND(R328="Keep",Z328=""),"Set next review date","")))))))))</x:f>
      </x:c>
      <x:c r="AD328" s="23" t="str">
        <x:f>IF(A328="","",IF(OR(AB328&lt;&gt;"",AC328&lt;&gt;""),1,0))</x:f>
      </x:c>
    </x:row>
    <x:row r="329" ht="44" customHeight="1">
      <x:c r="A329" s="19"/>
      <x:c r="B329" s="19"/>
      <x:c r="C329" s="18"/>
      <x:c r="D329" s="18"/>
      <x:c r="E329" s="18"/>
      <x:c r="F329" s="18"/>
      <x:c r="G329" s="18"/>
      <x:c r="H329" s="18"/>
      <x:c r="I329" s="18"/>
      <x:c r="J329" s="21"/>
      <x:c r="K329" s="21"/>
      <x:c r="L329" s="21"/>
      <x:c r="M329" s="18"/>
      <x:c r="N329" s="18"/>
      <x:c r="O329" s="18"/>
      <x:c r="P329" s="18"/>
      <x:c r="Q329" s="18"/>
      <x:c r="R329" s="18"/>
      <x:c r="S329" s="18"/>
      <x:c r="T329" s="18"/>
      <x:c r="U329" s="18"/>
      <x:c r="V329" s="22"/>
      <x:c r="W329" s="18"/>
      <x:c r="X329" s="18"/>
      <x:c r="Y329" s="21"/>
      <x:c r="Z329" s="21"/>
      <x:c r="AA329" s="18"/>
      <x:c r="AB329" s="23" t="str">
        <x:f>IF(A329="","",IF(AND(LEFT(A329,8)&lt;&gt;"https://",LEFT(A329,7)&lt;&gt;"http://"),"Use a full http(s) URL",IF(COUNTIFS($A$6:$A$505,SUBSTITUTE(SUBSTITUTE(SUBSTITUTE(A329,"~","~~"),"*","~*"),"?","~?"))&gt;1,"Duplicate URL: check rows",IF(OR(R329="Merge",R329="Redirect"),IF(T329="","Add destination URL",IF(A329=T329,"Destination equals source",IF(AND(LEFT(T329,8)&lt;&gt;"https://",LEFT(T329,7)&lt;&gt;"http://"),"Use a full destination URL","Validate destination and links"))),IF(R329="Remove","Review legal, support, conversion and link value","")))))</x:f>
      </x:c>
      <x:c r="AC329" s="23" t="str">
        <x:f>IF(A329="","",IF(R329="","Choose an action",IF(S329="","Add action rationale",IF(W329="","Assign action owner",IF(U329="","Set priority",IF(X329="","Set status",IF(AND(X329&lt;&gt;"Done",Y329=""),"Set due date",IF(AND(X329="Done",AA329=""),"Record completion and retest",IF(AND(R329="Keep",Z329=""),"Set next review date","")))))))))</x:f>
      </x:c>
      <x:c r="AD329" s="23" t="str">
        <x:f>IF(A329="","",IF(OR(AB329&lt;&gt;"",AC329&lt;&gt;""),1,0))</x:f>
      </x:c>
    </x:row>
    <x:row r="330" ht="44" customHeight="1">
      <x:c r="A330" s="19"/>
      <x:c r="B330" s="19"/>
      <x:c r="C330" s="18"/>
      <x:c r="D330" s="18"/>
      <x:c r="E330" s="18"/>
      <x:c r="F330" s="18"/>
      <x:c r="G330" s="18"/>
      <x:c r="H330" s="18"/>
      <x:c r="I330" s="18"/>
      <x:c r="J330" s="21"/>
      <x:c r="K330" s="21"/>
      <x:c r="L330" s="21"/>
      <x:c r="M330" s="18"/>
      <x:c r="N330" s="18"/>
      <x:c r="O330" s="18"/>
      <x:c r="P330" s="18"/>
      <x:c r="Q330" s="18"/>
      <x:c r="R330" s="18"/>
      <x:c r="S330" s="18"/>
      <x:c r="T330" s="18"/>
      <x:c r="U330" s="18"/>
      <x:c r="V330" s="22"/>
      <x:c r="W330" s="18"/>
      <x:c r="X330" s="18"/>
      <x:c r="Y330" s="21"/>
      <x:c r="Z330" s="21"/>
      <x:c r="AA330" s="18"/>
      <x:c r="AB330" s="23" t="str">
        <x:f>IF(A330="","",IF(AND(LEFT(A330,8)&lt;&gt;"https://",LEFT(A330,7)&lt;&gt;"http://"),"Use a full http(s) URL",IF(COUNTIFS($A$6:$A$505,SUBSTITUTE(SUBSTITUTE(SUBSTITUTE(A330,"~","~~"),"*","~*"),"?","~?"))&gt;1,"Duplicate URL: check rows",IF(OR(R330="Merge",R330="Redirect"),IF(T330="","Add destination URL",IF(A330=T330,"Destination equals source",IF(AND(LEFT(T330,8)&lt;&gt;"https://",LEFT(T330,7)&lt;&gt;"http://"),"Use a full destination URL","Validate destination and links"))),IF(R330="Remove","Review legal, support, conversion and link value","")))))</x:f>
      </x:c>
      <x:c r="AC330" s="23" t="str">
        <x:f>IF(A330="","",IF(R330="","Choose an action",IF(S330="","Add action rationale",IF(W330="","Assign action owner",IF(U330="","Set priority",IF(X330="","Set status",IF(AND(X330&lt;&gt;"Done",Y330=""),"Set due date",IF(AND(X330="Done",AA330=""),"Record completion and retest",IF(AND(R330="Keep",Z330=""),"Set next review date","")))))))))</x:f>
      </x:c>
      <x:c r="AD330" s="23" t="str">
        <x:f>IF(A330="","",IF(OR(AB330&lt;&gt;"",AC330&lt;&gt;""),1,0))</x:f>
      </x:c>
    </x:row>
    <x:row r="331" ht="44" customHeight="1">
      <x:c r="A331" s="19"/>
      <x:c r="B331" s="19"/>
      <x:c r="C331" s="18"/>
      <x:c r="D331" s="18"/>
      <x:c r="E331" s="18"/>
      <x:c r="F331" s="18"/>
      <x:c r="G331" s="18"/>
      <x:c r="H331" s="18"/>
      <x:c r="I331" s="18"/>
      <x:c r="J331" s="21"/>
      <x:c r="K331" s="21"/>
      <x:c r="L331" s="21"/>
      <x:c r="M331" s="18"/>
      <x:c r="N331" s="18"/>
      <x:c r="O331" s="18"/>
      <x:c r="P331" s="18"/>
      <x:c r="Q331" s="18"/>
      <x:c r="R331" s="18"/>
      <x:c r="S331" s="18"/>
      <x:c r="T331" s="18"/>
      <x:c r="U331" s="18"/>
      <x:c r="V331" s="22"/>
      <x:c r="W331" s="18"/>
      <x:c r="X331" s="18"/>
      <x:c r="Y331" s="21"/>
      <x:c r="Z331" s="21"/>
      <x:c r="AA331" s="18"/>
      <x:c r="AB331" s="23" t="str">
        <x:f>IF(A331="","",IF(AND(LEFT(A331,8)&lt;&gt;"https://",LEFT(A331,7)&lt;&gt;"http://"),"Use a full http(s) URL",IF(COUNTIFS($A$6:$A$505,SUBSTITUTE(SUBSTITUTE(SUBSTITUTE(A331,"~","~~"),"*","~*"),"?","~?"))&gt;1,"Duplicate URL: check rows",IF(OR(R331="Merge",R331="Redirect"),IF(T331="","Add destination URL",IF(A331=T331,"Destination equals source",IF(AND(LEFT(T331,8)&lt;&gt;"https://",LEFT(T331,7)&lt;&gt;"http://"),"Use a full destination URL","Validate destination and links"))),IF(R331="Remove","Review legal, support, conversion and link value","")))))</x:f>
      </x:c>
      <x:c r="AC331" s="23" t="str">
        <x:f>IF(A331="","",IF(R331="","Choose an action",IF(S331="","Add action rationale",IF(W331="","Assign action owner",IF(U331="","Set priority",IF(X331="","Set status",IF(AND(X331&lt;&gt;"Done",Y331=""),"Set due date",IF(AND(X331="Done",AA331=""),"Record completion and retest",IF(AND(R331="Keep",Z331=""),"Set next review date","")))))))))</x:f>
      </x:c>
      <x:c r="AD331" s="23" t="str">
        <x:f>IF(A331="","",IF(OR(AB331&lt;&gt;"",AC331&lt;&gt;""),1,0))</x:f>
      </x:c>
    </x:row>
    <x:row r="332" ht="44" customHeight="1">
      <x:c r="A332" s="19"/>
      <x:c r="B332" s="19"/>
      <x:c r="C332" s="18"/>
      <x:c r="D332" s="18"/>
      <x:c r="E332" s="18"/>
      <x:c r="F332" s="18"/>
      <x:c r="G332" s="18"/>
      <x:c r="H332" s="18"/>
      <x:c r="I332" s="18"/>
      <x:c r="J332" s="21"/>
      <x:c r="K332" s="21"/>
      <x:c r="L332" s="21"/>
      <x:c r="M332" s="18"/>
      <x:c r="N332" s="18"/>
      <x:c r="O332" s="18"/>
      <x:c r="P332" s="18"/>
      <x:c r="Q332" s="18"/>
      <x:c r="R332" s="18"/>
      <x:c r="S332" s="18"/>
      <x:c r="T332" s="18"/>
      <x:c r="U332" s="18"/>
      <x:c r="V332" s="22"/>
      <x:c r="W332" s="18"/>
      <x:c r="X332" s="18"/>
      <x:c r="Y332" s="21"/>
      <x:c r="Z332" s="21"/>
      <x:c r="AA332" s="18"/>
      <x:c r="AB332" s="23" t="str">
        <x:f>IF(A332="","",IF(AND(LEFT(A332,8)&lt;&gt;"https://",LEFT(A332,7)&lt;&gt;"http://"),"Use a full http(s) URL",IF(COUNTIFS($A$6:$A$505,SUBSTITUTE(SUBSTITUTE(SUBSTITUTE(A332,"~","~~"),"*","~*"),"?","~?"))&gt;1,"Duplicate URL: check rows",IF(OR(R332="Merge",R332="Redirect"),IF(T332="","Add destination URL",IF(A332=T332,"Destination equals source",IF(AND(LEFT(T332,8)&lt;&gt;"https://",LEFT(T332,7)&lt;&gt;"http://"),"Use a full destination URL","Validate destination and links"))),IF(R332="Remove","Review legal, support, conversion and link value","")))))</x:f>
      </x:c>
      <x:c r="AC332" s="23" t="str">
        <x:f>IF(A332="","",IF(R332="","Choose an action",IF(S332="","Add action rationale",IF(W332="","Assign action owner",IF(U332="","Set priority",IF(X332="","Set status",IF(AND(X332&lt;&gt;"Done",Y332=""),"Set due date",IF(AND(X332="Done",AA332=""),"Record completion and retest",IF(AND(R332="Keep",Z332=""),"Set next review date","")))))))))</x:f>
      </x:c>
      <x:c r="AD332" s="23" t="str">
        <x:f>IF(A332="","",IF(OR(AB332&lt;&gt;"",AC332&lt;&gt;""),1,0))</x:f>
      </x:c>
    </x:row>
    <x:row r="333" ht="44" customHeight="1">
      <x:c r="A333" s="19"/>
      <x:c r="B333" s="19"/>
      <x:c r="C333" s="18"/>
      <x:c r="D333" s="18"/>
      <x:c r="E333" s="18"/>
      <x:c r="F333" s="18"/>
      <x:c r="G333" s="18"/>
      <x:c r="H333" s="18"/>
      <x:c r="I333" s="18"/>
      <x:c r="J333" s="21"/>
      <x:c r="K333" s="21"/>
      <x:c r="L333" s="21"/>
      <x:c r="M333" s="18"/>
      <x:c r="N333" s="18"/>
      <x:c r="O333" s="18"/>
      <x:c r="P333" s="18"/>
      <x:c r="Q333" s="18"/>
      <x:c r="R333" s="18"/>
      <x:c r="S333" s="18"/>
      <x:c r="T333" s="18"/>
      <x:c r="U333" s="18"/>
      <x:c r="V333" s="22"/>
      <x:c r="W333" s="18"/>
      <x:c r="X333" s="18"/>
      <x:c r="Y333" s="21"/>
      <x:c r="Z333" s="21"/>
      <x:c r="AA333" s="18"/>
      <x:c r="AB333" s="23" t="str">
        <x:f>IF(A333="","",IF(AND(LEFT(A333,8)&lt;&gt;"https://",LEFT(A333,7)&lt;&gt;"http://"),"Use a full http(s) URL",IF(COUNTIFS($A$6:$A$505,SUBSTITUTE(SUBSTITUTE(SUBSTITUTE(A333,"~","~~"),"*","~*"),"?","~?"))&gt;1,"Duplicate URL: check rows",IF(OR(R333="Merge",R333="Redirect"),IF(T333="","Add destination URL",IF(A333=T333,"Destination equals source",IF(AND(LEFT(T333,8)&lt;&gt;"https://",LEFT(T333,7)&lt;&gt;"http://"),"Use a full destination URL","Validate destination and links"))),IF(R333="Remove","Review legal, support, conversion and link value","")))))</x:f>
      </x:c>
      <x:c r="AC333" s="23" t="str">
        <x:f>IF(A333="","",IF(R333="","Choose an action",IF(S333="","Add action rationale",IF(W333="","Assign action owner",IF(U333="","Set priority",IF(X333="","Set status",IF(AND(X333&lt;&gt;"Done",Y333=""),"Set due date",IF(AND(X333="Done",AA333=""),"Record completion and retest",IF(AND(R333="Keep",Z333=""),"Set next review date","")))))))))</x:f>
      </x:c>
      <x:c r="AD333" s="23" t="str">
        <x:f>IF(A333="","",IF(OR(AB333&lt;&gt;"",AC333&lt;&gt;""),1,0))</x:f>
      </x:c>
    </x:row>
    <x:row r="334" ht="44" customHeight="1">
      <x:c r="A334" s="19"/>
      <x:c r="B334" s="19"/>
      <x:c r="C334" s="18"/>
      <x:c r="D334" s="18"/>
      <x:c r="E334" s="18"/>
      <x:c r="F334" s="18"/>
      <x:c r="G334" s="18"/>
      <x:c r="H334" s="18"/>
      <x:c r="I334" s="18"/>
      <x:c r="J334" s="21"/>
      <x:c r="K334" s="21"/>
      <x:c r="L334" s="21"/>
      <x:c r="M334" s="18"/>
      <x:c r="N334" s="18"/>
      <x:c r="O334" s="18"/>
      <x:c r="P334" s="18"/>
      <x:c r="Q334" s="18"/>
      <x:c r="R334" s="18"/>
      <x:c r="S334" s="18"/>
      <x:c r="T334" s="18"/>
      <x:c r="U334" s="18"/>
      <x:c r="V334" s="22"/>
      <x:c r="W334" s="18"/>
      <x:c r="X334" s="18"/>
      <x:c r="Y334" s="21"/>
      <x:c r="Z334" s="21"/>
      <x:c r="AA334" s="18"/>
      <x:c r="AB334" s="23" t="str">
        <x:f>IF(A334="","",IF(AND(LEFT(A334,8)&lt;&gt;"https://",LEFT(A334,7)&lt;&gt;"http://"),"Use a full http(s) URL",IF(COUNTIFS($A$6:$A$505,SUBSTITUTE(SUBSTITUTE(SUBSTITUTE(A334,"~","~~"),"*","~*"),"?","~?"))&gt;1,"Duplicate URL: check rows",IF(OR(R334="Merge",R334="Redirect"),IF(T334="","Add destination URL",IF(A334=T334,"Destination equals source",IF(AND(LEFT(T334,8)&lt;&gt;"https://",LEFT(T334,7)&lt;&gt;"http://"),"Use a full destination URL","Validate destination and links"))),IF(R334="Remove","Review legal, support, conversion and link value","")))))</x:f>
      </x:c>
      <x:c r="AC334" s="23" t="str">
        <x:f>IF(A334="","",IF(R334="","Choose an action",IF(S334="","Add action rationale",IF(W334="","Assign action owner",IF(U334="","Set priority",IF(X334="","Set status",IF(AND(X334&lt;&gt;"Done",Y334=""),"Set due date",IF(AND(X334="Done",AA334=""),"Record completion and retest",IF(AND(R334="Keep",Z334=""),"Set next review date","")))))))))</x:f>
      </x:c>
      <x:c r="AD334" s="23" t="str">
        <x:f>IF(A334="","",IF(OR(AB334&lt;&gt;"",AC334&lt;&gt;""),1,0))</x:f>
      </x:c>
    </x:row>
    <x:row r="335" ht="44" customHeight="1">
      <x:c r="A335" s="19"/>
      <x:c r="B335" s="19"/>
      <x:c r="C335" s="18"/>
      <x:c r="D335" s="18"/>
      <x:c r="E335" s="18"/>
      <x:c r="F335" s="18"/>
      <x:c r="G335" s="18"/>
      <x:c r="H335" s="18"/>
      <x:c r="I335" s="18"/>
      <x:c r="J335" s="21"/>
      <x:c r="K335" s="21"/>
      <x:c r="L335" s="21"/>
      <x:c r="M335" s="18"/>
      <x:c r="N335" s="18"/>
      <x:c r="O335" s="18"/>
      <x:c r="P335" s="18"/>
      <x:c r="Q335" s="18"/>
      <x:c r="R335" s="18"/>
      <x:c r="S335" s="18"/>
      <x:c r="T335" s="18"/>
      <x:c r="U335" s="18"/>
      <x:c r="V335" s="22"/>
      <x:c r="W335" s="18"/>
      <x:c r="X335" s="18"/>
      <x:c r="Y335" s="21"/>
      <x:c r="Z335" s="21"/>
      <x:c r="AA335" s="18"/>
      <x:c r="AB335" s="23" t="str">
        <x:f>IF(A335="","",IF(AND(LEFT(A335,8)&lt;&gt;"https://",LEFT(A335,7)&lt;&gt;"http://"),"Use a full http(s) URL",IF(COUNTIFS($A$6:$A$505,SUBSTITUTE(SUBSTITUTE(SUBSTITUTE(A335,"~","~~"),"*","~*"),"?","~?"))&gt;1,"Duplicate URL: check rows",IF(OR(R335="Merge",R335="Redirect"),IF(T335="","Add destination URL",IF(A335=T335,"Destination equals source",IF(AND(LEFT(T335,8)&lt;&gt;"https://",LEFT(T335,7)&lt;&gt;"http://"),"Use a full destination URL","Validate destination and links"))),IF(R335="Remove","Review legal, support, conversion and link value","")))))</x:f>
      </x:c>
      <x:c r="AC335" s="23" t="str">
        <x:f>IF(A335="","",IF(R335="","Choose an action",IF(S335="","Add action rationale",IF(W335="","Assign action owner",IF(U335="","Set priority",IF(X335="","Set status",IF(AND(X335&lt;&gt;"Done",Y335=""),"Set due date",IF(AND(X335="Done",AA335=""),"Record completion and retest",IF(AND(R335="Keep",Z335=""),"Set next review date","")))))))))</x:f>
      </x:c>
      <x:c r="AD335" s="23" t="str">
        <x:f>IF(A335="","",IF(OR(AB335&lt;&gt;"",AC335&lt;&gt;""),1,0))</x:f>
      </x:c>
    </x:row>
    <x:row r="336" ht="44" customHeight="1">
      <x:c r="A336" s="19"/>
      <x:c r="B336" s="19"/>
      <x:c r="C336" s="18"/>
      <x:c r="D336" s="18"/>
      <x:c r="E336" s="18"/>
      <x:c r="F336" s="18"/>
      <x:c r="G336" s="18"/>
      <x:c r="H336" s="18"/>
      <x:c r="I336" s="18"/>
      <x:c r="J336" s="21"/>
      <x:c r="K336" s="21"/>
      <x:c r="L336" s="21"/>
      <x:c r="M336" s="18"/>
      <x:c r="N336" s="18"/>
      <x:c r="O336" s="18"/>
      <x:c r="P336" s="18"/>
      <x:c r="Q336" s="18"/>
      <x:c r="R336" s="18"/>
      <x:c r="S336" s="18"/>
      <x:c r="T336" s="18"/>
      <x:c r="U336" s="18"/>
      <x:c r="V336" s="22"/>
      <x:c r="W336" s="18"/>
      <x:c r="X336" s="18"/>
      <x:c r="Y336" s="21"/>
      <x:c r="Z336" s="21"/>
      <x:c r="AA336" s="18"/>
      <x:c r="AB336" s="23" t="str">
        <x:f>IF(A336="","",IF(AND(LEFT(A336,8)&lt;&gt;"https://",LEFT(A336,7)&lt;&gt;"http://"),"Use a full http(s) URL",IF(COUNTIFS($A$6:$A$505,SUBSTITUTE(SUBSTITUTE(SUBSTITUTE(A336,"~","~~"),"*","~*"),"?","~?"))&gt;1,"Duplicate URL: check rows",IF(OR(R336="Merge",R336="Redirect"),IF(T336="","Add destination URL",IF(A336=T336,"Destination equals source",IF(AND(LEFT(T336,8)&lt;&gt;"https://",LEFT(T336,7)&lt;&gt;"http://"),"Use a full destination URL","Validate destination and links"))),IF(R336="Remove","Review legal, support, conversion and link value","")))))</x:f>
      </x:c>
      <x:c r="AC336" s="23" t="str">
        <x:f>IF(A336="","",IF(R336="","Choose an action",IF(S336="","Add action rationale",IF(W336="","Assign action owner",IF(U336="","Set priority",IF(X336="","Set status",IF(AND(X336&lt;&gt;"Done",Y336=""),"Set due date",IF(AND(X336="Done",AA336=""),"Record completion and retest",IF(AND(R336="Keep",Z336=""),"Set next review date","")))))))))</x:f>
      </x:c>
      <x:c r="AD336" s="23" t="str">
        <x:f>IF(A336="","",IF(OR(AB336&lt;&gt;"",AC336&lt;&gt;""),1,0))</x:f>
      </x:c>
    </x:row>
    <x:row r="337" ht="44" customHeight="1">
      <x:c r="A337" s="19"/>
      <x:c r="B337" s="19"/>
      <x:c r="C337" s="18"/>
      <x:c r="D337" s="18"/>
      <x:c r="E337" s="18"/>
      <x:c r="F337" s="18"/>
      <x:c r="G337" s="18"/>
      <x:c r="H337" s="18"/>
      <x:c r="I337" s="18"/>
      <x:c r="J337" s="21"/>
      <x:c r="K337" s="21"/>
      <x:c r="L337" s="21"/>
      <x:c r="M337" s="18"/>
      <x:c r="N337" s="18"/>
      <x:c r="O337" s="18"/>
      <x:c r="P337" s="18"/>
      <x:c r="Q337" s="18"/>
      <x:c r="R337" s="18"/>
      <x:c r="S337" s="18"/>
      <x:c r="T337" s="18"/>
      <x:c r="U337" s="18"/>
      <x:c r="V337" s="22"/>
      <x:c r="W337" s="18"/>
      <x:c r="X337" s="18"/>
      <x:c r="Y337" s="21"/>
      <x:c r="Z337" s="21"/>
      <x:c r="AA337" s="18"/>
      <x:c r="AB337" s="23" t="str">
        <x:f>IF(A337="","",IF(AND(LEFT(A337,8)&lt;&gt;"https://",LEFT(A337,7)&lt;&gt;"http://"),"Use a full http(s) URL",IF(COUNTIFS($A$6:$A$505,SUBSTITUTE(SUBSTITUTE(SUBSTITUTE(A337,"~","~~"),"*","~*"),"?","~?"))&gt;1,"Duplicate URL: check rows",IF(OR(R337="Merge",R337="Redirect"),IF(T337="","Add destination URL",IF(A337=T337,"Destination equals source",IF(AND(LEFT(T337,8)&lt;&gt;"https://",LEFT(T337,7)&lt;&gt;"http://"),"Use a full destination URL","Validate destination and links"))),IF(R337="Remove","Review legal, support, conversion and link value","")))))</x:f>
      </x:c>
      <x:c r="AC337" s="23" t="str">
        <x:f>IF(A337="","",IF(R337="","Choose an action",IF(S337="","Add action rationale",IF(W337="","Assign action owner",IF(U337="","Set priority",IF(X337="","Set status",IF(AND(X337&lt;&gt;"Done",Y337=""),"Set due date",IF(AND(X337="Done",AA337=""),"Record completion and retest",IF(AND(R337="Keep",Z337=""),"Set next review date","")))))))))</x:f>
      </x:c>
      <x:c r="AD337" s="23" t="str">
        <x:f>IF(A337="","",IF(OR(AB337&lt;&gt;"",AC337&lt;&gt;""),1,0))</x:f>
      </x:c>
    </x:row>
    <x:row r="338" ht="44" customHeight="1">
      <x:c r="A338" s="19"/>
      <x:c r="B338" s="19"/>
      <x:c r="C338" s="18"/>
      <x:c r="D338" s="18"/>
      <x:c r="E338" s="18"/>
      <x:c r="F338" s="18"/>
      <x:c r="G338" s="18"/>
      <x:c r="H338" s="18"/>
      <x:c r="I338" s="18"/>
      <x:c r="J338" s="21"/>
      <x:c r="K338" s="21"/>
      <x:c r="L338" s="21"/>
      <x:c r="M338" s="18"/>
      <x:c r="N338" s="18"/>
      <x:c r="O338" s="18"/>
      <x:c r="P338" s="18"/>
      <x:c r="Q338" s="18"/>
      <x:c r="R338" s="18"/>
      <x:c r="S338" s="18"/>
      <x:c r="T338" s="18"/>
      <x:c r="U338" s="18"/>
      <x:c r="V338" s="22"/>
      <x:c r="W338" s="18"/>
      <x:c r="X338" s="18"/>
      <x:c r="Y338" s="21"/>
      <x:c r="Z338" s="21"/>
      <x:c r="AA338" s="18"/>
      <x:c r="AB338" s="23" t="str">
        <x:f>IF(A338="","",IF(AND(LEFT(A338,8)&lt;&gt;"https://",LEFT(A338,7)&lt;&gt;"http://"),"Use a full http(s) URL",IF(COUNTIFS($A$6:$A$505,SUBSTITUTE(SUBSTITUTE(SUBSTITUTE(A338,"~","~~"),"*","~*"),"?","~?"))&gt;1,"Duplicate URL: check rows",IF(OR(R338="Merge",R338="Redirect"),IF(T338="","Add destination URL",IF(A338=T338,"Destination equals source",IF(AND(LEFT(T338,8)&lt;&gt;"https://",LEFT(T338,7)&lt;&gt;"http://"),"Use a full destination URL","Validate destination and links"))),IF(R338="Remove","Review legal, support, conversion and link value","")))))</x:f>
      </x:c>
      <x:c r="AC338" s="23" t="str">
        <x:f>IF(A338="","",IF(R338="","Choose an action",IF(S338="","Add action rationale",IF(W338="","Assign action owner",IF(U338="","Set priority",IF(X338="","Set status",IF(AND(X338&lt;&gt;"Done",Y338=""),"Set due date",IF(AND(X338="Done",AA338=""),"Record completion and retest",IF(AND(R338="Keep",Z338=""),"Set next review date","")))))))))</x:f>
      </x:c>
      <x:c r="AD338" s="23" t="str">
        <x:f>IF(A338="","",IF(OR(AB338&lt;&gt;"",AC338&lt;&gt;""),1,0))</x:f>
      </x:c>
    </x:row>
    <x:row r="339" ht="44" customHeight="1">
      <x:c r="A339" s="19"/>
      <x:c r="B339" s="19"/>
      <x:c r="C339" s="18"/>
      <x:c r="D339" s="18"/>
      <x:c r="E339" s="18"/>
      <x:c r="F339" s="18"/>
      <x:c r="G339" s="18"/>
      <x:c r="H339" s="18"/>
      <x:c r="I339" s="18"/>
      <x:c r="J339" s="21"/>
      <x:c r="K339" s="21"/>
      <x:c r="L339" s="21"/>
      <x:c r="M339" s="18"/>
      <x:c r="N339" s="18"/>
      <x:c r="O339" s="18"/>
      <x:c r="P339" s="18"/>
      <x:c r="Q339" s="18"/>
      <x:c r="R339" s="18"/>
      <x:c r="S339" s="18"/>
      <x:c r="T339" s="18"/>
      <x:c r="U339" s="18"/>
      <x:c r="V339" s="22"/>
      <x:c r="W339" s="18"/>
      <x:c r="X339" s="18"/>
      <x:c r="Y339" s="21"/>
      <x:c r="Z339" s="21"/>
      <x:c r="AA339" s="18"/>
      <x:c r="AB339" s="23" t="str">
        <x:f>IF(A339="","",IF(AND(LEFT(A339,8)&lt;&gt;"https://",LEFT(A339,7)&lt;&gt;"http://"),"Use a full http(s) URL",IF(COUNTIFS($A$6:$A$505,SUBSTITUTE(SUBSTITUTE(SUBSTITUTE(A339,"~","~~"),"*","~*"),"?","~?"))&gt;1,"Duplicate URL: check rows",IF(OR(R339="Merge",R339="Redirect"),IF(T339="","Add destination URL",IF(A339=T339,"Destination equals source",IF(AND(LEFT(T339,8)&lt;&gt;"https://",LEFT(T339,7)&lt;&gt;"http://"),"Use a full destination URL","Validate destination and links"))),IF(R339="Remove","Review legal, support, conversion and link value","")))))</x:f>
      </x:c>
      <x:c r="AC339" s="23" t="str">
        <x:f>IF(A339="","",IF(R339="","Choose an action",IF(S339="","Add action rationale",IF(W339="","Assign action owner",IF(U339="","Set priority",IF(X339="","Set status",IF(AND(X339&lt;&gt;"Done",Y339=""),"Set due date",IF(AND(X339="Done",AA339=""),"Record completion and retest",IF(AND(R339="Keep",Z339=""),"Set next review date","")))))))))</x:f>
      </x:c>
      <x:c r="AD339" s="23" t="str">
        <x:f>IF(A339="","",IF(OR(AB339&lt;&gt;"",AC339&lt;&gt;""),1,0))</x:f>
      </x:c>
    </x:row>
    <x:row r="340" ht="44" customHeight="1">
      <x:c r="A340" s="19"/>
      <x:c r="B340" s="19"/>
      <x:c r="C340" s="18"/>
      <x:c r="D340" s="18"/>
      <x:c r="E340" s="18"/>
      <x:c r="F340" s="18"/>
      <x:c r="G340" s="18"/>
      <x:c r="H340" s="18"/>
      <x:c r="I340" s="18"/>
      <x:c r="J340" s="21"/>
      <x:c r="K340" s="21"/>
      <x:c r="L340" s="21"/>
      <x:c r="M340" s="18"/>
      <x:c r="N340" s="18"/>
      <x:c r="O340" s="18"/>
      <x:c r="P340" s="18"/>
      <x:c r="Q340" s="18"/>
      <x:c r="R340" s="18"/>
      <x:c r="S340" s="18"/>
      <x:c r="T340" s="18"/>
      <x:c r="U340" s="18"/>
      <x:c r="V340" s="22"/>
      <x:c r="W340" s="18"/>
      <x:c r="X340" s="18"/>
      <x:c r="Y340" s="21"/>
      <x:c r="Z340" s="21"/>
      <x:c r="AA340" s="18"/>
      <x:c r="AB340" s="23" t="str">
        <x:f>IF(A340="","",IF(AND(LEFT(A340,8)&lt;&gt;"https://",LEFT(A340,7)&lt;&gt;"http://"),"Use a full http(s) URL",IF(COUNTIFS($A$6:$A$505,SUBSTITUTE(SUBSTITUTE(SUBSTITUTE(A340,"~","~~"),"*","~*"),"?","~?"))&gt;1,"Duplicate URL: check rows",IF(OR(R340="Merge",R340="Redirect"),IF(T340="","Add destination URL",IF(A340=T340,"Destination equals source",IF(AND(LEFT(T340,8)&lt;&gt;"https://",LEFT(T340,7)&lt;&gt;"http://"),"Use a full destination URL","Validate destination and links"))),IF(R340="Remove","Review legal, support, conversion and link value","")))))</x:f>
      </x:c>
      <x:c r="AC340" s="23" t="str">
        <x:f>IF(A340="","",IF(R340="","Choose an action",IF(S340="","Add action rationale",IF(W340="","Assign action owner",IF(U340="","Set priority",IF(X340="","Set status",IF(AND(X340&lt;&gt;"Done",Y340=""),"Set due date",IF(AND(X340="Done",AA340=""),"Record completion and retest",IF(AND(R340="Keep",Z340=""),"Set next review date","")))))))))</x:f>
      </x:c>
      <x:c r="AD340" s="23" t="str">
        <x:f>IF(A340="","",IF(OR(AB340&lt;&gt;"",AC340&lt;&gt;""),1,0))</x:f>
      </x:c>
    </x:row>
    <x:row r="341" ht="44" customHeight="1">
      <x:c r="A341" s="19"/>
      <x:c r="B341" s="19"/>
      <x:c r="C341" s="18"/>
      <x:c r="D341" s="18"/>
      <x:c r="E341" s="18"/>
      <x:c r="F341" s="18"/>
      <x:c r="G341" s="18"/>
      <x:c r="H341" s="18"/>
      <x:c r="I341" s="18"/>
      <x:c r="J341" s="21"/>
      <x:c r="K341" s="21"/>
      <x:c r="L341" s="21"/>
      <x:c r="M341" s="18"/>
      <x:c r="N341" s="18"/>
      <x:c r="O341" s="18"/>
      <x:c r="P341" s="18"/>
      <x:c r="Q341" s="18"/>
      <x:c r="R341" s="18"/>
      <x:c r="S341" s="18"/>
      <x:c r="T341" s="18"/>
      <x:c r="U341" s="18"/>
      <x:c r="V341" s="22"/>
      <x:c r="W341" s="18"/>
      <x:c r="X341" s="18"/>
      <x:c r="Y341" s="21"/>
      <x:c r="Z341" s="21"/>
      <x:c r="AA341" s="18"/>
      <x:c r="AB341" s="23" t="str">
        <x:f>IF(A341="","",IF(AND(LEFT(A341,8)&lt;&gt;"https://",LEFT(A341,7)&lt;&gt;"http://"),"Use a full http(s) URL",IF(COUNTIFS($A$6:$A$505,SUBSTITUTE(SUBSTITUTE(SUBSTITUTE(A341,"~","~~"),"*","~*"),"?","~?"))&gt;1,"Duplicate URL: check rows",IF(OR(R341="Merge",R341="Redirect"),IF(T341="","Add destination URL",IF(A341=T341,"Destination equals source",IF(AND(LEFT(T341,8)&lt;&gt;"https://",LEFT(T341,7)&lt;&gt;"http://"),"Use a full destination URL","Validate destination and links"))),IF(R341="Remove","Review legal, support, conversion and link value","")))))</x:f>
      </x:c>
      <x:c r="AC341" s="23" t="str">
        <x:f>IF(A341="","",IF(R341="","Choose an action",IF(S341="","Add action rationale",IF(W341="","Assign action owner",IF(U341="","Set priority",IF(X341="","Set status",IF(AND(X341&lt;&gt;"Done",Y341=""),"Set due date",IF(AND(X341="Done",AA341=""),"Record completion and retest",IF(AND(R341="Keep",Z341=""),"Set next review date","")))))))))</x:f>
      </x:c>
      <x:c r="AD341" s="23" t="str">
        <x:f>IF(A341="","",IF(OR(AB341&lt;&gt;"",AC341&lt;&gt;""),1,0))</x:f>
      </x:c>
    </x:row>
    <x:row r="342" ht="44" customHeight="1">
      <x:c r="A342" s="19"/>
      <x:c r="B342" s="19"/>
      <x:c r="C342" s="18"/>
      <x:c r="D342" s="18"/>
      <x:c r="E342" s="18"/>
      <x:c r="F342" s="18"/>
      <x:c r="G342" s="18"/>
      <x:c r="H342" s="18"/>
      <x:c r="I342" s="18"/>
      <x:c r="J342" s="21"/>
      <x:c r="K342" s="21"/>
      <x:c r="L342" s="21"/>
      <x:c r="M342" s="18"/>
      <x:c r="N342" s="18"/>
      <x:c r="O342" s="18"/>
      <x:c r="P342" s="18"/>
      <x:c r="Q342" s="18"/>
      <x:c r="R342" s="18"/>
      <x:c r="S342" s="18"/>
      <x:c r="T342" s="18"/>
      <x:c r="U342" s="18"/>
      <x:c r="V342" s="22"/>
      <x:c r="W342" s="18"/>
      <x:c r="X342" s="18"/>
      <x:c r="Y342" s="21"/>
      <x:c r="Z342" s="21"/>
      <x:c r="AA342" s="18"/>
      <x:c r="AB342" s="23" t="str">
        <x:f>IF(A342="","",IF(AND(LEFT(A342,8)&lt;&gt;"https://",LEFT(A342,7)&lt;&gt;"http://"),"Use a full http(s) URL",IF(COUNTIFS($A$6:$A$505,SUBSTITUTE(SUBSTITUTE(SUBSTITUTE(A342,"~","~~"),"*","~*"),"?","~?"))&gt;1,"Duplicate URL: check rows",IF(OR(R342="Merge",R342="Redirect"),IF(T342="","Add destination URL",IF(A342=T342,"Destination equals source",IF(AND(LEFT(T342,8)&lt;&gt;"https://",LEFT(T342,7)&lt;&gt;"http://"),"Use a full destination URL","Validate destination and links"))),IF(R342="Remove","Review legal, support, conversion and link value","")))))</x:f>
      </x:c>
      <x:c r="AC342" s="23" t="str">
        <x:f>IF(A342="","",IF(R342="","Choose an action",IF(S342="","Add action rationale",IF(W342="","Assign action owner",IF(U342="","Set priority",IF(X342="","Set status",IF(AND(X342&lt;&gt;"Done",Y342=""),"Set due date",IF(AND(X342="Done",AA342=""),"Record completion and retest",IF(AND(R342="Keep",Z342=""),"Set next review date","")))))))))</x:f>
      </x:c>
      <x:c r="AD342" s="23" t="str">
        <x:f>IF(A342="","",IF(OR(AB342&lt;&gt;"",AC342&lt;&gt;""),1,0))</x:f>
      </x:c>
    </x:row>
    <x:row r="343" ht="44" customHeight="1">
      <x:c r="A343" s="19"/>
      <x:c r="B343" s="19"/>
      <x:c r="C343" s="18"/>
      <x:c r="D343" s="18"/>
      <x:c r="E343" s="18"/>
      <x:c r="F343" s="18"/>
      <x:c r="G343" s="18"/>
      <x:c r="H343" s="18"/>
      <x:c r="I343" s="18"/>
      <x:c r="J343" s="21"/>
      <x:c r="K343" s="21"/>
      <x:c r="L343" s="21"/>
      <x:c r="M343" s="18"/>
      <x:c r="N343" s="18"/>
      <x:c r="O343" s="18"/>
      <x:c r="P343" s="18"/>
      <x:c r="Q343" s="18"/>
      <x:c r="R343" s="18"/>
      <x:c r="S343" s="18"/>
      <x:c r="T343" s="18"/>
      <x:c r="U343" s="18"/>
      <x:c r="V343" s="22"/>
      <x:c r="W343" s="18"/>
      <x:c r="X343" s="18"/>
      <x:c r="Y343" s="21"/>
      <x:c r="Z343" s="21"/>
      <x:c r="AA343" s="18"/>
      <x:c r="AB343" s="23" t="str">
        <x:f>IF(A343="","",IF(AND(LEFT(A343,8)&lt;&gt;"https://",LEFT(A343,7)&lt;&gt;"http://"),"Use a full http(s) URL",IF(COUNTIFS($A$6:$A$505,SUBSTITUTE(SUBSTITUTE(SUBSTITUTE(A343,"~","~~"),"*","~*"),"?","~?"))&gt;1,"Duplicate URL: check rows",IF(OR(R343="Merge",R343="Redirect"),IF(T343="","Add destination URL",IF(A343=T343,"Destination equals source",IF(AND(LEFT(T343,8)&lt;&gt;"https://",LEFT(T343,7)&lt;&gt;"http://"),"Use a full destination URL","Validate destination and links"))),IF(R343="Remove","Review legal, support, conversion and link value","")))))</x:f>
      </x:c>
      <x:c r="AC343" s="23" t="str">
        <x:f>IF(A343="","",IF(R343="","Choose an action",IF(S343="","Add action rationale",IF(W343="","Assign action owner",IF(U343="","Set priority",IF(X343="","Set status",IF(AND(X343&lt;&gt;"Done",Y343=""),"Set due date",IF(AND(X343="Done",AA343=""),"Record completion and retest",IF(AND(R343="Keep",Z343=""),"Set next review date","")))))))))</x:f>
      </x:c>
      <x:c r="AD343" s="23" t="str">
        <x:f>IF(A343="","",IF(OR(AB343&lt;&gt;"",AC343&lt;&gt;""),1,0))</x:f>
      </x:c>
    </x:row>
    <x:row r="344" ht="44" customHeight="1">
      <x:c r="A344" s="19"/>
      <x:c r="B344" s="19"/>
      <x:c r="C344" s="18"/>
      <x:c r="D344" s="18"/>
      <x:c r="E344" s="18"/>
      <x:c r="F344" s="18"/>
      <x:c r="G344" s="18"/>
      <x:c r="H344" s="18"/>
      <x:c r="I344" s="18"/>
      <x:c r="J344" s="21"/>
      <x:c r="K344" s="21"/>
      <x:c r="L344" s="21"/>
      <x:c r="M344" s="18"/>
      <x:c r="N344" s="18"/>
      <x:c r="O344" s="18"/>
      <x:c r="P344" s="18"/>
      <x:c r="Q344" s="18"/>
      <x:c r="R344" s="18"/>
      <x:c r="S344" s="18"/>
      <x:c r="T344" s="18"/>
      <x:c r="U344" s="18"/>
      <x:c r="V344" s="22"/>
      <x:c r="W344" s="18"/>
      <x:c r="X344" s="18"/>
      <x:c r="Y344" s="21"/>
      <x:c r="Z344" s="21"/>
      <x:c r="AA344" s="18"/>
      <x:c r="AB344" s="23" t="str">
        <x:f>IF(A344="","",IF(AND(LEFT(A344,8)&lt;&gt;"https://",LEFT(A344,7)&lt;&gt;"http://"),"Use a full http(s) URL",IF(COUNTIFS($A$6:$A$505,SUBSTITUTE(SUBSTITUTE(SUBSTITUTE(A344,"~","~~"),"*","~*"),"?","~?"))&gt;1,"Duplicate URL: check rows",IF(OR(R344="Merge",R344="Redirect"),IF(T344="","Add destination URL",IF(A344=T344,"Destination equals source",IF(AND(LEFT(T344,8)&lt;&gt;"https://",LEFT(T344,7)&lt;&gt;"http://"),"Use a full destination URL","Validate destination and links"))),IF(R344="Remove","Review legal, support, conversion and link value","")))))</x:f>
      </x:c>
      <x:c r="AC344" s="23" t="str">
        <x:f>IF(A344="","",IF(R344="","Choose an action",IF(S344="","Add action rationale",IF(W344="","Assign action owner",IF(U344="","Set priority",IF(X344="","Set status",IF(AND(X344&lt;&gt;"Done",Y344=""),"Set due date",IF(AND(X344="Done",AA344=""),"Record completion and retest",IF(AND(R344="Keep",Z344=""),"Set next review date","")))))))))</x:f>
      </x:c>
      <x:c r="AD344" s="23" t="str">
        <x:f>IF(A344="","",IF(OR(AB344&lt;&gt;"",AC344&lt;&gt;""),1,0))</x:f>
      </x:c>
    </x:row>
    <x:row r="345" ht="44" customHeight="1">
      <x:c r="A345" s="19"/>
      <x:c r="B345" s="19"/>
      <x:c r="C345" s="18"/>
      <x:c r="D345" s="18"/>
      <x:c r="E345" s="18"/>
      <x:c r="F345" s="18"/>
      <x:c r="G345" s="18"/>
      <x:c r="H345" s="18"/>
      <x:c r="I345" s="18"/>
      <x:c r="J345" s="21"/>
      <x:c r="K345" s="21"/>
      <x:c r="L345" s="21"/>
      <x:c r="M345" s="18"/>
      <x:c r="N345" s="18"/>
      <x:c r="O345" s="18"/>
      <x:c r="P345" s="18"/>
      <x:c r="Q345" s="18"/>
      <x:c r="R345" s="18"/>
      <x:c r="S345" s="18"/>
      <x:c r="T345" s="18"/>
      <x:c r="U345" s="18"/>
      <x:c r="V345" s="22"/>
      <x:c r="W345" s="18"/>
      <x:c r="X345" s="18"/>
      <x:c r="Y345" s="21"/>
      <x:c r="Z345" s="21"/>
      <x:c r="AA345" s="18"/>
      <x:c r="AB345" s="23" t="str">
        <x:f>IF(A345="","",IF(AND(LEFT(A345,8)&lt;&gt;"https://",LEFT(A345,7)&lt;&gt;"http://"),"Use a full http(s) URL",IF(COUNTIFS($A$6:$A$505,SUBSTITUTE(SUBSTITUTE(SUBSTITUTE(A345,"~","~~"),"*","~*"),"?","~?"))&gt;1,"Duplicate URL: check rows",IF(OR(R345="Merge",R345="Redirect"),IF(T345="","Add destination URL",IF(A345=T345,"Destination equals source",IF(AND(LEFT(T345,8)&lt;&gt;"https://",LEFT(T345,7)&lt;&gt;"http://"),"Use a full destination URL","Validate destination and links"))),IF(R345="Remove","Review legal, support, conversion and link value","")))))</x:f>
      </x:c>
      <x:c r="AC345" s="23" t="str">
        <x:f>IF(A345="","",IF(R345="","Choose an action",IF(S345="","Add action rationale",IF(W345="","Assign action owner",IF(U345="","Set priority",IF(X345="","Set status",IF(AND(X345&lt;&gt;"Done",Y345=""),"Set due date",IF(AND(X345="Done",AA345=""),"Record completion and retest",IF(AND(R345="Keep",Z345=""),"Set next review date","")))))))))</x:f>
      </x:c>
      <x:c r="AD345" s="23" t="str">
        <x:f>IF(A345="","",IF(OR(AB345&lt;&gt;"",AC345&lt;&gt;""),1,0))</x:f>
      </x:c>
    </x:row>
    <x:row r="346" ht="44" customHeight="1">
      <x:c r="A346" s="19"/>
      <x:c r="B346" s="19"/>
      <x:c r="C346" s="18"/>
      <x:c r="D346" s="18"/>
      <x:c r="E346" s="18"/>
      <x:c r="F346" s="18"/>
      <x:c r="G346" s="18"/>
      <x:c r="H346" s="18"/>
      <x:c r="I346" s="18"/>
      <x:c r="J346" s="21"/>
      <x:c r="K346" s="21"/>
      <x:c r="L346" s="21"/>
      <x:c r="M346" s="18"/>
      <x:c r="N346" s="18"/>
      <x:c r="O346" s="18"/>
      <x:c r="P346" s="18"/>
      <x:c r="Q346" s="18"/>
      <x:c r="R346" s="18"/>
      <x:c r="S346" s="18"/>
      <x:c r="T346" s="18"/>
      <x:c r="U346" s="18"/>
      <x:c r="V346" s="22"/>
      <x:c r="W346" s="18"/>
      <x:c r="X346" s="18"/>
      <x:c r="Y346" s="21"/>
      <x:c r="Z346" s="21"/>
      <x:c r="AA346" s="18"/>
      <x:c r="AB346" s="23" t="str">
        <x:f>IF(A346="","",IF(AND(LEFT(A346,8)&lt;&gt;"https://",LEFT(A346,7)&lt;&gt;"http://"),"Use a full http(s) URL",IF(COUNTIFS($A$6:$A$505,SUBSTITUTE(SUBSTITUTE(SUBSTITUTE(A346,"~","~~"),"*","~*"),"?","~?"))&gt;1,"Duplicate URL: check rows",IF(OR(R346="Merge",R346="Redirect"),IF(T346="","Add destination URL",IF(A346=T346,"Destination equals source",IF(AND(LEFT(T346,8)&lt;&gt;"https://",LEFT(T346,7)&lt;&gt;"http://"),"Use a full destination URL","Validate destination and links"))),IF(R346="Remove","Review legal, support, conversion and link value","")))))</x:f>
      </x:c>
      <x:c r="AC346" s="23" t="str">
        <x:f>IF(A346="","",IF(R346="","Choose an action",IF(S346="","Add action rationale",IF(W346="","Assign action owner",IF(U346="","Set priority",IF(X346="","Set status",IF(AND(X346&lt;&gt;"Done",Y346=""),"Set due date",IF(AND(X346="Done",AA346=""),"Record completion and retest",IF(AND(R346="Keep",Z346=""),"Set next review date","")))))))))</x:f>
      </x:c>
      <x:c r="AD346" s="23" t="str">
        <x:f>IF(A346="","",IF(OR(AB346&lt;&gt;"",AC346&lt;&gt;""),1,0))</x:f>
      </x:c>
    </x:row>
    <x:row r="347" ht="44" customHeight="1">
      <x:c r="A347" s="19"/>
      <x:c r="B347" s="19"/>
      <x:c r="C347" s="18"/>
      <x:c r="D347" s="18"/>
      <x:c r="E347" s="18"/>
      <x:c r="F347" s="18"/>
      <x:c r="G347" s="18"/>
      <x:c r="H347" s="18"/>
      <x:c r="I347" s="18"/>
      <x:c r="J347" s="21"/>
      <x:c r="K347" s="21"/>
      <x:c r="L347" s="21"/>
      <x:c r="M347" s="18"/>
      <x:c r="N347" s="18"/>
      <x:c r="O347" s="18"/>
      <x:c r="P347" s="18"/>
      <x:c r="Q347" s="18"/>
      <x:c r="R347" s="18"/>
      <x:c r="S347" s="18"/>
      <x:c r="T347" s="18"/>
      <x:c r="U347" s="18"/>
      <x:c r="V347" s="22"/>
      <x:c r="W347" s="18"/>
      <x:c r="X347" s="18"/>
      <x:c r="Y347" s="21"/>
      <x:c r="Z347" s="21"/>
      <x:c r="AA347" s="18"/>
      <x:c r="AB347" s="23" t="str">
        <x:f>IF(A347="","",IF(AND(LEFT(A347,8)&lt;&gt;"https://",LEFT(A347,7)&lt;&gt;"http://"),"Use a full http(s) URL",IF(COUNTIFS($A$6:$A$505,SUBSTITUTE(SUBSTITUTE(SUBSTITUTE(A347,"~","~~"),"*","~*"),"?","~?"))&gt;1,"Duplicate URL: check rows",IF(OR(R347="Merge",R347="Redirect"),IF(T347="","Add destination URL",IF(A347=T347,"Destination equals source",IF(AND(LEFT(T347,8)&lt;&gt;"https://",LEFT(T347,7)&lt;&gt;"http://"),"Use a full destination URL","Validate destination and links"))),IF(R347="Remove","Review legal, support, conversion and link value","")))))</x:f>
      </x:c>
      <x:c r="AC347" s="23" t="str">
        <x:f>IF(A347="","",IF(R347="","Choose an action",IF(S347="","Add action rationale",IF(W347="","Assign action owner",IF(U347="","Set priority",IF(X347="","Set status",IF(AND(X347&lt;&gt;"Done",Y347=""),"Set due date",IF(AND(X347="Done",AA347=""),"Record completion and retest",IF(AND(R347="Keep",Z347=""),"Set next review date","")))))))))</x:f>
      </x:c>
      <x:c r="AD347" s="23" t="str">
        <x:f>IF(A347="","",IF(OR(AB347&lt;&gt;"",AC347&lt;&gt;""),1,0))</x:f>
      </x:c>
    </x:row>
    <x:row r="348" ht="44" customHeight="1">
      <x:c r="A348" s="19"/>
      <x:c r="B348" s="19"/>
      <x:c r="C348" s="18"/>
      <x:c r="D348" s="18"/>
      <x:c r="E348" s="18"/>
      <x:c r="F348" s="18"/>
      <x:c r="G348" s="18"/>
      <x:c r="H348" s="18"/>
      <x:c r="I348" s="18"/>
      <x:c r="J348" s="21"/>
      <x:c r="K348" s="21"/>
      <x:c r="L348" s="21"/>
      <x:c r="M348" s="18"/>
      <x:c r="N348" s="18"/>
      <x:c r="O348" s="18"/>
      <x:c r="P348" s="18"/>
      <x:c r="Q348" s="18"/>
      <x:c r="R348" s="18"/>
      <x:c r="S348" s="18"/>
      <x:c r="T348" s="18"/>
      <x:c r="U348" s="18"/>
      <x:c r="V348" s="22"/>
      <x:c r="W348" s="18"/>
      <x:c r="X348" s="18"/>
      <x:c r="Y348" s="21"/>
      <x:c r="Z348" s="21"/>
      <x:c r="AA348" s="18"/>
      <x:c r="AB348" s="23" t="str">
        <x:f>IF(A348="","",IF(AND(LEFT(A348,8)&lt;&gt;"https://",LEFT(A348,7)&lt;&gt;"http://"),"Use a full http(s) URL",IF(COUNTIFS($A$6:$A$505,SUBSTITUTE(SUBSTITUTE(SUBSTITUTE(A348,"~","~~"),"*","~*"),"?","~?"))&gt;1,"Duplicate URL: check rows",IF(OR(R348="Merge",R348="Redirect"),IF(T348="","Add destination URL",IF(A348=T348,"Destination equals source",IF(AND(LEFT(T348,8)&lt;&gt;"https://",LEFT(T348,7)&lt;&gt;"http://"),"Use a full destination URL","Validate destination and links"))),IF(R348="Remove","Review legal, support, conversion and link value","")))))</x:f>
      </x:c>
      <x:c r="AC348" s="23" t="str">
        <x:f>IF(A348="","",IF(R348="","Choose an action",IF(S348="","Add action rationale",IF(W348="","Assign action owner",IF(U348="","Set priority",IF(X348="","Set status",IF(AND(X348&lt;&gt;"Done",Y348=""),"Set due date",IF(AND(X348="Done",AA348=""),"Record completion and retest",IF(AND(R348="Keep",Z348=""),"Set next review date","")))))))))</x:f>
      </x:c>
      <x:c r="AD348" s="23" t="str">
        <x:f>IF(A348="","",IF(OR(AB348&lt;&gt;"",AC348&lt;&gt;""),1,0))</x:f>
      </x:c>
    </x:row>
    <x:row r="349" ht="44" customHeight="1">
      <x:c r="A349" s="19"/>
      <x:c r="B349" s="19"/>
      <x:c r="C349" s="18"/>
      <x:c r="D349" s="18"/>
      <x:c r="E349" s="18"/>
      <x:c r="F349" s="18"/>
      <x:c r="G349" s="18"/>
      <x:c r="H349" s="18"/>
      <x:c r="I349" s="18"/>
      <x:c r="J349" s="21"/>
      <x:c r="K349" s="21"/>
      <x:c r="L349" s="21"/>
      <x:c r="M349" s="18"/>
      <x:c r="N349" s="18"/>
      <x:c r="O349" s="18"/>
      <x:c r="P349" s="18"/>
      <x:c r="Q349" s="18"/>
      <x:c r="R349" s="18"/>
      <x:c r="S349" s="18"/>
      <x:c r="T349" s="18"/>
      <x:c r="U349" s="18"/>
      <x:c r="V349" s="22"/>
      <x:c r="W349" s="18"/>
      <x:c r="X349" s="18"/>
      <x:c r="Y349" s="21"/>
      <x:c r="Z349" s="21"/>
      <x:c r="AA349" s="18"/>
      <x:c r="AB349" s="23" t="str">
        <x:f>IF(A349="","",IF(AND(LEFT(A349,8)&lt;&gt;"https://",LEFT(A349,7)&lt;&gt;"http://"),"Use a full http(s) URL",IF(COUNTIFS($A$6:$A$505,SUBSTITUTE(SUBSTITUTE(SUBSTITUTE(A349,"~","~~"),"*","~*"),"?","~?"))&gt;1,"Duplicate URL: check rows",IF(OR(R349="Merge",R349="Redirect"),IF(T349="","Add destination URL",IF(A349=T349,"Destination equals source",IF(AND(LEFT(T349,8)&lt;&gt;"https://",LEFT(T349,7)&lt;&gt;"http://"),"Use a full destination URL","Validate destination and links"))),IF(R349="Remove","Review legal, support, conversion and link value","")))))</x:f>
      </x:c>
      <x:c r="AC349" s="23" t="str">
        <x:f>IF(A349="","",IF(R349="","Choose an action",IF(S349="","Add action rationale",IF(W349="","Assign action owner",IF(U349="","Set priority",IF(X349="","Set status",IF(AND(X349&lt;&gt;"Done",Y349=""),"Set due date",IF(AND(X349="Done",AA349=""),"Record completion and retest",IF(AND(R349="Keep",Z349=""),"Set next review date","")))))))))</x:f>
      </x:c>
      <x:c r="AD349" s="23" t="str">
        <x:f>IF(A349="","",IF(OR(AB349&lt;&gt;"",AC349&lt;&gt;""),1,0))</x:f>
      </x:c>
    </x:row>
    <x:row r="350" ht="44" customHeight="1">
      <x:c r="A350" s="19"/>
      <x:c r="B350" s="19"/>
      <x:c r="C350" s="18"/>
      <x:c r="D350" s="18"/>
      <x:c r="E350" s="18"/>
      <x:c r="F350" s="18"/>
      <x:c r="G350" s="18"/>
      <x:c r="H350" s="18"/>
      <x:c r="I350" s="18"/>
      <x:c r="J350" s="21"/>
      <x:c r="K350" s="21"/>
      <x:c r="L350" s="21"/>
      <x:c r="M350" s="18"/>
      <x:c r="N350" s="18"/>
      <x:c r="O350" s="18"/>
      <x:c r="P350" s="18"/>
      <x:c r="Q350" s="18"/>
      <x:c r="R350" s="18"/>
      <x:c r="S350" s="18"/>
      <x:c r="T350" s="18"/>
      <x:c r="U350" s="18"/>
      <x:c r="V350" s="22"/>
      <x:c r="W350" s="18"/>
      <x:c r="X350" s="18"/>
      <x:c r="Y350" s="21"/>
      <x:c r="Z350" s="21"/>
      <x:c r="AA350" s="18"/>
      <x:c r="AB350" s="23" t="str">
        <x:f>IF(A350="","",IF(AND(LEFT(A350,8)&lt;&gt;"https://",LEFT(A350,7)&lt;&gt;"http://"),"Use a full http(s) URL",IF(COUNTIFS($A$6:$A$505,SUBSTITUTE(SUBSTITUTE(SUBSTITUTE(A350,"~","~~"),"*","~*"),"?","~?"))&gt;1,"Duplicate URL: check rows",IF(OR(R350="Merge",R350="Redirect"),IF(T350="","Add destination URL",IF(A350=T350,"Destination equals source",IF(AND(LEFT(T350,8)&lt;&gt;"https://",LEFT(T350,7)&lt;&gt;"http://"),"Use a full destination URL","Validate destination and links"))),IF(R350="Remove","Review legal, support, conversion and link value","")))))</x:f>
      </x:c>
      <x:c r="AC350" s="23" t="str">
        <x:f>IF(A350="","",IF(R350="","Choose an action",IF(S350="","Add action rationale",IF(W350="","Assign action owner",IF(U350="","Set priority",IF(X350="","Set status",IF(AND(X350&lt;&gt;"Done",Y350=""),"Set due date",IF(AND(X350="Done",AA350=""),"Record completion and retest",IF(AND(R350="Keep",Z350=""),"Set next review date","")))))))))</x:f>
      </x:c>
      <x:c r="AD350" s="23" t="str">
        <x:f>IF(A350="","",IF(OR(AB350&lt;&gt;"",AC350&lt;&gt;""),1,0))</x:f>
      </x:c>
    </x:row>
    <x:row r="351" ht="44" customHeight="1">
      <x:c r="A351" s="19"/>
      <x:c r="B351" s="19"/>
      <x:c r="C351" s="18"/>
      <x:c r="D351" s="18"/>
      <x:c r="E351" s="18"/>
      <x:c r="F351" s="18"/>
      <x:c r="G351" s="18"/>
      <x:c r="H351" s="18"/>
      <x:c r="I351" s="18"/>
      <x:c r="J351" s="21"/>
      <x:c r="K351" s="21"/>
      <x:c r="L351" s="21"/>
      <x:c r="M351" s="18"/>
      <x:c r="N351" s="18"/>
      <x:c r="O351" s="18"/>
      <x:c r="P351" s="18"/>
      <x:c r="Q351" s="18"/>
      <x:c r="R351" s="18"/>
      <x:c r="S351" s="18"/>
      <x:c r="T351" s="18"/>
      <x:c r="U351" s="18"/>
      <x:c r="V351" s="22"/>
      <x:c r="W351" s="18"/>
      <x:c r="X351" s="18"/>
      <x:c r="Y351" s="21"/>
      <x:c r="Z351" s="21"/>
      <x:c r="AA351" s="18"/>
      <x:c r="AB351" s="23" t="str">
        <x:f>IF(A351="","",IF(AND(LEFT(A351,8)&lt;&gt;"https://",LEFT(A351,7)&lt;&gt;"http://"),"Use a full http(s) URL",IF(COUNTIFS($A$6:$A$505,SUBSTITUTE(SUBSTITUTE(SUBSTITUTE(A351,"~","~~"),"*","~*"),"?","~?"))&gt;1,"Duplicate URL: check rows",IF(OR(R351="Merge",R351="Redirect"),IF(T351="","Add destination URL",IF(A351=T351,"Destination equals source",IF(AND(LEFT(T351,8)&lt;&gt;"https://",LEFT(T351,7)&lt;&gt;"http://"),"Use a full destination URL","Validate destination and links"))),IF(R351="Remove","Review legal, support, conversion and link value","")))))</x:f>
      </x:c>
      <x:c r="AC351" s="23" t="str">
        <x:f>IF(A351="","",IF(R351="","Choose an action",IF(S351="","Add action rationale",IF(W351="","Assign action owner",IF(U351="","Set priority",IF(X351="","Set status",IF(AND(X351&lt;&gt;"Done",Y351=""),"Set due date",IF(AND(X351="Done",AA351=""),"Record completion and retest",IF(AND(R351="Keep",Z351=""),"Set next review date","")))))))))</x:f>
      </x:c>
      <x:c r="AD351" s="23" t="str">
        <x:f>IF(A351="","",IF(OR(AB351&lt;&gt;"",AC351&lt;&gt;""),1,0))</x:f>
      </x:c>
    </x:row>
    <x:row r="352" ht="44" customHeight="1">
      <x:c r="A352" s="19"/>
      <x:c r="B352" s="19"/>
      <x:c r="C352" s="18"/>
      <x:c r="D352" s="18"/>
      <x:c r="E352" s="18"/>
      <x:c r="F352" s="18"/>
      <x:c r="G352" s="18"/>
      <x:c r="H352" s="18"/>
      <x:c r="I352" s="18"/>
      <x:c r="J352" s="21"/>
      <x:c r="K352" s="21"/>
      <x:c r="L352" s="21"/>
      <x:c r="M352" s="18"/>
      <x:c r="N352" s="18"/>
      <x:c r="O352" s="18"/>
      <x:c r="P352" s="18"/>
      <x:c r="Q352" s="18"/>
      <x:c r="R352" s="18"/>
      <x:c r="S352" s="18"/>
      <x:c r="T352" s="18"/>
      <x:c r="U352" s="18"/>
      <x:c r="V352" s="22"/>
      <x:c r="W352" s="18"/>
      <x:c r="X352" s="18"/>
      <x:c r="Y352" s="21"/>
      <x:c r="Z352" s="21"/>
      <x:c r="AA352" s="18"/>
      <x:c r="AB352" s="23" t="str">
        <x:f>IF(A352="","",IF(AND(LEFT(A352,8)&lt;&gt;"https://",LEFT(A352,7)&lt;&gt;"http://"),"Use a full http(s) URL",IF(COUNTIFS($A$6:$A$505,SUBSTITUTE(SUBSTITUTE(SUBSTITUTE(A352,"~","~~"),"*","~*"),"?","~?"))&gt;1,"Duplicate URL: check rows",IF(OR(R352="Merge",R352="Redirect"),IF(T352="","Add destination URL",IF(A352=T352,"Destination equals source",IF(AND(LEFT(T352,8)&lt;&gt;"https://",LEFT(T352,7)&lt;&gt;"http://"),"Use a full destination URL","Validate destination and links"))),IF(R352="Remove","Review legal, support, conversion and link value","")))))</x:f>
      </x:c>
      <x:c r="AC352" s="23" t="str">
        <x:f>IF(A352="","",IF(R352="","Choose an action",IF(S352="","Add action rationale",IF(W352="","Assign action owner",IF(U352="","Set priority",IF(X352="","Set status",IF(AND(X352&lt;&gt;"Done",Y352=""),"Set due date",IF(AND(X352="Done",AA352=""),"Record completion and retest",IF(AND(R352="Keep",Z352=""),"Set next review date","")))))))))</x:f>
      </x:c>
      <x:c r="AD352" s="23" t="str">
        <x:f>IF(A352="","",IF(OR(AB352&lt;&gt;"",AC352&lt;&gt;""),1,0))</x:f>
      </x:c>
    </x:row>
    <x:row r="353" ht="44" customHeight="1">
      <x:c r="A353" s="19"/>
      <x:c r="B353" s="19"/>
      <x:c r="C353" s="18"/>
      <x:c r="D353" s="18"/>
      <x:c r="E353" s="18"/>
      <x:c r="F353" s="18"/>
      <x:c r="G353" s="18"/>
      <x:c r="H353" s="18"/>
      <x:c r="I353" s="18"/>
      <x:c r="J353" s="21"/>
      <x:c r="K353" s="21"/>
      <x:c r="L353" s="21"/>
      <x:c r="M353" s="18"/>
      <x:c r="N353" s="18"/>
      <x:c r="O353" s="18"/>
      <x:c r="P353" s="18"/>
      <x:c r="Q353" s="18"/>
      <x:c r="R353" s="18"/>
      <x:c r="S353" s="18"/>
      <x:c r="T353" s="18"/>
      <x:c r="U353" s="18"/>
      <x:c r="V353" s="22"/>
      <x:c r="W353" s="18"/>
      <x:c r="X353" s="18"/>
      <x:c r="Y353" s="21"/>
      <x:c r="Z353" s="21"/>
      <x:c r="AA353" s="18"/>
      <x:c r="AB353" s="23" t="str">
        <x:f>IF(A353="","",IF(AND(LEFT(A353,8)&lt;&gt;"https://",LEFT(A353,7)&lt;&gt;"http://"),"Use a full http(s) URL",IF(COUNTIFS($A$6:$A$505,SUBSTITUTE(SUBSTITUTE(SUBSTITUTE(A353,"~","~~"),"*","~*"),"?","~?"))&gt;1,"Duplicate URL: check rows",IF(OR(R353="Merge",R353="Redirect"),IF(T353="","Add destination URL",IF(A353=T353,"Destination equals source",IF(AND(LEFT(T353,8)&lt;&gt;"https://",LEFT(T353,7)&lt;&gt;"http://"),"Use a full destination URL","Validate destination and links"))),IF(R353="Remove","Review legal, support, conversion and link value","")))))</x:f>
      </x:c>
      <x:c r="AC353" s="23" t="str">
        <x:f>IF(A353="","",IF(R353="","Choose an action",IF(S353="","Add action rationale",IF(W353="","Assign action owner",IF(U353="","Set priority",IF(X353="","Set status",IF(AND(X353&lt;&gt;"Done",Y353=""),"Set due date",IF(AND(X353="Done",AA353=""),"Record completion and retest",IF(AND(R353="Keep",Z353=""),"Set next review date","")))))))))</x:f>
      </x:c>
      <x:c r="AD353" s="23" t="str">
        <x:f>IF(A353="","",IF(OR(AB353&lt;&gt;"",AC353&lt;&gt;""),1,0))</x:f>
      </x:c>
    </x:row>
    <x:row r="354" ht="44" customHeight="1">
      <x:c r="A354" s="19"/>
      <x:c r="B354" s="19"/>
      <x:c r="C354" s="18"/>
      <x:c r="D354" s="18"/>
      <x:c r="E354" s="18"/>
      <x:c r="F354" s="18"/>
      <x:c r="G354" s="18"/>
      <x:c r="H354" s="18"/>
      <x:c r="I354" s="18"/>
      <x:c r="J354" s="21"/>
      <x:c r="K354" s="21"/>
      <x:c r="L354" s="21"/>
      <x:c r="M354" s="18"/>
      <x:c r="N354" s="18"/>
      <x:c r="O354" s="18"/>
      <x:c r="P354" s="18"/>
      <x:c r="Q354" s="18"/>
      <x:c r="R354" s="18"/>
      <x:c r="S354" s="18"/>
      <x:c r="T354" s="18"/>
      <x:c r="U354" s="18"/>
      <x:c r="V354" s="22"/>
      <x:c r="W354" s="18"/>
      <x:c r="X354" s="18"/>
      <x:c r="Y354" s="21"/>
      <x:c r="Z354" s="21"/>
      <x:c r="AA354" s="18"/>
      <x:c r="AB354" s="23" t="str">
        <x:f>IF(A354="","",IF(AND(LEFT(A354,8)&lt;&gt;"https://",LEFT(A354,7)&lt;&gt;"http://"),"Use a full http(s) URL",IF(COUNTIFS($A$6:$A$505,SUBSTITUTE(SUBSTITUTE(SUBSTITUTE(A354,"~","~~"),"*","~*"),"?","~?"))&gt;1,"Duplicate URL: check rows",IF(OR(R354="Merge",R354="Redirect"),IF(T354="","Add destination URL",IF(A354=T354,"Destination equals source",IF(AND(LEFT(T354,8)&lt;&gt;"https://",LEFT(T354,7)&lt;&gt;"http://"),"Use a full destination URL","Validate destination and links"))),IF(R354="Remove","Review legal, support, conversion and link value","")))))</x:f>
      </x:c>
      <x:c r="AC354" s="23" t="str">
        <x:f>IF(A354="","",IF(R354="","Choose an action",IF(S354="","Add action rationale",IF(W354="","Assign action owner",IF(U354="","Set priority",IF(X354="","Set status",IF(AND(X354&lt;&gt;"Done",Y354=""),"Set due date",IF(AND(X354="Done",AA354=""),"Record completion and retest",IF(AND(R354="Keep",Z354=""),"Set next review date","")))))))))</x:f>
      </x:c>
      <x:c r="AD354" s="23" t="str">
        <x:f>IF(A354="","",IF(OR(AB354&lt;&gt;"",AC354&lt;&gt;""),1,0))</x:f>
      </x:c>
    </x:row>
    <x:row r="355" ht="44" customHeight="1">
      <x:c r="A355" s="19"/>
      <x:c r="B355" s="19"/>
      <x:c r="C355" s="18"/>
      <x:c r="D355" s="18"/>
      <x:c r="E355" s="18"/>
      <x:c r="F355" s="18"/>
      <x:c r="G355" s="18"/>
      <x:c r="H355" s="18"/>
      <x:c r="I355" s="18"/>
      <x:c r="J355" s="21"/>
      <x:c r="K355" s="21"/>
      <x:c r="L355" s="21"/>
      <x:c r="M355" s="18"/>
      <x:c r="N355" s="18"/>
      <x:c r="O355" s="18"/>
      <x:c r="P355" s="18"/>
      <x:c r="Q355" s="18"/>
      <x:c r="R355" s="18"/>
      <x:c r="S355" s="18"/>
      <x:c r="T355" s="18"/>
      <x:c r="U355" s="18"/>
      <x:c r="V355" s="22"/>
      <x:c r="W355" s="18"/>
      <x:c r="X355" s="18"/>
      <x:c r="Y355" s="21"/>
      <x:c r="Z355" s="21"/>
      <x:c r="AA355" s="18"/>
      <x:c r="AB355" s="23" t="str">
        <x:f>IF(A355="","",IF(AND(LEFT(A355,8)&lt;&gt;"https://",LEFT(A355,7)&lt;&gt;"http://"),"Use a full http(s) URL",IF(COUNTIFS($A$6:$A$505,SUBSTITUTE(SUBSTITUTE(SUBSTITUTE(A355,"~","~~"),"*","~*"),"?","~?"))&gt;1,"Duplicate URL: check rows",IF(OR(R355="Merge",R355="Redirect"),IF(T355="","Add destination URL",IF(A355=T355,"Destination equals source",IF(AND(LEFT(T355,8)&lt;&gt;"https://",LEFT(T355,7)&lt;&gt;"http://"),"Use a full destination URL","Validate destination and links"))),IF(R355="Remove","Review legal, support, conversion and link value","")))))</x:f>
      </x:c>
      <x:c r="AC355" s="23" t="str">
        <x:f>IF(A355="","",IF(R355="","Choose an action",IF(S355="","Add action rationale",IF(W355="","Assign action owner",IF(U355="","Set priority",IF(X355="","Set status",IF(AND(X355&lt;&gt;"Done",Y355=""),"Set due date",IF(AND(X355="Done",AA355=""),"Record completion and retest",IF(AND(R355="Keep",Z355=""),"Set next review date","")))))))))</x:f>
      </x:c>
      <x:c r="AD355" s="23" t="str">
        <x:f>IF(A355="","",IF(OR(AB355&lt;&gt;"",AC355&lt;&gt;""),1,0))</x:f>
      </x:c>
    </x:row>
    <x:row r="356" ht="44" customHeight="1">
      <x:c r="A356" s="19"/>
      <x:c r="B356" s="19"/>
      <x:c r="C356" s="18"/>
      <x:c r="D356" s="18"/>
      <x:c r="E356" s="18"/>
      <x:c r="F356" s="18"/>
      <x:c r="G356" s="18"/>
      <x:c r="H356" s="18"/>
      <x:c r="I356" s="18"/>
      <x:c r="J356" s="21"/>
      <x:c r="K356" s="21"/>
      <x:c r="L356" s="21"/>
      <x:c r="M356" s="18"/>
      <x:c r="N356" s="18"/>
      <x:c r="O356" s="18"/>
      <x:c r="P356" s="18"/>
      <x:c r="Q356" s="18"/>
      <x:c r="R356" s="18"/>
      <x:c r="S356" s="18"/>
      <x:c r="T356" s="18"/>
      <x:c r="U356" s="18"/>
      <x:c r="V356" s="22"/>
      <x:c r="W356" s="18"/>
      <x:c r="X356" s="18"/>
      <x:c r="Y356" s="21"/>
      <x:c r="Z356" s="21"/>
      <x:c r="AA356" s="18"/>
      <x:c r="AB356" s="23" t="str">
        <x:f>IF(A356="","",IF(AND(LEFT(A356,8)&lt;&gt;"https://",LEFT(A356,7)&lt;&gt;"http://"),"Use a full http(s) URL",IF(COUNTIFS($A$6:$A$505,SUBSTITUTE(SUBSTITUTE(SUBSTITUTE(A356,"~","~~"),"*","~*"),"?","~?"))&gt;1,"Duplicate URL: check rows",IF(OR(R356="Merge",R356="Redirect"),IF(T356="","Add destination URL",IF(A356=T356,"Destination equals source",IF(AND(LEFT(T356,8)&lt;&gt;"https://",LEFT(T356,7)&lt;&gt;"http://"),"Use a full destination URL","Validate destination and links"))),IF(R356="Remove","Review legal, support, conversion and link value","")))))</x:f>
      </x:c>
      <x:c r="AC356" s="23" t="str">
        <x:f>IF(A356="","",IF(R356="","Choose an action",IF(S356="","Add action rationale",IF(W356="","Assign action owner",IF(U356="","Set priority",IF(X356="","Set status",IF(AND(X356&lt;&gt;"Done",Y356=""),"Set due date",IF(AND(X356="Done",AA356=""),"Record completion and retest",IF(AND(R356="Keep",Z356=""),"Set next review date","")))))))))</x:f>
      </x:c>
      <x:c r="AD356" s="23" t="str">
        <x:f>IF(A356="","",IF(OR(AB356&lt;&gt;"",AC356&lt;&gt;""),1,0))</x:f>
      </x:c>
    </x:row>
    <x:row r="357" ht="44" customHeight="1">
      <x:c r="A357" s="19"/>
      <x:c r="B357" s="19"/>
      <x:c r="C357" s="18"/>
      <x:c r="D357" s="18"/>
      <x:c r="E357" s="18"/>
      <x:c r="F357" s="18"/>
      <x:c r="G357" s="18"/>
      <x:c r="H357" s="18"/>
      <x:c r="I357" s="18"/>
      <x:c r="J357" s="21"/>
      <x:c r="K357" s="21"/>
      <x:c r="L357" s="21"/>
      <x:c r="M357" s="18"/>
      <x:c r="N357" s="18"/>
      <x:c r="O357" s="18"/>
      <x:c r="P357" s="18"/>
      <x:c r="Q357" s="18"/>
      <x:c r="R357" s="18"/>
      <x:c r="S357" s="18"/>
      <x:c r="T357" s="18"/>
      <x:c r="U357" s="18"/>
      <x:c r="V357" s="22"/>
      <x:c r="W357" s="18"/>
      <x:c r="X357" s="18"/>
      <x:c r="Y357" s="21"/>
      <x:c r="Z357" s="21"/>
      <x:c r="AA357" s="18"/>
      <x:c r="AB357" s="23" t="str">
        <x:f>IF(A357="","",IF(AND(LEFT(A357,8)&lt;&gt;"https://",LEFT(A357,7)&lt;&gt;"http://"),"Use a full http(s) URL",IF(COUNTIFS($A$6:$A$505,SUBSTITUTE(SUBSTITUTE(SUBSTITUTE(A357,"~","~~"),"*","~*"),"?","~?"))&gt;1,"Duplicate URL: check rows",IF(OR(R357="Merge",R357="Redirect"),IF(T357="","Add destination URL",IF(A357=T357,"Destination equals source",IF(AND(LEFT(T357,8)&lt;&gt;"https://",LEFT(T357,7)&lt;&gt;"http://"),"Use a full destination URL","Validate destination and links"))),IF(R357="Remove","Review legal, support, conversion and link value","")))))</x:f>
      </x:c>
      <x:c r="AC357" s="23" t="str">
        <x:f>IF(A357="","",IF(R357="","Choose an action",IF(S357="","Add action rationale",IF(W357="","Assign action owner",IF(U357="","Set priority",IF(X357="","Set status",IF(AND(X357&lt;&gt;"Done",Y357=""),"Set due date",IF(AND(X357="Done",AA357=""),"Record completion and retest",IF(AND(R357="Keep",Z357=""),"Set next review date","")))))))))</x:f>
      </x:c>
      <x:c r="AD357" s="23" t="str">
        <x:f>IF(A357="","",IF(OR(AB357&lt;&gt;"",AC357&lt;&gt;""),1,0))</x:f>
      </x:c>
    </x:row>
    <x:row r="358" ht="44" customHeight="1">
      <x:c r="A358" s="19"/>
      <x:c r="B358" s="19"/>
      <x:c r="C358" s="18"/>
      <x:c r="D358" s="18"/>
      <x:c r="E358" s="18"/>
      <x:c r="F358" s="18"/>
      <x:c r="G358" s="18"/>
      <x:c r="H358" s="18"/>
      <x:c r="I358" s="18"/>
      <x:c r="J358" s="21"/>
      <x:c r="K358" s="21"/>
      <x:c r="L358" s="21"/>
      <x:c r="M358" s="18"/>
      <x:c r="N358" s="18"/>
      <x:c r="O358" s="18"/>
      <x:c r="P358" s="18"/>
      <x:c r="Q358" s="18"/>
      <x:c r="R358" s="18"/>
      <x:c r="S358" s="18"/>
      <x:c r="T358" s="18"/>
      <x:c r="U358" s="18"/>
      <x:c r="V358" s="22"/>
      <x:c r="W358" s="18"/>
      <x:c r="X358" s="18"/>
      <x:c r="Y358" s="21"/>
      <x:c r="Z358" s="21"/>
      <x:c r="AA358" s="18"/>
      <x:c r="AB358" s="23" t="str">
        <x:f>IF(A358="","",IF(AND(LEFT(A358,8)&lt;&gt;"https://",LEFT(A358,7)&lt;&gt;"http://"),"Use a full http(s) URL",IF(COUNTIFS($A$6:$A$505,SUBSTITUTE(SUBSTITUTE(SUBSTITUTE(A358,"~","~~"),"*","~*"),"?","~?"))&gt;1,"Duplicate URL: check rows",IF(OR(R358="Merge",R358="Redirect"),IF(T358="","Add destination URL",IF(A358=T358,"Destination equals source",IF(AND(LEFT(T358,8)&lt;&gt;"https://",LEFT(T358,7)&lt;&gt;"http://"),"Use a full destination URL","Validate destination and links"))),IF(R358="Remove","Review legal, support, conversion and link value","")))))</x:f>
      </x:c>
      <x:c r="AC358" s="23" t="str">
        <x:f>IF(A358="","",IF(R358="","Choose an action",IF(S358="","Add action rationale",IF(W358="","Assign action owner",IF(U358="","Set priority",IF(X358="","Set status",IF(AND(X358&lt;&gt;"Done",Y358=""),"Set due date",IF(AND(X358="Done",AA358=""),"Record completion and retest",IF(AND(R358="Keep",Z358=""),"Set next review date","")))))))))</x:f>
      </x:c>
      <x:c r="AD358" s="23" t="str">
        <x:f>IF(A358="","",IF(OR(AB358&lt;&gt;"",AC358&lt;&gt;""),1,0))</x:f>
      </x:c>
    </x:row>
    <x:row r="359" ht="44" customHeight="1">
      <x:c r="A359" s="19"/>
      <x:c r="B359" s="19"/>
      <x:c r="C359" s="18"/>
      <x:c r="D359" s="18"/>
      <x:c r="E359" s="18"/>
      <x:c r="F359" s="18"/>
      <x:c r="G359" s="18"/>
      <x:c r="H359" s="18"/>
      <x:c r="I359" s="18"/>
      <x:c r="J359" s="21"/>
      <x:c r="K359" s="21"/>
      <x:c r="L359" s="21"/>
      <x:c r="M359" s="18"/>
      <x:c r="N359" s="18"/>
      <x:c r="O359" s="18"/>
      <x:c r="P359" s="18"/>
      <x:c r="Q359" s="18"/>
      <x:c r="R359" s="18"/>
      <x:c r="S359" s="18"/>
      <x:c r="T359" s="18"/>
      <x:c r="U359" s="18"/>
      <x:c r="V359" s="22"/>
      <x:c r="W359" s="18"/>
      <x:c r="X359" s="18"/>
      <x:c r="Y359" s="21"/>
      <x:c r="Z359" s="21"/>
      <x:c r="AA359" s="18"/>
      <x:c r="AB359" s="23" t="str">
        <x:f>IF(A359="","",IF(AND(LEFT(A359,8)&lt;&gt;"https://",LEFT(A359,7)&lt;&gt;"http://"),"Use a full http(s) URL",IF(COUNTIFS($A$6:$A$505,SUBSTITUTE(SUBSTITUTE(SUBSTITUTE(A359,"~","~~"),"*","~*"),"?","~?"))&gt;1,"Duplicate URL: check rows",IF(OR(R359="Merge",R359="Redirect"),IF(T359="","Add destination URL",IF(A359=T359,"Destination equals source",IF(AND(LEFT(T359,8)&lt;&gt;"https://",LEFT(T359,7)&lt;&gt;"http://"),"Use a full destination URL","Validate destination and links"))),IF(R359="Remove","Review legal, support, conversion and link value","")))))</x:f>
      </x:c>
      <x:c r="AC359" s="23" t="str">
        <x:f>IF(A359="","",IF(R359="","Choose an action",IF(S359="","Add action rationale",IF(W359="","Assign action owner",IF(U359="","Set priority",IF(X359="","Set status",IF(AND(X359&lt;&gt;"Done",Y359=""),"Set due date",IF(AND(X359="Done",AA359=""),"Record completion and retest",IF(AND(R359="Keep",Z359=""),"Set next review date","")))))))))</x:f>
      </x:c>
      <x:c r="AD359" s="23" t="str">
        <x:f>IF(A359="","",IF(OR(AB359&lt;&gt;"",AC359&lt;&gt;""),1,0))</x:f>
      </x:c>
    </x:row>
    <x:row r="360" ht="44" customHeight="1">
      <x:c r="A360" s="19"/>
      <x:c r="B360" s="19"/>
      <x:c r="C360" s="18"/>
      <x:c r="D360" s="18"/>
      <x:c r="E360" s="18"/>
      <x:c r="F360" s="18"/>
      <x:c r="G360" s="18"/>
      <x:c r="H360" s="18"/>
      <x:c r="I360" s="18"/>
      <x:c r="J360" s="21"/>
      <x:c r="K360" s="21"/>
      <x:c r="L360" s="21"/>
      <x:c r="M360" s="18"/>
      <x:c r="N360" s="18"/>
      <x:c r="O360" s="18"/>
      <x:c r="P360" s="18"/>
      <x:c r="Q360" s="18"/>
      <x:c r="R360" s="18"/>
      <x:c r="S360" s="18"/>
      <x:c r="T360" s="18"/>
      <x:c r="U360" s="18"/>
      <x:c r="V360" s="22"/>
      <x:c r="W360" s="18"/>
      <x:c r="X360" s="18"/>
      <x:c r="Y360" s="21"/>
      <x:c r="Z360" s="21"/>
      <x:c r="AA360" s="18"/>
      <x:c r="AB360" s="23" t="str">
        <x:f>IF(A360="","",IF(AND(LEFT(A360,8)&lt;&gt;"https://",LEFT(A360,7)&lt;&gt;"http://"),"Use a full http(s) URL",IF(COUNTIFS($A$6:$A$505,SUBSTITUTE(SUBSTITUTE(SUBSTITUTE(A360,"~","~~"),"*","~*"),"?","~?"))&gt;1,"Duplicate URL: check rows",IF(OR(R360="Merge",R360="Redirect"),IF(T360="","Add destination URL",IF(A360=T360,"Destination equals source",IF(AND(LEFT(T360,8)&lt;&gt;"https://",LEFT(T360,7)&lt;&gt;"http://"),"Use a full destination URL","Validate destination and links"))),IF(R360="Remove","Review legal, support, conversion and link value","")))))</x:f>
      </x:c>
      <x:c r="AC360" s="23" t="str">
        <x:f>IF(A360="","",IF(R360="","Choose an action",IF(S360="","Add action rationale",IF(W360="","Assign action owner",IF(U360="","Set priority",IF(X360="","Set status",IF(AND(X360&lt;&gt;"Done",Y360=""),"Set due date",IF(AND(X360="Done",AA360=""),"Record completion and retest",IF(AND(R360="Keep",Z360=""),"Set next review date","")))))))))</x:f>
      </x:c>
      <x:c r="AD360" s="23" t="str">
        <x:f>IF(A360="","",IF(OR(AB360&lt;&gt;"",AC360&lt;&gt;""),1,0))</x:f>
      </x:c>
    </x:row>
    <x:row r="361" ht="44" customHeight="1">
      <x:c r="A361" s="19"/>
      <x:c r="B361" s="19"/>
      <x:c r="C361" s="18"/>
      <x:c r="D361" s="18"/>
      <x:c r="E361" s="18"/>
      <x:c r="F361" s="18"/>
      <x:c r="G361" s="18"/>
      <x:c r="H361" s="18"/>
      <x:c r="I361" s="18"/>
      <x:c r="J361" s="21"/>
      <x:c r="K361" s="21"/>
      <x:c r="L361" s="21"/>
      <x:c r="M361" s="18"/>
      <x:c r="N361" s="18"/>
      <x:c r="O361" s="18"/>
      <x:c r="P361" s="18"/>
      <x:c r="Q361" s="18"/>
      <x:c r="R361" s="18"/>
      <x:c r="S361" s="18"/>
      <x:c r="T361" s="18"/>
      <x:c r="U361" s="18"/>
      <x:c r="V361" s="22"/>
      <x:c r="W361" s="18"/>
      <x:c r="X361" s="18"/>
      <x:c r="Y361" s="21"/>
      <x:c r="Z361" s="21"/>
      <x:c r="AA361" s="18"/>
      <x:c r="AB361" s="23" t="str">
        <x:f>IF(A361="","",IF(AND(LEFT(A361,8)&lt;&gt;"https://",LEFT(A361,7)&lt;&gt;"http://"),"Use a full http(s) URL",IF(COUNTIFS($A$6:$A$505,SUBSTITUTE(SUBSTITUTE(SUBSTITUTE(A361,"~","~~"),"*","~*"),"?","~?"))&gt;1,"Duplicate URL: check rows",IF(OR(R361="Merge",R361="Redirect"),IF(T361="","Add destination URL",IF(A361=T361,"Destination equals source",IF(AND(LEFT(T361,8)&lt;&gt;"https://",LEFT(T361,7)&lt;&gt;"http://"),"Use a full destination URL","Validate destination and links"))),IF(R361="Remove","Review legal, support, conversion and link value","")))))</x:f>
      </x:c>
      <x:c r="AC361" s="23" t="str">
        <x:f>IF(A361="","",IF(R361="","Choose an action",IF(S361="","Add action rationale",IF(W361="","Assign action owner",IF(U361="","Set priority",IF(X361="","Set status",IF(AND(X361&lt;&gt;"Done",Y361=""),"Set due date",IF(AND(X361="Done",AA361=""),"Record completion and retest",IF(AND(R361="Keep",Z361=""),"Set next review date","")))))))))</x:f>
      </x:c>
      <x:c r="AD361" s="23" t="str">
        <x:f>IF(A361="","",IF(OR(AB361&lt;&gt;"",AC361&lt;&gt;""),1,0))</x:f>
      </x:c>
    </x:row>
    <x:row r="362" ht="44" customHeight="1">
      <x:c r="A362" s="19"/>
      <x:c r="B362" s="19"/>
      <x:c r="C362" s="18"/>
      <x:c r="D362" s="18"/>
      <x:c r="E362" s="18"/>
      <x:c r="F362" s="18"/>
      <x:c r="G362" s="18"/>
      <x:c r="H362" s="18"/>
      <x:c r="I362" s="18"/>
      <x:c r="J362" s="21"/>
      <x:c r="K362" s="21"/>
      <x:c r="L362" s="21"/>
      <x:c r="M362" s="18"/>
      <x:c r="N362" s="18"/>
      <x:c r="O362" s="18"/>
      <x:c r="P362" s="18"/>
      <x:c r="Q362" s="18"/>
      <x:c r="R362" s="18"/>
      <x:c r="S362" s="18"/>
      <x:c r="T362" s="18"/>
      <x:c r="U362" s="18"/>
      <x:c r="V362" s="22"/>
      <x:c r="W362" s="18"/>
      <x:c r="X362" s="18"/>
      <x:c r="Y362" s="21"/>
      <x:c r="Z362" s="21"/>
      <x:c r="AA362" s="18"/>
      <x:c r="AB362" s="23" t="str">
        <x:f>IF(A362="","",IF(AND(LEFT(A362,8)&lt;&gt;"https://",LEFT(A362,7)&lt;&gt;"http://"),"Use a full http(s) URL",IF(COUNTIFS($A$6:$A$505,SUBSTITUTE(SUBSTITUTE(SUBSTITUTE(A362,"~","~~"),"*","~*"),"?","~?"))&gt;1,"Duplicate URL: check rows",IF(OR(R362="Merge",R362="Redirect"),IF(T362="","Add destination URL",IF(A362=T362,"Destination equals source",IF(AND(LEFT(T362,8)&lt;&gt;"https://",LEFT(T362,7)&lt;&gt;"http://"),"Use a full destination URL","Validate destination and links"))),IF(R362="Remove","Review legal, support, conversion and link value","")))))</x:f>
      </x:c>
      <x:c r="AC362" s="23" t="str">
        <x:f>IF(A362="","",IF(R362="","Choose an action",IF(S362="","Add action rationale",IF(W362="","Assign action owner",IF(U362="","Set priority",IF(X362="","Set status",IF(AND(X362&lt;&gt;"Done",Y362=""),"Set due date",IF(AND(X362="Done",AA362=""),"Record completion and retest",IF(AND(R362="Keep",Z362=""),"Set next review date","")))))))))</x:f>
      </x:c>
      <x:c r="AD362" s="23" t="str">
        <x:f>IF(A362="","",IF(OR(AB362&lt;&gt;"",AC362&lt;&gt;""),1,0))</x:f>
      </x:c>
    </x:row>
    <x:row r="363" ht="44" customHeight="1">
      <x:c r="A363" s="19"/>
      <x:c r="B363" s="19"/>
      <x:c r="C363" s="18"/>
      <x:c r="D363" s="18"/>
      <x:c r="E363" s="18"/>
      <x:c r="F363" s="18"/>
      <x:c r="G363" s="18"/>
      <x:c r="H363" s="18"/>
      <x:c r="I363" s="18"/>
      <x:c r="J363" s="21"/>
      <x:c r="K363" s="21"/>
      <x:c r="L363" s="21"/>
      <x:c r="M363" s="18"/>
      <x:c r="N363" s="18"/>
      <x:c r="O363" s="18"/>
      <x:c r="P363" s="18"/>
      <x:c r="Q363" s="18"/>
      <x:c r="R363" s="18"/>
      <x:c r="S363" s="18"/>
      <x:c r="T363" s="18"/>
      <x:c r="U363" s="18"/>
      <x:c r="V363" s="22"/>
      <x:c r="W363" s="18"/>
      <x:c r="X363" s="18"/>
      <x:c r="Y363" s="21"/>
      <x:c r="Z363" s="21"/>
      <x:c r="AA363" s="18"/>
      <x:c r="AB363" s="23" t="str">
        <x:f>IF(A363="","",IF(AND(LEFT(A363,8)&lt;&gt;"https://",LEFT(A363,7)&lt;&gt;"http://"),"Use a full http(s) URL",IF(COUNTIFS($A$6:$A$505,SUBSTITUTE(SUBSTITUTE(SUBSTITUTE(A363,"~","~~"),"*","~*"),"?","~?"))&gt;1,"Duplicate URL: check rows",IF(OR(R363="Merge",R363="Redirect"),IF(T363="","Add destination URL",IF(A363=T363,"Destination equals source",IF(AND(LEFT(T363,8)&lt;&gt;"https://",LEFT(T363,7)&lt;&gt;"http://"),"Use a full destination URL","Validate destination and links"))),IF(R363="Remove","Review legal, support, conversion and link value","")))))</x:f>
      </x:c>
      <x:c r="AC363" s="23" t="str">
        <x:f>IF(A363="","",IF(R363="","Choose an action",IF(S363="","Add action rationale",IF(W363="","Assign action owner",IF(U363="","Set priority",IF(X363="","Set status",IF(AND(X363&lt;&gt;"Done",Y363=""),"Set due date",IF(AND(X363="Done",AA363=""),"Record completion and retest",IF(AND(R363="Keep",Z363=""),"Set next review date","")))))))))</x:f>
      </x:c>
      <x:c r="AD363" s="23" t="str">
        <x:f>IF(A363="","",IF(OR(AB363&lt;&gt;"",AC363&lt;&gt;""),1,0))</x:f>
      </x:c>
    </x:row>
    <x:row r="364" ht="44" customHeight="1">
      <x:c r="A364" s="19"/>
      <x:c r="B364" s="19"/>
      <x:c r="C364" s="18"/>
      <x:c r="D364" s="18"/>
      <x:c r="E364" s="18"/>
      <x:c r="F364" s="18"/>
      <x:c r="G364" s="18"/>
      <x:c r="H364" s="18"/>
      <x:c r="I364" s="18"/>
      <x:c r="J364" s="21"/>
      <x:c r="K364" s="21"/>
      <x:c r="L364" s="21"/>
      <x:c r="M364" s="18"/>
      <x:c r="N364" s="18"/>
      <x:c r="O364" s="18"/>
      <x:c r="P364" s="18"/>
      <x:c r="Q364" s="18"/>
      <x:c r="R364" s="18"/>
      <x:c r="S364" s="18"/>
      <x:c r="T364" s="18"/>
      <x:c r="U364" s="18"/>
      <x:c r="V364" s="22"/>
      <x:c r="W364" s="18"/>
      <x:c r="X364" s="18"/>
      <x:c r="Y364" s="21"/>
      <x:c r="Z364" s="21"/>
      <x:c r="AA364" s="18"/>
      <x:c r="AB364" s="23" t="str">
        <x:f>IF(A364="","",IF(AND(LEFT(A364,8)&lt;&gt;"https://",LEFT(A364,7)&lt;&gt;"http://"),"Use a full http(s) URL",IF(COUNTIFS($A$6:$A$505,SUBSTITUTE(SUBSTITUTE(SUBSTITUTE(A364,"~","~~"),"*","~*"),"?","~?"))&gt;1,"Duplicate URL: check rows",IF(OR(R364="Merge",R364="Redirect"),IF(T364="","Add destination URL",IF(A364=T364,"Destination equals source",IF(AND(LEFT(T364,8)&lt;&gt;"https://",LEFT(T364,7)&lt;&gt;"http://"),"Use a full destination URL","Validate destination and links"))),IF(R364="Remove","Review legal, support, conversion and link value","")))))</x:f>
      </x:c>
      <x:c r="AC364" s="23" t="str">
        <x:f>IF(A364="","",IF(R364="","Choose an action",IF(S364="","Add action rationale",IF(W364="","Assign action owner",IF(U364="","Set priority",IF(X364="","Set status",IF(AND(X364&lt;&gt;"Done",Y364=""),"Set due date",IF(AND(X364="Done",AA364=""),"Record completion and retest",IF(AND(R364="Keep",Z364=""),"Set next review date","")))))))))</x:f>
      </x:c>
      <x:c r="AD364" s="23" t="str">
        <x:f>IF(A364="","",IF(OR(AB364&lt;&gt;"",AC364&lt;&gt;""),1,0))</x:f>
      </x:c>
    </x:row>
    <x:row r="365" ht="44" customHeight="1">
      <x:c r="A365" s="19"/>
      <x:c r="B365" s="19"/>
      <x:c r="C365" s="18"/>
      <x:c r="D365" s="18"/>
      <x:c r="E365" s="18"/>
      <x:c r="F365" s="18"/>
      <x:c r="G365" s="18"/>
      <x:c r="H365" s="18"/>
      <x:c r="I365" s="18"/>
      <x:c r="J365" s="21"/>
      <x:c r="K365" s="21"/>
      <x:c r="L365" s="21"/>
      <x:c r="M365" s="18"/>
      <x:c r="N365" s="18"/>
      <x:c r="O365" s="18"/>
      <x:c r="P365" s="18"/>
      <x:c r="Q365" s="18"/>
      <x:c r="R365" s="18"/>
      <x:c r="S365" s="18"/>
      <x:c r="T365" s="18"/>
      <x:c r="U365" s="18"/>
      <x:c r="V365" s="22"/>
      <x:c r="W365" s="18"/>
      <x:c r="X365" s="18"/>
      <x:c r="Y365" s="21"/>
      <x:c r="Z365" s="21"/>
      <x:c r="AA365" s="18"/>
      <x:c r="AB365" s="23" t="str">
        <x:f>IF(A365="","",IF(AND(LEFT(A365,8)&lt;&gt;"https://",LEFT(A365,7)&lt;&gt;"http://"),"Use a full http(s) URL",IF(COUNTIFS($A$6:$A$505,SUBSTITUTE(SUBSTITUTE(SUBSTITUTE(A365,"~","~~"),"*","~*"),"?","~?"))&gt;1,"Duplicate URL: check rows",IF(OR(R365="Merge",R365="Redirect"),IF(T365="","Add destination URL",IF(A365=T365,"Destination equals source",IF(AND(LEFT(T365,8)&lt;&gt;"https://",LEFT(T365,7)&lt;&gt;"http://"),"Use a full destination URL","Validate destination and links"))),IF(R365="Remove","Review legal, support, conversion and link value","")))))</x:f>
      </x:c>
      <x:c r="AC365" s="23" t="str">
        <x:f>IF(A365="","",IF(R365="","Choose an action",IF(S365="","Add action rationale",IF(W365="","Assign action owner",IF(U365="","Set priority",IF(X365="","Set status",IF(AND(X365&lt;&gt;"Done",Y365=""),"Set due date",IF(AND(X365="Done",AA365=""),"Record completion and retest",IF(AND(R365="Keep",Z365=""),"Set next review date","")))))))))</x:f>
      </x:c>
      <x:c r="AD365" s="23" t="str">
        <x:f>IF(A365="","",IF(OR(AB365&lt;&gt;"",AC365&lt;&gt;""),1,0))</x:f>
      </x:c>
    </x:row>
    <x:row r="366" ht="44" customHeight="1">
      <x:c r="A366" s="19"/>
      <x:c r="B366" s="19"/>
      <x:c r="C366" s="18"/>
      <x:c r="D366" s="18"/>
      <x:c r="E366" s="18"/>
      <x:c r="F366" s="18"/>
      <x:c r="G366" s="18"/>
      <x:c r="H366" s="18"/>
      <x:c r="I366" s="18"/>
      <x:c r="J366" s="21"/>
      <x:c r="K366" s="21"/>
      <x:c r="L366" s="21"/>
      <x:c r="M366" s="18"/>
      <x:c r="N366" s="18"/>
      <x:c r="O366" s="18"/>
      <x:c r="P366" s="18"/>
      <x:c r="Q366" s="18"/>
      <x:c r="R366" s="18"/>
      <x:c r="S366" s="18"/>
      <x:c r="T366" s="18"/>
      <x:c r="U366" s="18"/>
      <x:c r="V366" s="22"/>
      <x:c r="W366" s="18"/>
      <x:c r="X366" s="18"/>
      <x:c r="Y366" s="21"/>
      <x:c r="Z366" s="21"/>
      <x:c r="AA366" s="18"/>
      <x:c r="AB366" s="23" t="str">
        <x:f>IF(A366="","",IF(AND(LEFT(A366,8)&lt;&gt;"https://",LEFT(A366,7)&lt;&gt;"http://"),"Use a full http(s) URL",IF(COUNTIFS($A$6:$A$505,SUBSTITUTE(SUBSTITUTE(SUBSTITUTE(A366,"~","~~"),"*","~*"),"?","~?"))&gt;1,"Duplicate URL: check rows",IF(OR(R366="Merge",R366="Redirect"),IF(T366="","Add destination URL",IF(A366=T366,"Destination equals source",IF(AND(LEFT(T366,8)&lt;&gt;"https://",LEFT(T366,7)&lt;&gt;"http://"),"Use a full destination URL","Validate destination and links"))),IF(R366="Remove","Review legal, support, conversion and link value","")))))</x:f>
      </x:c>
      <x:c r="AC366" s="23" t="str">
        <x:f>IF(A366="","",IF(R366="","Choose an action",IF(S366="","Add action rationale",IF(W366="","Assign action owner",IF(U366="","Set priority",IF(X366="","Set status",IF(AND(X366&lt;&gt;"Done",Y366=""),"Set due date",IF(AND(X366="Done",AA366=""),"Record completion and retest",IF(AND(R366="Keep",Z366=""),"Set next review date","")))))))))</x:f>
      </x:c>
      <x:c r="AD366" s="23" t="str">
        <x:f>IF(A366="","",IF(OR(AB366&lt;&gt;"",AC366&lt;&gt;""),1,0))</x:f>
      </x:c>
    </x:row>
    <x:row r="367" ht="44" customHeight="1">
      <x:c r="A367" s="19"/>
      <x:c r="B367" s="19"/>
      <x:c r="C367" s="18"/>
      <x:c r="D367" s="18"/>
      <x:c r="E367" s="18"/>
      <x:c r="F367" s="18"/>
      <x:c r="G367" s="18"/>
      <x:c r="H367" s="18"/>
      <x:c r="I367" s="18"/>
      <x:c r="J367" s="21"/>
      <x:c r="K367" s="21"/>
      <x:c r="L367" s="21"/>
      <x:c r="M367" s="18"/>
      <x:c r="N367" s="18"/>
      <x:c r="O367" s="18"/>
      <x:c r="P367" s="18"/>
      <x:c r="Q367" s="18"/>
      <x:c r="R367" s="18"/>
      <x:c r="S367" s="18"/>
      <x:c r="T367" s="18"/>
      <x:c r="U367" s="18"/>
      <x:c r="V367" s="22"/>
      <x:c r="W367" s="18"/>
      <x:c r="X367" s="18"/>
      <x:c r="Y367" s="21"/>
      <x:c r="Z367" s="21"/>
      <x:c r="AA367" s="18"/>
      <x:c r="AB367" s="23" t="str">
        <x:f>IF(A367="","",IF(AND(LEFT(A367,8)&lt;&gt;"https://",LEFT(A367,7)&lt;&gt;"http://"),"Use a full http(s) URL",IF(COUNTIFS($A$6:$A$505,SUBSTITUTE(SUBSTITUTE(SUBSTITUTE(A367,"~","~~"),"*","~*"),"?","~?"))&gt;1,"Duplicate URL: check rows",IF(OR(R367="Merge",R367="Redirect"),IF(T367="","Add destination URL",IF(A367=T367,"Destination equals source",IF(AND(LEFT(T367,8)&lt;&gt;"https://",LEFT(T367,7)&lt;&gt;"http://"),"Use a full destination URL","Validate destination and links"))),IF(R367="Remove","Review legal, support, conversion and link value","")))))</x:f>
      </x:c>
      <x:c r="AC367" s="23" t="str">
        <x:f>IF(A367="","",IF(R367="","Choose an action",IF(S367="","Add action rationale",IF(W367="","Assign action owner",IF(U367="","Set priority",IF(X367="","Set status",IF(AND(X367&lt;&gt;"Done",Y367=""),"Set due date",IF(AND(X367="Done",AA367=""),"Record completion and retest",IF(AND(R367="Keep",Z367=""),"Set next review date","")))))))))</x:f>
      </x:c>
      <x:c r="AD367" s="23" t="str">
        <x:f>IF(A367="","",IF(OR(AB367&lt;&gt;"",AC367&lt;&gt;""),1,0))</x:f>
      </x:c>
    </x:row>
    <x:row r="368" ht="44" customHeight="1">
      <x:c r="A368" s="19"/>
      <x:c r="B368" s="19"/>
      <x:c r="C368" s="18"/>
      <x:c r="D368" s="18"/>
      <x:c r="E368" s="18"/>
      <x:c r="F368" s="18"/>
      <x:c r="G368" s="18"/>
      <x:c r="H368" s="18"/>
      <x:c r="I368" s="18"/>
      <x:c r="J368" s="21"/>
      <x:c r="K368" s="21"/>
      <x:c r="L368" s="21"/>
      <x:c r="M368" s="18"/>
      <x:c r="N368" s="18"/>
      <x:c r="O368" s="18"/>
      <x:c r="P368" s="18"/>
      <x:c r="Q368" s="18"/>
      <x:c r="R368" s="18"/>
      <x:c r="S368" s="18"/>
      <x:c r="T368" s="18"/>
      <x:c r="U368" s="18"/>
      <x:c r="V368" s="22"/>
      <x:c r="W368" s="18"/>
      <x:c r="X368" s="18"/>
      <x:c r="Y368" s="21"/>
      <x:c r="Z368" s="21"/>
      <x:c r="AA368" s="18"/>
      <x:c r="AB368" s="23" t="str">
        <x:f>IF(A368="","",IF(AND(LEFT(A368,8)&lt;&gt;"https://",LEFT(A368,7)&lt;&gt;"http://"),"Use a full http(s) URL",IF(COUNTIFS($A$6:$A$505,SUBSTITUTE(SUBSTITUTE(SUBSTITUTE(A368,"~","~~"),"*","~*"),"?","~?"))&gt;1,"Duplicate URL: check rows",IF(OR(R368="Merge",R368="Redirect"),IF(T368="","Add destination URL",IF(A368=T368,"Destination equals source",IF(AND(LEFT(T368,8)&lt;&gt;"https://",LEFT(T368,7)&lt;&gt;"http://"),"Use a full destination URL","Validate destination and links"))),IF(R368="Remove","Review legal, support, conversion and link value","")))))</x:f>
      </x:c>
      <x:c r="AC368" s="23" t="str">
        <x:f>IF(A368="","",IF(R368="","Choose an action",IF(S368="","Add action rationale",IF(W368="","Assign action owner",IF(U368="","Set priority",IF(X368="","Set status",IF(AND(X368&lt;&gt;"Done",Y368=""),"Set due date",IF(AND(X368="Done",AA368=""),"Record completion and retest",IF(AND(R368="Keep",Z368=""),"Set next review date","")))))))))</x:f>
      </x:c>
      <x:c r="AD368" s="23" t="str">
        <x:f>IF(A368="","",IF(OR(AB368&lt;&gt;"",AC368&lt;&gt;""),1,0))</x:f>
      </x:c>
    </x:row>
    <x:row r="369" ht="44" customHeight="1">
      <x:c r="A369" s="19"/>
      <x:c r="B369" s="19"/>
      <x:c r="C369" s="18"/>
      <x:c r="D369" s="18"/>
      <x:c r="E369" s="18"/>
      <x:c r="F369" s="18"/>
      <x:c r="G369" s="18"/>
      <x:c r="H369" s="18"/>
      <x:c r="I369" s="18"/>
      <x:c r="J369" s="21"/>
      <x:c r="K369" s="21"/>
      <x:c r="L369" s="21"/>
      <x:c r="M369" s="18"/>
      <x:c r="N369" s="18"/>
      <x:c r="O369" s="18"/>
      <x:c r="P369" s="18"/>
      <x:c r="Q369" s="18"/>
      <x:c r="R369" s="18"/>
      <x:c r="S369" s="18"/>
      <x:c r="T369" s="18"/>
      <x:c r="U369" s="18"/>
      <x:c r="V369" s="22"/>
      <x:c r="W369" s="18"/>
      <x:c r="X369" s="18"/>
      <x:c r="Y369" s="21"/>
      <x:c r="Z369" s="21"/>
      <x:c r="AA369" s="18"/>
      <x:c r="AB369" s="23" t="str">
        <x:f>IF(A369="","",IF(AND(LEFT(A369,8)&lt;&gt;"https://",LEFT(A369,7)&lt;&gt;"http://"),"Use a full http(s) URL",IF(COUNTIFS($A$6:$A$505,SUBSTITUTE(SUBSTITUTE(SUBSTITUTE(A369,"~","~~"),"*","~*"),"?","~?"))&gt;1,"Duplicate URL: check rows",IF(OR(R369="Merge",R369="Redirect"),IF(T369="","Add destination URL",IF(A369=T369,"Destination equals source",IF(AND(LEFT(T369,8)&lt;&gt;"https://",LEFT(T369,7)&lt;&gt;"http://"),"Use a full destination URL","Validate destination and links"))),IF(R369="Remove","Review legal, support, conversion and link value","")))))</x:f>
      </x:c>
      <x:c r="AC369" s="23" t="str">
        <x:f>IF(A369="","",IF(R369="","Choose an action",IF(S369="","Add action rationale",IF(W369="","Assign action owner",IF(U369="","Set priority",IF(X369="","Set status",IF(AND(X369&lt;&gt;"Done",Y369=""),"Set due date",IF(AND(X369="Done",AA369=""),"Record completion and retest",IF(AND(R369="Keep",Z369=""),"Set next review date","")))))))))</x:f>
      </x:c>
      <x:c r="AD369" s="23" t="str">
        <x:f>IF(A369="","",IF(OR(AB369&lt;&gt;"",AC369&lt;&gt;""),1,0))</x:f>
      </x:c>
    </x:row>
    <x:row r="370" ht="44" customHeight="1">
      <x:c r="A370" s="19"/>
      <x:c r="B370" s="19"/>
      <x:c r="C370" s="18"/>
      <x:c r="D370" s="18"/>
      <x:c r="E370" s="18"/>
      <x:c r="F370" s="18"/>
      <x:c r="G370" s="18"/>
      <x:c r="H370" s="18"/>
      <x:c r="I370" s="18"/>
      <x:c r="J370" s="21"/>
      <x:c r="K370" s="21"/>
      <x:c r="L370" s="21"/>
      <x:c r="M370" s="18"/>
      <x:c r="N370" s="18"/>
      <x:c r="O370" s="18"/>
      <x:c r="P370" s="18"/>
      <x:c r="Q370" s="18"/>
      <x:c r="R370" s="18"/>
      <x:c r="S370" s="18"/>
      <x:c r="T370" s="18"/>
      <x:c r="U370" s="18"/>
      <x:c r="V370" s="22"/>
      <x:c r="W370" s="18"/>
      <x:c r="X370" s="18"/>
      <x:c r="Y370" s="21"/>
      <x:c r="Z370" s="21"/>
      <x:c r="AA370" s="18"/>
      <x:c r="AB370" s="23" t="str">
        <x:f>IF(A370="","",IF(AND(LEFT(A370,8)&lt;&gt;"https://",LEFT(A370,7)&lt;&gt;"http://"),"Use a full http(s) URL",IF(COUNTIFS($A$6:$A$505,SUBSTITUTE(SUBSTITUTE(SUBSTITUTE(A370,"~","~~"),"*","~*"),"?","~?"))&gt;1,"Duplicate URL: check rows",IF(OR(R370="Merge",R370="Redirect"),IF(T370="","Add destination URL",IF(A370=T370,"Destination equals source",IF(AND(LEFT(T370,8)&lt;&gt;"https://",LEFT(T370,7)&lt;&gt;"http://"),"Use a full destination URL","Validate destination and links"))),IF(R370="Remove","Review legal, support, conversion and link value","")))))</x:f>
      </x:c>
      <x:c r="AC370" s="23" t="str">
        <x:f>IF(A370="","",IF(R370="","Choose an action",IF(S370="","Add action rationale",IF(W370="","Assign action owner",IF(U370="","Set priority",IF(X370="","Set status",IF(AND(X370&lt;&gt;"Done",Y370=""),"Set due date",IF(AND(X370="Done",AA370=""),"Record completion and retest",IF(AND(R370="Keep",Z370=""),"Set next review date","")))))))))</x:f>
      </x:c>
      <x:c r="AD370" s="23" t="str">
        <x:f>IF(A370="","",IF(OR(AB370&lt;&gt;"",AC370&lt;&gt;""),1,0))</x:f>
      </x:c>
    </x:row>
    <x:row r="371" ht="44" customHeight="1">
      <x:c r="A371" s="19"/>
      <x:c r="B371" s="19"/>
      <x:c r="C371" s="18"/>
      <x:c r="D371" s="18"/>
      <x:c r="E371" s="18"/>
      <x:c r="F371" s="18"/>
      <x:c r="G371" s="18"/>
      <x:c r="H371" s="18"/>
      <x:c r="I371" s="18"/>
      <x:c r="J371" s="21"/>
      <x:c r="K371" s="21"/>
      <x:c r="L371" s="21"/>
      <x:c r="M371" s="18"/>
      <x:c r="N371" s="18"/>
      <x:c r="O371" s="18"/>
      <x:c r="P371" s="18"/>
      <x:c r="Q371" s="18"/>
      <x:c r="R371" s="18"/>
      <x:c r="S371" s="18"/>
      <x:c r="T371" s="18"/>
      <x:c r="U371" s="18"/>
      <x:c r="V371" s="22"/>
      <x:c r="W371" s="18"/>
      <x:c r="X371" s="18"/>
      <x:c r="Y371" s="21"/>
      <x:c r="Z371" s="21"/>
      <x:c r="AA371" s="18"/>
      <x:c r="AB371" s="23" t="str">
        <x:f>IF(A371="","",IF(AND(LEFT(A371,8)&lt;&gt;"https://",LEFT(A371,7)&lt;&gt;"http://"),"Use a full http(s) URL",IF(COUNTIFS($A$6:$A$505,SUBSTITUTE(SUBSTITUTE(SUBSTITUTE(A371,"~","~~"),"*","~*"),"?","~?"))&gt;1,"Duplicate URL: check rows",IF(OR(R371="Merge",R371="Redirect"),IF(T371="","Add destination URL",IF(A371=T371,"Destination equals source",IF(AND(LEFT(T371,8)&lt;&gt;"https://",LEFT(T371,7)&lt;&gt;"http://"),"Use a full destination URL","Validate destination and links"))),IF(R371="Remove","Review legal, support, conversion and link value","")))))</x:f>
      </x:c>
      <x:c r="AC371" s="23" t="str">
        <x:f>IF(A371="","",IF(R371="","Choose an action",IF(S371="","Add action rationale",IF(W371="","Assign action owner",IF(U371="","Set priority",IF(X371="","Set status",IF(AND(X371&lt;&gt;"Done",Y371=""),"Set due date",IF(AND(X371="Done",AA371=""),"Record completion and retest",IF(AND(R371="Keep",Z371=""),"Set next review date","")))))))))</x:f>
      </x:c>
      <x:c r="AD371" s="23" t="str">
        <x:f>IF(A371="","",IF(OR(AB371&lt;&gt;"",AC371&lt;&gt;""),1,0))</x:f>
      </x:c>
    </x:row>
    <x:row r="372" ht="44" customHeight="1">
      <x:c r="A372" s="19"/>
      <x:c r="B372" s="19"/>
      <x:c r="C372" s="18"/>
      <x:c r="D372" s="18"/>
      <x:c r="E372" s="18"/>
      <x:c r="F372" s="18"/>
      <x:c r="G372" s="18"/>
      <x:c r="H372" s="18"/>
      <x:c r="I372" s="18"/>
      <x:c r="J372" s="21"/>
      <x:c r="K372" s="21"/>
      <x:c r="L372" s="21"/>
      <x:c r="M372" s="18"/>
      <x:c r="N372" s="18"/>
      <x:c r="O372" s="18"/>
      <x:c r="P372" s="18"/>
      <x:c r="Q372" s="18"/>
      <x:c r="R372" s="18"/>
      <x:c r="S372" s="18"/>
      <x:c r="T372" s="18"/>
      <x:c r="U372" s="18"/>
      <x:c r="V372" s="22"/>
      <x:c r="W372" s="18"/>
      <x:c r="X372" s="18"/>
      <x:c r="Y372" s="21"/>
      <x:c r="Z372" s="21"/>
      <x:c r="AA372" s="18"/>
      <x:c r="AB372" s="23" t="str">
        <x:f>IF(A372="","",IF(AND(LEFT(A372,8)&lt;&gt;"https://",LEFT(A372,7)&lt;&gt;"http://"),"Use a full http(s) URL",IF(COUNTIFS($A$6:$A$505,SUBSTITUTE(SUBSTITUTE(SUBSTITUTE(A372,"~","~~"),"*","~*"),"?","~?"))&gt;1,"Duplicate URL: check rows",IF(OR(R372="Merge",R372="Redirect"),IF(T372="","Add destination URL",IF(A372=T372,"Destination equals source",IF(AND(LEFT(T372,8)&lt;&gt;"https://",LEFT(T372,7)&lt;&gt;"http://"),"Use a full destination URL","Validate destination and links"))),IF(R372="Remove","Review legal, support, conversion and link value","")))))</x:f>
      </x:c>
      <x:c r="AC372" s="23" t="str">
        <x:f>IF(A372="","",IF(R372="","Choose an action",IF(S372="","Add action rationale",IF(W372="","Assign action owner",IF(U372="","Set priority",IF(X372="","Set status",IF(AND(X372&lt;&gt;"Done",Y372=""),"Set due date",IF(AND(X372="Done",AA372=""),"Record completion and retest",IF(AND(R372="Keep",Z372=""),"Set next review date","")))))))))</x:f>
      </x:c>
      <x:c r="AD372" s="23" t="str">
        <x:f>IF(A372="","",IF(OR(AB372&lt;&gt;"",AC372&lt;&gt;""),1,0))</x:f>
      </x:c>
    </x:row>
    <x:row r="373" ht="44" customHeight="1">
      <x:c r="A373" s="19"/>
      <x:c r="B373" s="19"/>
      <x:c r="C373" s="18"/>
      <x:c r="D373" s="18"/>
      <x:c r="E373" s="18"/>
      <x:c r="F373" s="18"/>
      <x:c r="G373" s="18"/>
      <x:c r="H373" s="18"/>
      <x:c r="I373" s="18"/>
      <x:c r="J373" s="21"/>
      <x:c r="K373" s="21"/>
      <x:c r="L373" s="21"/>
      <x:c r="M373" s="18"/>
      <x:c r="N373" s="18"/>
      <x:c r="O373" s="18"/>
      <x:c r="P373" s="18"/>
      <x:c r="Q373" s="18"/>
      <x:c r="R373" s="18"/>
      <x:c r="S373" s="18"/>
      <x:c r="T373" s="18"/>
      <x:c r="U373" s="18"/>
      <x:c r="V373" s="22"/>
      <x:c r="W373" s="18"/>
      <x:c r="X373" s="18"/>
      <x:c r="Y373" s="21"/>
      <x:c r="Z373" s="21"/>
      <x:c r="AA373" s="18"/>
      <x:c r="AB373" s="23" t="str">
        <x:f>IF(A373="","",IF(AND(LEFT(A373,8)&lt;&gt;"https://",LEFT(A373,7)&lt;&gt;"http://"),"Use a full http(s) URL",IF(COUNTIFS($A$6:$A$505,SUBSTITUTE(SUBSTITUTE(SUBSTITUTE(A373,"~","~~"),"*","~*"),"?","~?"))&gt;1,"Duplicate URL: check rows",IF(OR(R373="Merge",R373="Redirect"),IF(T373="","Add destination URL",IF(A373=T373,"Destination equals source",IF(AND(LEFT(T373,8)&lt;&gt;"https://",LEFT(T373,7)&lt;&gt;"http://"),"Use a full destination URL","Validate destination and links"))),IF(R373="Remove","Review legal, support, conversion and link value","")))))</x:f>
      </x:c>
      <x:c r="AC373" s="23" t="str">
        <x:f>IF(A373="","",IF(R373="","Choose an action",IF(S373="","Add action rationale",IF(W373="","Assign action owner",IF(U373="","Set priority",IF(X373="","Set status",IF(AND(X373&lt;&gt;"Done",Y373=""),"Set due date",IF(AND(X373="Done",AA373=""),"Record completion and retest",IF(AND(R373="Keep",Z373=""),"Set next review date","")))))))))</x:f>
      </x:c>
      <x:c r="AD373" s="23" t="str">
        <x:f>IF(A373="","",IF(OR(AB373&lt;&gt;"",AC373&lt;&gt;""),1,0))</x:f>
      </x:c>
    </x:row>
    <x:row r="374" ht="44" customHeight="1">
      <x:c r="A374" s="19"/>
      <x:c r="B374" s="19"/>
      <x:c r="C374" s="18"/>
      <x:c r="D374" s="18"/>
      <x:c r="E374" s="18"/>
      <x:c r="F374" s="18"/>
      <x:c r="G374" s="18"/>
      <x:c r="H374" s="18"/>
      <x:c r="I374" s="18"/>
      <x:c r="J374" s="21"/>
      <x:c r="K374" s="21"/>
      <x:c r="L374" s="21"/>
      <x:c r="M374" s="18"/>
      <x:c r="N374" s="18"/>
      <x:c r="O374" s="18"/>
      <x:c r="P374" s="18"/>
      <x:c r="Q374" s="18"/>
      <x:c r="R374" s="18"/>
      <x:c r="S374" s="18"/>
      <x:c r="T374" s="18"/>
      <x:c r="U374" s="18"/>
      <x:c r="V374" s="22"/>
      <x:c r="W374" s="18"/>
      <x:c r="X374" s="18"/>
      <x:c r="Y374" s="21"/>
      <x:c r="Z374" s="21"/>
      <x:c r="AA374" s="18"/>
      <x:c r="AB374" s="23" t="str">
        <x:f>IF(A374="","",IF(AND(LEFT(A374,8)&lt;&gt;"https://",LEFT(A374,7)&lt;&gt;"http://"),"Use a full http(s) URL",IF(COUNTIFS($A$6:$A$505,SUBSTITUTE(SUBSTITUTE(SUBSTITUTE(A374,"~","~~"),"*","~*"),"?","~?"))&gt;1,"Duplicate URL: check rows",IF(OR(R374="Merge",R374="Redirect"),IF(T374="","Add destination URL",IF(A374=T374,"Destination equals source",IF(AND(LEFT(T374,8)&lt;&gt;"https://",LEFT(T374,7)&lt;&gt;"http://"),"Use a full destination URL","Validate destination and links"))),IF(R374="Remove","Review legal, support, conversion and link value","")))))</x:f>
      </x:c>
      <x:c r="AC374" s="23" t="str">
        <x:f>IF(A374="","",IF(R374="","Choose an action",IF(S374="","Add action rationale",IF(W374="","Assign action owner",IF(U374="","Set priority",IF(X374="","Set status",IF(AND(X374&lt;&gt;"Done",Y374=""),"Set due date",IF(AND(X374="Done",AA374=""),"Record completion and retest",IF(AND(R374="Keep",Z374=""),"Set next review date","")))))))))</x:f>
      </x:c>
      <x:c r="AD374" s="23" t="str">
        <x:f>IF(A374="","",IF(OR(AB374&lt;&gt;"",AC374&lt;&gt;""),1,0))</x:f>
      </x:c>
    </x:row>
    <x:row r="375" ht="44" customHeight="1">
      <x:c r="A375" s="19"/>
      <x:c r="B375" s="19"/>
      <x:c r="C375" s="18"/>
      <x:c r="D375" s="18"/>
      <x:c r="E375" s="18"/>
      <x:c r="F375" s="18"/>
      <x:c r="G375" s="18"/>
      <x:c r="H375" s="18"/>
      <x:c r="I375" s="18"/>
      <x:c r="J375" s="21"/>
      <x:c r="K375" s="21"/>
      <x:c r="L375" s="21"/>
      <x:c r="M375" s="18"/>
      <x:c r="N375" s="18"/>
      <x:c r="O375" s="18"/>
      <x:c r="P375" s="18"/>
      <x:c r="Q375" s="18"/>
      <x:c r="R375" s="18"/>
      <x:c r="S375" s="18"/>
      <x:c r="T375" s="18"/>
      <x:c r="U375" s="18"/>
      <x:c r="V375" s="22"/>
      <x:c r="W375" s="18"/>
      <x:c r="X375" s="18"/>
      <x:c r="Y375" s="21"/>
      <x:c r="Z375" s="21"/>
      <x:c r="AA375" s="18"/>
      <x:c r="AB375" s="23" t="str">
        <x:f>IF(A375="","",IF(AND(LEFT(A375,8)&lt;&gt;"https://",LEFT(A375,7)&lt;&gt;"http://"),"Use a full http(s) URL",IF(COUNTIFS($A$6:$A$505,SUBSTITUTE(SUBSTITUTE(SUBSTITUTE(A375,"~","~~"),"*","~*"),"?","~?"))&gt;1,"Duplicate URL: check rows",IF(OR(R375="Merge",R375="Redirect"),IF(T375="","Add destination URL",IF(A375=T375,"Destination equals source",IF(AND(LEFT(T375,8)&lt;&gt;"https://",LEFT(T375,7)&lt;&gt;"http://"),"Use a full destination URL","Validate destination and links"))),IF(R375="Remove","Review legal, support, conversion and link value","")))))</x:f>
      </x:c>
      <x:c r="AC375" s="23" t="str">
        <x:f>IF(A375="","",IF(R375="","Choose an action",IF(S375="","Add action rationale",IF(W375="","Assign action owner",IF(U375="","Set priority",IF(X375="","Set status",IF(AND(X375&lt;&gt;"Done",Y375=""),"Set due date",IF(AND(X375="Done",AA375=""),"Record completion and retest",IF(AND(R375="Keep",Z375=""),"Set next review date","")))))))))</x:f>
      </x:c>
      <x:c r="AD375" s="23" t="str">
        <x:f>IF(A375="","",IF(OR(AB375&lt;&gt;"",AC375&lt;&gt;""),1,0))</x:f>
      </x:c>
    </x:row>
    <x:row r="376" ht="44" customHeight="1">
      <x:c r="A376" s="19"/>
      <x:c r="B376" s="19"/>
      <x:c r="C376" s="18"/>
      <x:c r="D376" s="18"/>
      <x:c r="E376" s="18"/>
      <x:c r="F376" s="18"/>
      <x:c r="G376" s="18"/>
      <x:c r="H376" s="18"/>
      <x:c r="I376" s="18"/>
      <x:c r="J376" s="21"/>
      <x:c r="K376" s="21"/>
      <x:c r="L376" s="21"/>
      <x:c r="M376" s="18"/>
      <x:c r="N376" s="18"/>
      <x:c r="O376" s="18"/>
      <x:c r="P376" s="18"/>
      <x:c r="Q376" s="18"/>
      <x:c r="R376" s="18"/>
      <x:c r="S376" s="18"/>
      <x:c r="T376" s="18"/>
      <x:c r="U376" s="18"/>
      <x:c r="V376" s="22"/>
      <x:c r="W376" s="18"/>
      <x:c r="X376" s="18"/>
      <x:c r="Y376" s="21"/>
      <x:c r="Z376" s="21"/>
      <x:c r="AA376" s="18"/>
      <x:c r="AB376" s="23" t="str">
        <x:f>IF(A376="","",IF(AND(LEFT(A376,8)&lt;&gt;"https://",LEFT(A376,7)&lt;&gt;"http://"),"Use a full http(s) URL",IF(COUNTIFS($A$6:$A$505,SUBSTITUTE(SUBSTITUTE(SUBSTITUTE(A376,"~","~~"),"*","~*"),"?","~?"))&gt;1,"Duplicate URL: check rows",IF(OR(R376="Merge",R376="Redirect"),IF(T376="","Add destination URL",IF(A376=T376,"Destination equals source",IF(AND(LEFT(T376,8)&lt;&gt;"https://",LEFT(T376,7)&lt;&gt;"http://"),"Use a full destination URL","Validate destination and links"))),IF(R376="Remove","Review legal, support, conversion and link value","")))))</x:f>
      </x:c>
      <x:c r="AC376" s="23" t="str">
        <x:f>IF(A376="","",IF(R376="","Choose an action",IF(S376="","Add action rationale",IF(W376="","Assign action owner",IF(U376="","Set priority",IF(X376="","Set status",IF(AND(X376&lt;&gt;"Done",Y376=""),"Set due date",IF(AND(X376="Done",AA376=""),"Record completion and retest",IF(AND(R376="Keep",Z376=""),"Set next review date","")))))))))</x:f>
      </x:c>
      <x:c r="AD376" s="23" t="str">
        <x:f>IF(A376="","",IF(OR(AB376&lt;&gt;"",AC376&lt;&gt;""),1,0))</x:f>
      </x:c>
    </x:row>
    <x:row r="377" ht="44" customHeight="1">
      <x:c r="A377" s="19"/>
      <x:c r="B377" s="19"/>
      <x:c r="C377" s="18"/>
      <x:c r="D377" s="18"/>
      <x:c r="E377" s="18"/>
      <x:c r="F377" s="18"/>
      <x:c r="G377" s="18"/>
      <x:c r="H377" s="18"/>
      <x:c r="I377" s="18"/>
      <x:c r="J377" s="21"/>
      <x:c r="K377" s="21"/>
      <x:c r="L377" s="21"/>
      <x:c r="M377" s="18"/>
      <x:c r="N377" s="18"/>
      <x:c r="O377" s="18"/>
      <x:c r="P377" s="18"/>
      <x:c r="Q377" s="18"/>
      <x:c r="R377" s="18"/>
      <x:c r="S377" s="18"/>
      <x:c r="T377" s="18"/>
      <x:c r="U377" s="18"/>
      <x:c r="V377" s="22"/>
      <x:c r="W377" s="18"/>
      <x:c r="X377" s="18"/>
      <x:c r="Y377" s="21"/>
      <x:c r="Z377" s="21"/>
      <x:c r="AA377" s="18"/>
      <x:c r="AB377" s="23" t="str">
        <x:f>IF(A377="","",IF(AND(LEFT(A377,8)&lt;&gt;"https://",LEFT(A377,7)&lt;&gt;"http://"),"Use a full http(s) URL",IF(COUNTIFS($A$6:$A$505,SUBSTITUTE(SUBSTITUTE(SUBSTITUTE(A377,"~","~~"),"*","~*"),"?","~?"))&gt;1,"Duplicate URL: check rows",IF(OR(R377="Merge",R377="Redirect"),IF(T377="","Add destination URL",IF(A377=T377,"Destination equals source",IF(AND(LEFT(T377,8)&lt;&gt;"https://",LEFT(T377,7)&lt;&gt;"http://"),"Use a full destination URL","Validate destination and links"))),IF(R377="Remove","Review legal, support, conversion and link value","")))))</x:f>
      </x:c>
      <x:c r="AC377" s="23" t="str">
        <x:f>IF(A377="","",IF(R377="","Choose an action",IF(S377="","Add action rationale",IF(W377="","Assign action owner",IF(U377="","Set priority",IF(X377="","Set status",IF(AND(X377&lt;&gt;"Done",Y377=""),"Set due date",IF(AND(X377="Done",AA377=""),"Record completion and retest",IF(AND(R377="Keep",Z377=""),"Set next review date","")))))))))</x:f>
      </x:c>
      <x:c r="AD377" s="23" t="str">
        <x:f>IF(A377="","",IF(OR(AB377&lt;&gt;"",AC377&lt;&gt;""),1,0))</x:f>
      </x:c>
    </x:row>
    <x:row r="378" ht="44" customHeight="1">
      <x:c r="A378" s="19"/>
      <x:c r="B378" s="19"/>
      <x:c r="C378" s="18"/>
      <x:c r="D378" s="18"/>
      <x:c r="E378" s="18"/>
      <x:c r="F378" s="18"/>
      <x:c r="G378" s="18"/>
      <x:c r="H378" s="18"/>
      <x:c r="I378" s="18"/>
      <x:c r="J378" s="21"/>
      <x:c r="K378" s="21"/>
      <x:c r="L378" s="21"/>
      <x:c r="M378" s="18"/>
      <x:c r="N378" s="18"/>
      <x:c r="O378" s="18"/>
      <x:c r="P378" s="18"/>
      <x:c r="Q378" s="18"/>
      <x:c r="R378" s="18"/>
      <x:c r="S378" s="18"/>
      <x:c r="T378" s="18"/>
      <x:c r="U378" s="18"/>
      <x:c r="V378" s="22"/>
      <x:c r="W378" s="18"/>
      <x:c r="X378" s="18"/>
      <x:c r="Y378" s="21"/>
      <x:c r="Z378" s="21"/>
      <x:c r="AA378" s="18"/>
      <x:c r="AB378" s="23" t="str">
        <x:f>IF(A378="","",IF(AND(LEFT(A378,8)&lt;&gt;"https://",LEFT(A378,7)&lt;&gt;"http://"),"Use a full http(s) URL",IF(COUNTIFS($A$6:$A$505,SUBSTITUTE(SUBSTITUTE(SUBSTITUTE(A378,"~","~~"),"*","~*"),"?","~?"))&gt;1,"Duplicate URL: check rows",IF(OR(R378="Merge",R378="Redirect"),IF(T378="","Add destination URL",IF(A378=T378,"Destination equals source",IF(AND(LEFT(T378,8)&lt;&gt;"https://",LEFT(T378,7)&lt;&gt;"http://"),"Use a full destination URL","Validate destination and links"))),IF(R378="Remove","Review legal, support, conversion and link value","")))))</x:f>
      </x:c>
      <x:c r="AC378" s="23" t="str">
        <x:f>IF(A378="","",IF(R378="","Choose an action",IF(S378="","Add action rationale",IF(W378="","Assign action owner",IF(U378="","Set priority",IF(X378="","Set status",IF(AND(X378&lt;&gt;"Done",Y378=""),"Set due date",IF(AND(X378="Done",AA378=""),"Record completion and retest",IF(AND(R378="Keep",Z378=""),"Set next review date","")))))))))</x:f>
      </x:c>
      <x:c r="AD378" s="23" t="str">
        <x:f>IF(A378="","",IF(OR(AB378&lt;&gt;"",AC378&lt;&gt;""),1,0))</x:f>
      </x:c>
    </x:row>
    <x:row r="379" ht="44" customHeight="1">
      <x:c r="A379" s="19"/>
      <x:c r="B379" s="19"/>
      <x:c r="C379" s="18"/>
      <x:c r="D379" s="18"/>
      <x:c r="E379" s="18"/>
      <x:c r="F379" s="18"/>
      <x:c r="G379" s="18"/>
      <x:c r="H379" s="18"/>
      <x:c r="I379" s="18"/>
      <x:c r="J379" s="21"/>
      <x:c r="K379" s="21"/>
      <x:c r="L379" s="21"/>
      <x:c r="M379" s="18"/>
      <x:c r="N379" s="18"/>
      <x:c r="O379" s="18"/>
      <x:c r="P379" s="18"/>
      <x:c r="Q379" s="18"/>
      <x:c r="R379" s="18"/>
      <x:c r="S379" s="18"/>
      <x:c r="T379" s="18"/>
      <x:c r="U379" s="18"/>
      <x:c r="V379" s="22"/>
      <x:c r="W379" s="18"/>
      <x:c r="X379" s="18"/>
      <x:c r="Y379" s="21"/>
      <x:c r="Z379" s="21"/>
      <x:c r="AA379" s="18"/>
      <x:c r="AB379" s="23" t="str">
        <x:f>IF(A379="","",IF(AND(LEFT(A379,8)&lt;&gt;"https://",LEFT(A379,7)&lt;&gt;"http://"),"Use a full http(s) URL",IF(COUNTIFS($A$6:$A$505,SUBSTITUTE(SUBSTITUTE(SUBSTITUTE(A379,"~","~~"),"*","~*"),"?","~?"))&gt;1,"Duplicate URL: check rows",IF(OR(R379="Merge",R379="Redirect"),IF(T379="","Add destination URL",IF(A379=T379,"Destination equals source",IF(AND(LEFT(T379,8)&lt;&gt;"https://",LEFT(T379,7)&lt;&gt;"http://"),"Use a full destination URL","Validate destination and links"))),IF(R379="Remove","Review legal, support, conversion and link value","")))))</x:f>
      </x:c>
      <x:c r="AC379" s="23" t="str">
        <x:f>IF(A379="","",IF(R379="","Choose an action",IF(S379="","Add action rationale",IF(W379="","Assign action owner",IF(U379="","Set priority",IF(X379="","Set status",IF(AND(X379&lt;&gt;"Done",Y379=""),"Set due date",IF(AND(X379="Done",AA379=""),"Record completion and retest",IF(AND(R379="Keep",Z379=""),"Set next review date","")))))))))</x:f>
      </x:c>
      <x:c r="AD379" s="23" t="str">
        <x:f>IF(A379="","",IF(OR(AB379&lt;&gt;"",AC379&lt;&gt;""),1,0))</x:f>
      </x:c>
    </x:row>
    <x:row r="380" ht="44" customHeight="1">
      <x:c r="A380" s="19"/>
      <x:c r="B380" s="19"/>
      <x:c r="C380" s="18"/>
      <x:c r="D380" s="18"/>
      <x:c r="E380" s="18"/>
      <x:c r="F380" s="18"/>
      <x:c r="G380" s="18"/>
      <x:c r="H380" s="18"/>
      <x:c r="I380" s="18"/>
      <x:c r="J380" s="21"/>
      <x:c r="K380" s="21"/>
      <x:c r="L380" s="21"/>
      <x:c r="M380" s="18"/>
      <x:c r="N380" s="18"/>
      <x:c r="O380" s="18"/>
      <x:c r="P380" s="18"/>
      <x:c r="Q380" s="18"/>
      <x:c r="R380" s="18"/>
      <x:c r="S380" s="18"/>
      <x:c r="T380" s="18"/>
      <x:c r="U380" s="18"/>
      <x:c r="V380" s="22"/>
      <x:c r="W380" s="18"/>
      <x:c r="X380" s="18"/>
      <x:c r="Y380" s="21"/>
      <x:c r="Z380" s="21"/>
      <x:c r="AA380" s="18"/>
      <x:c r="AB380" s="23" t="str">
        <x:f>IF(A380="","",IF(AND(LEFT(A380,8)&lt;&gt;"https://",LEFT(A380,7)&lt;&gt;"http://"),"Use a full http(s) URL",IF(COUNTIFS($A$6:$A$505,SUBSTITUTE(SUBSTITUTE(SUBSTITUTE(A380,"~","~~"),"*","~*"),"?","~?"))&gt;1,"Duplicate URL: check rows",IF(OR(R380="Merge",R380="Redirect"),IF(T380="","Add destination URL",IF(A380=T380,"Destination equals source",IF(AND(LEFT(T380,8)&lt;&gt;"https://",LEFT(T380,7)&lt;&gt;"http://"),"Use a full destination URL","Validate destination and links"))),IF(R380="Remove","Review legal, support, conversion and link value","")))))</x:f>
      </x:c>
      <x:c r="AC380" s="23" t="str">
        <x:f>IF(A380="","",IF(R380="","Choose an action",IF(S380="","Add action rationale",IF(W380="","Assign action owner",IF(U380="","Set priority",IF(X380="","Set status",IF(AND(X380&lt;&gt;"Done",Y380=""),"Set due date",IF(AND(X380="Done",AA380=""),"Record completion and retest",IF(AND(R380="Keep",Z380=""),"Set next review date","")))))))))</x:f>
      </x:c>
      <x:c r="AD380" s="23" t="str">
        <x:f>IF(A380="","",IF(OR(AB380&lt;&gt;"",AC380&lt;&gt;""),1,0))</x:f>
      </x:c>
    </x:row>
    <x:row r="381" ht="44" customHeight="1">
      <x:c r="A381" s="19"/>
      <x:c r="B381" s="19"/>
      <x:c r="C381" s="18"/>
      <x:c r="D381" s="18"/>
      <x:c r="E381" s="18"/>
      <x:c r="F381" s="18"/>
      <x:c r="G381" s="18"/>
      <x:c r="H381" s="18"/>
      <x:c r="I381" s="18"/>
      <x:c r="J381" s="21"/>
      <x:c r="K381" s="21"/>
      <x:c r="L381" s="21"/>
      <x:c r="M381" s="18"/>
      <x:c r="N381" s="18"/>
      <x:c r="O381" s="18"/>
      <x:c r="P381" s="18"/>
      <x:c r="Q381" s="18"/>
      <x:c r="R381" s="18"/>
      <x:c r="S381" s="18"/>
      <x:c r="T381" s="18"/>
      <x:c r="U381" s="18"/>
      <x:c r="V381" s="22"/>
      <x:c r="W381" s="18"/>
      <x:c r="X381" s="18"/>
      <x:c r="Y381" s="21"/>
      <x:c r="Z381" s="21"/>
      <x:c r="AA381" s="18"/>
      <x:c r="AB381" s="23" t="str">
        <x:f>IF(A381="","",IF(AND(LEFT(A381,8)&lt;&gt;"https://",LEFT(A381,7)&lt;&gt;"http://"),"Use a full http(s) URL",IF(COUNTIFS($A$6:$A$505,SUBSTITUTE(SUBSTITUTE(SUBSTITUTE(A381,"~","~~"),"*","~*"),"?","~?"))&gt;1,"Duplicate URL: check rows",IF(OR(R381="Merge",R381="Redirect"),IF(T381="","Add destination URL",IF(A381=T381,"Destination equals source",IF(AND(LEFT(T381,8)&lt;&gt;"https://",LEFT(T381,7)&lt;&gt;"http://"),"Use a full destination URL","Validate destination and links"))),IF(R381="Remove","Review legal, support, conversion and link value","")))))</x:f>
      </x:c>
      <x:c r="AC381" s="23" t="str">
        <x:f>IF(A381="","",IF(R381="","Choose an action",IF(S381="","Add action rationale",IF(W381="","Assign action owner",IF(U381="","Set priority",IF(X381="","Set status",IF(AND(X381&lt;&gt;"Done",Y381=""),"Set due date",IF(AND(X381="Done",AA381=""),"Record completion and retest",IF(AND(R381="Keep",Z381=""),"Set next review date","")))))))))</x:f>
      </x:c>
      <x:c r="AD381" s="23" t="str">
        <x:f>IF(A381="","",IF(OR(AB381&lt;&gt;"",AC381&lt;&gt;""),1,0))</x:f>
      </x:c>
    </x:row>
    <x:row r="382" ht="44" customHeight="1">
      <x:c r="A382" s="19"/>
      <x:c r="B382" s="19"/>
      <x:c r="C382" s="18"/>
      <x:c r="D382" s="18"/>
      <x:c r="E382" s="18"/>
      <x:c r="F382" s="18"/>
      <x:c r="G382" s="18"/>
      <x:c r="H382" s="18"/>
      <x:c r="I382" s="18"/>
      <x:c r="J382" s="21"/>
      <x:c r="K382" s="21"/>
      <x:c r="L382" s="21"/>
      <x:c r="M382" s="18"/>
      <x:c r="N382" s="18"/>
      <x:c r="O382" s="18"/>
      <x:c r="P382" s="18"/>
      <x:c r="Q382" s="18"/>
      <x:c r="R382" s="18"/>
      <x:c r="S382" s="18"/>
      <x:c r="T382" s="18"/>
      <x:c r="U382" s="18"/>
      <x:c r="V382" s="22"/>
      <x:c r="W382" s="18"/>
      <x:c r="X382" s="18"/>
      <x:c r="Y382" s="21"/>
      <x:c r="Z382" s="21"/>
      <x:c r="AA382" s="18"/>
      <x:c r="AB382" s="23" t="str">
        <x:f>IF(A382="","",IF(AND(LEFT(A382,8)&lt;&gt;"https://",LEFT(A382,7)&lt;&gt;"http://"),"Use a full http(s) URL",IF(COUNTIFS($A$6:$A$505,SUBSTITUTE(SUBSTITUTE(SUBSTITUTE(A382,"~","~~"),"*","~*"),"?","~?"))&gt;1,"Duplicate URL: check rows",IF(OR(R382="Merge",R382="Redirect"),IF(T382="","Add destination URL",IF(A382=T382,"Destination equals source",IF(AND(LEFT(T382,8)&lt;&gt;"https://",LEFT(T382,7)&lt;&gt;"http://"),"Use a full destination URL","Validate destination and links"))),IF(R382="Remove","Review legal, support, conversion and link value","")))))</x:f>
      </x:c>
      <x:c r="AC382" s="23" t="str">
        <x:f>IF(A382="","",IF(R382="","Choose an action",IF(S382="","Add action rationale",IF(W382="","Assign action owner",IF(U382="","Set priority",IF(X382="","Set status",IF(AND(X382&lt;&gt;"Done",Y382=""),"Set due date",IF(AND(X382="Done",AA382=""),"Record completion and retest",IF(AND(R382="Keep",Z382=""),"Set next review date","")))))))))</x:f>
      </x:c>
      <x:c r="AD382" s="23" t="str">
        <x:f>IF(A382="","",IF(OR(AB382&lt;&gt;"",AC382&lt;&gt;""),1,0))</x:f>
      </x:c>
    </x:row>
    <x:row r="383" ht="44" customHeight="1">
      <x:c r="A383" s="19"/>
      <x:c r="B383" s="19"/>
      <x:c r="C383" s="18"/>
      <x:c r="D383" s="18"/>
      <x:c r="E383" s="18"/>
      <x:c r="F383" s="18"/>
      <x:c r="G383" s="18"/>
      <x:c r="H383" s="18"/>
      <x:c r="I383" s="18"/>
      <x:c r="J383" s="21"/>
      <x:c r="K383" s="21"/>
      <x:c r="L383" s="21"/>
      <x:c r="M383" s="18"/>
      <x:c r="N383" s="18"/>
      <x:c r="O383" s="18"/>
      <x:c r="P383" s="18"/>
      <x:c r="Q383" s="18"/>
      <x:c r="R383" s="18"/>
      <x:c r="S383" s="18"/>
      <x:c r="T383" s="18"/>
      <x:c r="U383" s="18"/>
      <x:c r="V383" s="22"/>
      <x:c r="W383" s="18"/>
      <x:c r="X383" s="18"/>
      <x:c r="Y383" s="21"/>
      <x:c r="Z383" s="21"/>
      <x:c r="AA383" s="18"/>
      <x:c r="AB383" s="23" t="str">
        <x:f>IF(A383="","",IF(AND(LEFT(A383,8)&lt;&gt;"https://",LEFT(A383,7)&lt;&gt;"http://"),"Use a full http(s) URL",IF(COUNTIFS($A$6:$A$505,SUBSTITUTE(SUBSTITUTE(SUBSTITUTE(A383,"~","~~"),"*","~*"),"?","~?"))&gt;1,"Duplicate URL: check rows",IF(OR(R383="Merge",R383="Redirect"),IF(T383="","Add destination URL",IF(A383=T383,"Destination equals source",IF(AND(LEFT(T383,8)&lt;&gt;"https://",LEFT(T383,7)&lt;&gt;"http://"),"Use a full destination URL","Validate destination and links"))),IF(R383="Remove","Review legal, support, conversion and link value","")))))</x:f>
      </x:c>
      <x:c r="AC383" s="23" t="str">
        <x:f>IF(A383="","",IF(R383="","Choose an action",IF(S383="","Add action rationale",IF(W383="","Assign action owner",IF(U383="","Set priority",IF(X383="","Set status",IF(AND(X383&lt;&gt;"Done",Y383=""),"Set due date",IF(AND(X383="Done",AA383=""),"Record completion and retest",IF(AND(R383="Keep",Z383=""),"Set next review date","")))))))))</x:f>
      </x:c>
      <x:c r="AD383" s="23" t="str">
        <x:f>IF(A383="","",IF(OR(AB383&lt;&gt;"",AC383&lt;&gt;""),1,0))</x:f>
      </x:c>
    </x:row>
    <x:row r="384" ht="44" customHeight="1">
      <x:c r="A384" s="19"/>
      <x:c r="B384" s="19"/>
      <x:c r="C384" s="18"/>
      <x:c r="D384" s="18"/>
      <x:c r="E384" s="18"/>
      <x:c r="F384" s="18"/>
      <x:c r="G384" s="18"/>
      <x:c r="H384" s="18"/>
      <x:c r="I384" s="18"/>
      <x:c r="J384" s="21"/>
      <x:c r="K384" s="21"/>
      <x:c r="L384" s="21"/>
      <x:c r="M384" s="18"/>
      <x:c r="N384" s="18"/>
      <x:c r="O384" s="18"/>
      <x:c r="P384" s="18"/>
      <x:c r="Q384" s="18"/>
      <x:c r="R384" s="18"/>
      <x:c r="S384" s="18"/>
      <x:c r="T384" s="18"/>
      <x:c r="U384" s="18"/>
      <x:c r="V384" s="22"/>
      <x:c r="W384" s="18"/>
      <x:c r="X384" s="18"/>
      <x:c r="Y384" s="21"/>
      <x:c r="Z384" s="21"/>
      <x:c r="AA384" s="18"/>
      <x:c r="AB384" s="23" t="str">
        <x:f>IF(A384="","",IF(AND(LEFT(A384,8)&lt;&gt;"https://",LEFT(A384,7)&lt;&gt;"http://"),"Use a full http(s) URL",IF(COUNTIFS($A$6:$A$505,SUBSTITUTE(SUBSTITUTE(SUBSTITUTE(A384,"~","~~"),"*","~*"),"?","~?"))&gt;1,"Duplicate URL: check rows",IF(OR(R384="Merge",R384="Redirect"),IF(T384="","Add destination URL",IF(A384=T384,"Destination equals source",IF(AND(LEFT(T384,8)&lt;&gt;"https://",LEFT(T384,7)&lt;&gt;"http://"),"Use a full destination URL","Validate destination and links"))),IF(R384="Remove","Review legal, support, conversion and link value","")))))</x:f>
      </x:c>
      <x:c r="AC384" s="23" t="str">
        <x:f>IF(A384="","",IF(R384="","Choose an action",IF(S384="","Add action rationale",IF(W384="","Assign action owner",IF(U384="","Set priority",IF(X384="","Set status",IF(AND(X384&lt;&gt;"Done",Y384=""),"Set due date",IF(AND(X384="Done",AA384=""),"Record completion and retest",IF(AND(R384="Keep",Z384=""),"Set next review date","")))))))))</x:f>
      </x:c>
      <x:c r="AD384" s="23" t="str">
        <x:f>IF(A384="","",IF(OR(AB384&lt;&gt;"",AC384&lt;&gt;""),1,0))</x:f>
      </x:c>
    </x:row>
    <x:row r="385" ht="44" customHeight="1">
      <x:c r="A385" s="19"/>
      <x:c r="B385" s="19"/>
      <x:c r="C385" s="18"/>
      <x:c r="D385" s="18"/>
      <x:c r="E385" s="18"/>
      <x:c r="F385" s="18"/>
      <x:c r="G385" s="18"/>
      <x:c r="H385" s="18"/>
      <x:c r="I385" s="18"/>
      <x:c r="J385" s="21"/>
      <x:c r="K385" s="21"/>
      <x:c r="L385" s="21"/>
      <x:c r="M385" s="18"/>
      <x:c r="N385" s="18"/>
      <x:c r="O385" s="18"/>
      <x:c r="P385" s="18"/>
      <x:c r="Q385" s="18"/>
      <x:c r="R385" s="18"/>
      <x:c r="S385" s="18"/>
      <x:c r="T385" s="18"/>
      <x:c r="U385" s="18"/>
      <x:c r="V385" s="22"/>
      <x:c r="W385" s="18"/>
      <x:c r="X385" s="18"/>
      <x:c r="Y385" s="21"/>
      <x:c r="Z385" s="21"/>
      <x:c r="AA385" s="18"/>
      <x:c r="AB385" s="23" t="str">
        <x:f>IF(A385="","",IF(AND(LEFT(A385,8)&lt;&gt;"https://",LEFT(A385,7)&lt;&gt;"http://"),"Use a full http(s) URL",IF(COUNTIFS($A$6:$A$505,SUBSTITUTE(SUBSTITUTE(SUBSTITUTE(A385,"~","~~"),"*","~*"),"?","~?"))&gt;1,"Duplicate URL: check rows",IF(OR(R385="Merge",R385="Redirect"),IF(T385="","Add destination URL",IF(A385=T385,"Destination equals source",IF(AND(LEFT(T385,8)&lt;&gt;"https://",LEFT(T385,7)&lt;&gt;"http://"),"Use a full destination URL","Validate destination and links"))),IF(R385="Remove","Review legal, support, conversion and link value","")))))</x:f>
      </x:c>
      <x:c r="AC385" s="23" t="str">
        <x:f>IF(A385="","",IF(R385="","Choose an action",IF(S385="","Add action rationale",IF(W385="","Assign action owner",IF(U385="","Set priority",IF(X385="","Set status",IF(AND(X385&lt;&gt;"Done",Y385=""),"Set due date",IF(AND(X385="Done",AA385=""),"Record completion and retest",IF(AND(R385="Keep",Z385=""),"Set next review date","")))))))))</x:f>
      </x:c>
      <x:c r="AD385" s="23" t="str">
        <x:f>IF(A385="","",IF(OR(AB385&lt;&gt;"",AC385&lt;&gt;""),1,0))</x:f>
      </x:c>
    </x:row>
    <x:row r="386" ht="44" customHeight="1">
      <x:c r="A386" s="19"/>
      <x:c r="B386" s="19"/>
      <x:c r="C386" s="18"/>
      <x:c r="D386" s="18"/>
      <x:c r="E386" s="18"/>
      <x:c r="F386" s="18"/>
      <x:c r="G386" s="18"/>
      <x:c r="H386" s="18"/>
      <x:c r="I386" s="18"/>
      <x:c r="J386" s="21"/>
      <x:c r="K386" s="21"/>
      <x:c r="L386" s="21"/>
      <x:c r="M386" s="18"/>
      <x:c r="N386" s="18"/>
      <x:c r="O386" s="18"/>
      <x:c r="P386" s="18"/>
      <x:c r="Q386" s="18"/>
      <x:c r="R386" s="18"/>
      <x:c r="S386" s="18"/>
      <x:c r="T386" s="18"/>
      <x:c r="U386" s="18"/>
      <x:c r="V386" s="22"/>
      <x:c r="W386" s="18"/>
      <x:c r="X386" s="18"/>
      <x:c r="Y386" s="21"/>
      <x:c r="Z386" s="21"/>
      <x:c r="AA386" s="18"/>
      <x:c r="AB386" s="23" t="str">
        <x:f>IF(A386="","",IF(AND(LEFT(A386,8)&lt;&gt;"https://",LEFT(A386,7)&lt;&gt;"http://"),"Use a full http(s) URL",IF(COUNTIFS($A$6:$A$505,SUBSTITUTE(SUBSTITUTE(SUBSTITUTE(A386,"~","~~"),"*","~*"),"?","~?"))&gt;1,"Duplicate URL: check rows",IF(OR(R386="Merge",R386="Redirect"),IF(T386="","Add destination URL",IF(A386=T386,"Destination equals source",IF(AND(LEFT(T386,8)&lt;&gt;"https://",LEFT(T386,7)&lt;&gt;"http://"),"Use a full destination URL","Validate destination and links"))),IF(R386="Remove","Review legal, support, conversion and link value","")))))</x:f>
      </x:c>
      <x:c r="AC386" s="23" t="str">
        <x:f>IF(A386="","",IF(R386="","Choose an action",IF(S386="","Add action rationale",IF(W386="","Assign action owner",IF(U386="","Set priority",IF(X386="","Set status",IF(AND(X386&lt;&gt;"Done",Y386=""),"Set due date",IF(AND(X386="Done",AA386=""),"Record completion and retest",IF(AND(R386="Keep",Z386=""),"Set next review date","")))))))))</x:f>
      </x:c>
      <x:c r="AD386" s="23" t="str">
        <x:f>IF(A386="","",IF(OR(AB386&lt;&gt;"",AC386&lt;&gt;""),1,0))</x:f>
      </x:c>
    </x:row>
    <x:row r="387" ht="44" customHeight="1">
      <x:c r="A387" s="19"/>
      <x:c r="B387" s="19"/>
      <x:c r="C387" s="18"/>
      <x:c r="D387" s="18"/>
      <x:c r="E387" s="18"/>
      <x:c r="F387" s="18"/>
      <x:c r="G387" s="18"/>
      <x:c r="H387" s="18"/>
      <x:c r="I387" s="18"/>
      <x:c r="J387" s="21"/>
      <x:c r="K387" s="21"/>
      <x:c r="L387" s="21"/>
      <x:c r="M387" s="18"/>
      <x:c r="N387" s="18"/>
      <x:c r="O387" s="18"/>
      <x:c r="P387" s="18"/>
      <x:c r="Q387" s="18"/>
      <x:c r="R387" s="18"/>
      <x:c r="S387" s="18"/>
      <x:c r="T387" s="18"/>
      <x:c r="U387" s="18"/>
      <x:c r="V387" s="22"/>
      <x:c r="W387" s="18"/>
      <x:c r="X387" s="18"/>
      <x:c r="Y387" s="21"/>
      <x:c r="Z387" s="21"/>
      <x:c r="AA387" s="18"/>
      <x:c r="AB387" s="23" t="str">
        <x:f>IF(A387="","",IF(AND(LEFT(A387,8)&lt;&gt;"https://",LEFT(A387,7)&lt;&gt;"http://"),"Use a full http(s) URL",IF(COUNTIFS($A$6:$A$505,SUBSTITUTE(SUBSTITUTE(SUBSTITUTE(A387,"~","~~"),"*","~*"),"?","~?"))&gt;1,"Duplicate URL: check rows",IF(OR(R387="Merge",R387="Redirect"),IF(T387="","Add destination URL",IF(A387=T387,"Destination equals source",IF(AND(LEFT(T387,8)&lt;&gt;"https://",LEFT(T387,7)&lt;&gt;"http://"),"Use a full destination URL","Validate destination and links"))),IF(R387="Remove","Review legal, support, conversion and link value","")))))</x:f>
      </x:c>
      <x:c r="AC387" s="23" t="str">
        <x:f>IF(A387="","",IF(R387="","Choose an action",IF(S387="","Add action rationale",IF(W387="","Assign action owner",IF(U387="","Set priority",IF(X387="","Set status",IF(AND(X387&lt;&gt;"Done",Y387=""),"Set due date",IF(AND(X387="Done",AA387=""),"Record completion and retest",IF(AND(R387="Keep",Z387=""),"Set next review date","")))))))))</x:f>
      </x:c>
      <x:c r="AD387" s="23" t="str">
        <x:f>IF(A387="","",IF(OR(AB387&lt;&gt;"",AC387&lt;&gt;""),1,0))</x:f>
      </x:c>
    </x:row>
    <x:row r="388" ht="44" customHeight="1">
      <x:c r="A388" s="19"/>
      <x:c r="B388" s="19"/>
      <x:c r="C388" s="18"/>
      <x:c r="D388" s="18"/>
      <x:c r="E388" s="18"/>
      <x:c r="F388" s="18"/>
      <x:c r="G388" s="18"/>
      <x:c r="H388" s="18"/>
      <x:c r="I388" s="18"/>
      <x:c r="J388" s="21"/>
      <x:c r="K388" s="21"/>
      <x:c r="L388" s="21"/>
      <x:c r="M388" s="18"/>
      <x:c r="N388" s="18"/>
      <x:c r="O388" s="18"/>
      <x:c r="P388" s="18"/>
      <x:c r="Q388" s="18"/>
      <x:c r="R388" s="18"/>
      <x:c r="S388" s="18"/>
      <x:c r="T388" s="18"/>
      <x:c r="U388" s="18"/>
      <x:c r="V388" s="22"/>
      <x:c r="W388" s="18"/>
      <x:c r="X388" s="18"/>
      <x:c r="Y388" s="21"/>
      <x:c r="Z388" s="21"/>
      <x:c r="AA388" s="18"/>
      <x:c r="AB388" s="23" t="str">
        <x:f>IF(A388="","",IF(AND(LEFT(A388,8)&lt;&gt;"https://",LEFT(A388,7)&lt;&gt;"http://"),"Use a full http(s) URL",IF(COUNTIFS($A$6:$A$505,SUBSTITUTE(SUBSTITUTE(SUBSTITUTE(A388,"~","~~"),"*","~*"),"?","~?"))&gt;1,"Duplicate URL: check rows",IF(OR(R388="Merge",R388="Redirect"),IF(T388="","Add destination URL",IF(A388=T388,"Destination equals source",IF(AND(LEFT(T388,8)&lt;&gt;"https://",LEFT(T388,7)&lt;&gt;"http://"),"Use a full destination URL","Validate destination and links"))),IF(R388="Remove","Review legal, support, conversion and link value","")))))</x:f>
      </x:c>
      <x:c r="AC388" s="23" t="str">
        <x:f>IF(A388="","",IF(R388="","Choose an action",IF(S388="","Add action rationale",IF(W388="","Assign action owner",IF(U388="","Set priority",IF(X388="","Set status",IF(AND(X388&lt;&gt;"Done",Y388=""),"Set due date",IF(AND(X388="Done",AA388=""),"Record completion and retest",IF(AND(R388="Keep",Z388=""),"Set next review date","")))))))))</x:f>
      </x:c>
      <x:c r="AD388" s="23" t="str">
        <x:f>IF(A388="","",IF(OR(AB388&lt;&gt;"",AC388&lt;&gt;""),1,0))</x:f>
      </x:c>
    </x:row>
    <x:row r="389" ht="44" customHeight="1">
      <x:c r="A389" s="19"/>
      <x:c r="B389" s="19"/>
      <x:c r="C389" s="18"/>
      <x:c r="D389" s="18"/>
      <x:c r="E389" s="18"/>
      <x:c r="F389" s="18"/>
      <x:c r="G389" s="18"/>
      <x:c r="H389" s="18"/>
      <x:c r="I389" s="18"/>
      <x:c r="J389" s="21"/>
      <x:c r="K389" s="21"/>
      <x:c r="L389" s="21"/>
      <x:c r="M389" s="18"/>
      <x:c r="N389" s="18"/>
      <x:c r="O389" s="18"/>
      <x:c r="P389" s="18"/>
      <x:c r="Q389" s="18"/>
      <x:c r="R389" s="18"/>
      <x:c r="S389" s="18"/>
      <x:c r="T389" s="18"/>
      <x:c r="U389" s="18"/>
      <x:c r="V389" s="22"/>
      <x:c r="W389" s="18"/>
      <x:c r="X389" s="18"/>
      <x:c r="Y389" s="21"/>
      <x:c r="Z389" s="21"/>
      <x:c r="AA389" s="18"/>
      <x:c r="AB389" s="23" t="str">
        <x:f>IF(A389="","",IF(AND(LEFT(A389,8)&lt;&gt;"https://",LEFT(A389,7)&lt;&gt;"http://"),"Use a full http(s) URL",IF(COUNTIFS($A$6:$A$505,SUBSTITUTE(SUBSTITUTE(SUBSTITUTE(A389,"~","~~"),"*","~*"),"?","~?"))&gt;1,"Duplicate URL: check rows",IF(OR(R389="Merge",R389="Redirect"),IF(T389="","Add destination URL",IF(A389=T389,"Destination equals source",IF(AND(LEFT(T389,8)&lt;&gt;"https://",LEFT(T389,7)&lt;&gt;"http://"),"Use a full destination URL","Validate destination and links"))),IF(R389="Remove","Review legal, support, conversion and link value","")))))</x:f>
      </x:c>
      <x:c r="AC389" s="23" t="str">
        <x:f>IF(A389="","",IF(R389="","Choose an action",IF(S389="","Add action rationale",IF(W389="","Assign action owner",IF(U389="","Set priority",IF(X389="","Set status",IF(AND(X389&lt;&gt;"Done",Y389=""),"Set due date",IF(AND(X389="Done",AA389=""),"Record completion and retest",IF(AND(R389="Keep",Z389=""),"Set next review date","")))))))))</x:f>
      </x:c>
      <x:c r="AD389" s="23" t="str">
        <x:f>IF(A389="","",IF(OR(AB389&lt;&gt;"",AC389&lt;&gt;""),1,0))</x:f>
      </x:c>
    </x:row>
    <x:row r="390" ht="44" customHeight="1">
      <x:c r="A390" s="19"/>
      <x:c r="B390" s="19"/>
      <x:c r="C390" s="18"/>
      <x:c r="D390" s="18"/>
      <x:c r="E390" s="18"/>
      <x:c r="F390" s="18"/>
      <x:c r="G390" s="18"/>
      <x:c r="H390" s="18"/>
      <x:c r="I390" s="18"/>
      <x:c r="J390" s="21"/>
      <x:c r="K390" s="21"/>
      <x:c r="L390" s="21"/>
      <x:c r="M390" s="18"/>
      <x:c r="N390" s="18"/>
      <x:c r="O390" s="18"/>
      <x:c r="P390" s="18"/>
      <x:c r="Q390" s="18"/>
      <x:c r="R390" s="18"/>
      <x:c r="S390" s="18"/>
      <x:c r="T390" s="18"/>
      <x:c r="U390" s="18"/>
      <x:c r="V390" s="22"/>
      <x:c r="W390" s="18"/>
      <x:c r="X390" s="18"/>
      <x:c r="Y390" s="21"/>
      <x:c r="Z390" s="21"/>
      <x:c r="AA390" s="18"/>
      <x:c r="AB390" s="23" t="str">
        <x:f>IF(A390="","",IF(AND(LEFT(A390,8)&lt;&gt;"https://",LEFT(A390,7)&lt;&gt;"http://"),"Use a full http(s) URL",IF(COUNTIFS($A$6:$A$505,SUBSTITUTE(SUBSTITUTE(SUBSTITUTE(A390,"~","~~"),"*","~*"),"?","~?"))&gt;1,"Duplicate URL: check rows",IF(OR(R390="Merge",R390="Redirect"),IF(T390="","Add destination URL",IF(A390=T390,"Destination equals source",IF(AND(LEFT(T390,8)&lt;&gt;"https://",LEFT(T390,7)&lt;&gt;"http://"),"Use a full destination URL","Validate destination and links"))),IF(R390="Remove","Review legal, support, conversion and link value","")))))</x:f>
      </x:c>
      <x:c r="AC390" s="23" t="str">
        <x:f>IF(A390="","",IF(R390="","Choose an action",IF(S390="","Add action rationale",IF(W390="","Assign action owner",IF(U390="","Set priority",IF(X390="","Set status",IF(AND(X390&lt;&gt;"Done",Y390=""),"Set due date",IF(AND(X390="Done",AA390=""),"Record completion and retest",IF(AND(R390="Keep",Z390=""),"Set next review date","")))))))))</x:f>
      </x:c>
      <x:c r="AD390" s="23" t="str">
        <x:f>IF(A390="","",IF(OR(AB390&lt;&gt;"",AC390&lt;&gt;""),1,0))</x:f>
      </x:c>
    </x:row>
    <x:row r="391" ht="44" customHeight="1">
      <x:c r="A391" s="19"/>
      <x:c r="B391" s="19"/>
      <x:c r="C391" s="18"/>
      <x:c r="D391" s="18"/>
      <x:c r="E391" s="18"/>
      <x:c r="F391" s="18"/>
      <x:c r="G391" s="18"/>
      <x:c r="H391" s="18"/>
      <x:c r="I391" s="18"/>
      <x:c r="J391" s="21"/>
      <x:c r="K391" s="21"/>
      <x:c r="L391" s="21"/>
      <x:c r="M391" s="18"/>
      <x:c r="N391" s="18"/>
      <x:c r="O391" s="18"/>
      <x:c r="P391" s="18"/>
      <x:c r="Q391" s="18"/>
      <x:c r="R391" s="18"/>
      <x:c r="S391" s="18"/>
      <x:c r="T391" s="18"/>
      <x:c r="U391" s="18"/>
      <x:c r="V391" s="22"/>
      <x:c r="W391" s="18"/>
      <x:c r="X391" s="18"/>
      <x:c r="Y391" s="21"/>
      <x:c r="Z391" s="21"/>
      <x:c r="AA391" s="18"/>
      <x:c r="AB391" s="23" t="str">
        <x:f>IF(A391="","",IF(AND(LEFT(A391,8)&lt;&gt;"https://",LEFT(A391,7)&lt;&gt;"http://"),"Use a full http(s) URL",IF(COUNTIFS($A$6:$A$505,SUBSTITUTE(SUBSTITUTE(SUBSTITUTE(A391,"~","~~"),"*","~*"),"?","~?"))&gt;1,"Duplicate URL: check rows",IF(OR(R391="Merge",R391="Redirect"),IF(T391="","Add destination URL",IF(A391=T391,"Destination equals source",IF(AND(LEFT(T391,8)&lt;&gt;"https://",LEFT(T391,7)&lt;&gt;"http://"),"Use a full destination URL","Validate destination and links"))),IF(R391="Remove","Review legal, support, conversion and link value","")))))</x:f>
      </x:c>
      <x:c r="AC391" s="23" t="str">
        <x:f>IF(A391="","",IF(R391="","Choose an action",IF(S391="","Add action rationale",IF(W391="","Assign action owner",IF(U391="","Set priority",IF(X391="","Set status",IF(AND(X391&lt;&gt;"Done",Y391=""),"Set due date",IF(AND(X391="Done",AA391=""),"Record completion and retest",IF(AND(R391="Keep",Z391=""),"Set next review date","")))))))))</x:f>
      </x:c>
      <x:c r="AD391" s="23" t="str">
        <x:f>IF(A391="","",IF(OR(AB391&lt;&gt;"",AC391&lt;&gt;""),1,0))</x:f>
      </x:c>
    </x:row>
    <x:row r="392" ht="44" customHeight="1">
      <x:c r="A392" s="19"/>
      <x:c r="B392" s="19"/>
      <x:c r="C392" s="18"/>
      <x:c r="D392" s="18"/>
      <x:c r="E392" s="18"/>
      <x:c r="F392" s="18"/>
      <x:c r="G392" s="18"/>
      <x:c r="H392" s="18"/>
      <x:c r="I392" s="18"/>
      <x:c r="J392" s="21"/>
      <x:c r="K392" s="21"/>
      <x:c r="L392" s="21"/>
      <x:c r="M392" s="18"/>
      <x:c r="N392" s="18"/>
      <x:c r="O392" s="18"/>
      <x:c r="P392" s="18"/>
      <x:c r="Q392" s="18"/>
      <x:c r="R392" s="18"/>
      <x:c r="S392" s="18"/>
      <x:c r="T392" s="18"/>
      <x:c r="U392" s="18"/>
      <x:c r="V392" s="22"/>
      <x:c r="W392" s="18"/>
      <x:c r="X392" s="18"/>
      <x:c r="Y392" s="21"/>
      <x:c r="Z392" s="21"/>
      <x:c r="AA392" s="18"/>
      <x:c r="AB392" s="23" t="str">
        <x:f>IF(A392="","",IF(AND(LEFT(A392,8)&lt;&gt;"https://",LEFT(A392,7)&lt;&gt;"http://"),"Use a full http(s) URL",IF(COUNTIFS($A$6:$A$505,SUBSTITUTE(SUBSTITUTE(SUBSTITUTE(A392,"~","~~"),"*","~*"),"?","~?"))&gt;1,"Duplicate URL: check rows",IF(OR(R392="Merge",R392="Redirect"),IF(T392="","Add destination URL",IF(A392=T392,"Destination equals source",IF(AND(LEFT(T392,8)&lt;&gt;"https://",LEFT(T392,7)&lt;&gt;"http://"),"Use a full destination URL","Validate destination and links"))),IF(R392="Remove","Review legal, support, conversion and link value","")))))</x:f>
      </x:c>
      <x:c r="AC392" s="23" t="str">
        <x:f>IF(A392="","",IF(R392="","Choose an action",IF(S392="","Add action rationale",IF(W392="","Assign action owner",IF(U392="","Set priority",IF(X392="","Set status",IF(AND(X392&lt;&gt;"Done",Y392=""),"Set due date",IF(AND(X392="Done",AA392=""),"Record completion and retest",IF(AND(R392="Keep",Z392=""),"Set next review date","")))))))))</x:f>
      </x:c>
      <x:c r="AD392" s="23" t="str">
        <x:f>IF(A392="","",IF(OR(AB392&lt;&gt;"",AC392&lt;&gt;""),1,0))</x:f>
      </x:c>
    </x:row>
    <x:row r="393" ht="44" customHeight="1">
      <x:c r="A393" s="19"/>
      <x:c r="B393" s="19"/>
      <x:c r="C393" s="18"/>
      <x:c r="D393" s="18"/>
      <x:c r="E393" s="18"/>
      <x:c r="F393" s="18"/>
      <x:c r="G393" s="18"/>
      <x:c r="H393" s="18"/>
      <x:c r="I393" s="18"/>
      <x:c r="J393" s="21"/>
      <x:c r="K393" s="21"/>
      <x:c r="L393" s="21"/>
      <x:c r="M393" s="18"/>
      <x:c r="N393" s="18"/>
      <x:c r="O393" s="18"/>
      <x:c r="P393" s="18"/>
      <x:c r="Q393" s="18"/>
      <x:c r="R393" s="18"/>
      <x:c r="S393" s="18"/>
      <x:c r="T393" s="18"/>
      <x:c r="U393" s="18"/>
      <x:c r="V393" s="22"/>
      <x:c r="W393" s="18"/>
      <x:c r="X393" s="18"/>
      <x:c r="Y393" s="21"/>
      <x:c r="Z393" s="21"/>
      <x:c r="AA393" s="18"/>
      <x:c r="AB393" s="23" t="str">
        <x:f>IF(A393="","",IF(AND(LEFT(A393,8)&lt;&gt;"https://",LEFT(A393,7)&lt;&gt;"http://"),"Use a full http(s) URL",IF(COUNTIFS($A$6:$A$505,SUBSTITUTE(SUBSTITUTE(SUBSTITUTE(A393,"~","~~"),"*","~*"),"?","~?"))&gt;1,"Duplicate URL: check rows",IF(OR(R393="Merge",R393="Redirect"),IF(T393="","Add destination URL",IF(A393=T393,"Destination equals source",IF(AND(LEFT(T393,8)&lt;&gt;"https://",LEFT(T393,7)&lt;&gt;"http://"),"Use a full destination URL","Validate destination and links"))),IF(R393="Remove","Review legal, support, conversion and link value","")))))</x:f>
      </x:c>
      <x:c r="AC393" s="23" t="str">
        <x:f>IF(A393="","",IF(R393="","Choose an action",IF(S393="","Add action rationale",IF(W393="","Assign action owner",IF(U393="","Set priority",IF(X393="","Set status",IF(AND(X393&lt;&gt;"Done",Y393=""),"Set due date",IF(AND(X393="Done",AA393=""),"Record completion and retest",IF(AND(R393="Keep",Z393=""),"Set next review date","")))))))))</x:f>
      </x:c>
      <x:c r="AD393" s="23" t="str">
        <x:f>IF(A393="","",IF(OR(AB393&lt;&gt;"",AC393&lt;&gt;""),1,0))</x:f>
      </x:c>
    </x:row>
    <x:row r="394" ht="44" customHeight="1">
      <x:c r="A394" s="19"/>
      <x:c r="B394" s="19"/>
      <x:c r="C394" s="18"/>
      <x:c r="D394" s="18"/>
      <x:c r="E394" s="18"/>
      <x:c r="F394" s="18"/>
      <x:c r="G394" s="18"/>
      <x:c r="H394" s="18"/>
      <x:c r="I394" s="18"/>
      <x:c r="J394" s="21"/>
      <x:c r="K394" s="21"/>
      <x:c r="L394" s="21"/>
      <x:c r="M394" s="18"/>
      <x:c r="N394" s="18"/>
      <x:c r="O394" s="18"/>
      <x:c r="P394" s="18"/>
      <x:c r="Q394" s="18"/>
      <x:c r="R394" s="18"/>
      <x:c r="S394" s="18"/>
      <x:c r="T394" s="18"/>
      <x:c r="U394" s="18"/>
      <x:c r="V394" s="22"/>
      <x:c r="W394" s="18"/>
      <x:c r="X394" s="18"/>
      <x:c r="Y394" s="21"/>
      <x:c r="Z394" s="21"/>
      <x:c r="AA394" s="18"/>
      <x:c r="AB394" s="23" t="str">
        <x:f>IF(A394="","",IF(AND(LEFT(A394,8)&lt;&gt;"https://",LEFT(A394,7)&lt;&gt;"http://"),"Use a full http(s) URL",IF(COUNTIFS($A$6:$A$505,SUBSTITUTE(SUBSTITUTE(SUBSTITUTE(A394,"~","~~"),"*","~*"),"?","~?"))&gt;1,"Duplicate URL: check rows",IF(OR(R394="Merge",R394="Redirect"),IF(T394="","Add destination URL",IF(A394=T394,"Destination equals source",IF(AND(LEFT(T394,8)&lt;&gt;"https://",LEFT(T394,7)&lt;&gt;"http://"),"Use a full destination URL","Validate destination and links"))),IF(R394="Remove","Review legal, support, conversion and link value","")))))</x:f>
      </x:c>
      <x:c r="AC394" s="23" t="str">
        <x:f>IF(A394="","",IF(R394="","Choose an action",IF(S394="","Add action rationale",IF(W394="","Assign action owner",IF(U394="","Set priority",IF(X394="","Set status",IF(AND(X394&lt;&gt;"Done",Y394=""),"Set due date",IF(AND(X394="Done",AA394=""),"Record completion and retest",IF(AND(R394="Keep",Z394=""),"Set next review date","")))))))))</x:f>
      </x:c>
      <x:c r="AD394" s="23" t="str">
        <x:f>IF(A394="","",IF(OR(AB394&lt;&gt;"",AC394&lt;&gt;""),1,0))</x:f>
      </x:c>
    </x:row>
    <x:row r="395" ht="44" customHeight="1">
      <x:c r="A395" s="19"/>
      <x:c r="B395" s="19"/>
      <x:c r="C395" s="18"/>
      <x:c r="D395" s="18"/>
      <x:c r="E395" s="18"/>
      <x:c r="F395" s="18"/>
      <x:c r="G395" s="18"/>
      <x:c r="H395" s="18"/>
      <x:c r="I395" s="18"/>
      <x:c r="J395" s="21"/>
      <x:c r="K395" s="21"/>
      <x:c r="L395" s="21"/>
      <x:c r="M395" s="18"/>
      <x:c r="N395" s="18"/>
      <x:c r="O395" s="18"/>
      <x:c r="P395" s="18"/>
      <x:c r="Q395" s="18"/>
      <x:c r="R395" s="18"/>
      <x:c r="S395" s="18"/>
      <x:c r="T395" s="18"/>
      <x:c r="U395" s="18"/>
      <x:c r="V395" s="22"/>
      <x:c r="W395" s="18"/>
      <x:c r="X395" s="18"/>
      <x:c r="Y395" s="21"/>
      <x:c r="Z395" s="21"/>
      <x:c r="AA395" s="18"/>
      <x:c r="AB395" s="23" t="str">
        <x:f>IF(A395="","",IF(AND(LEFT(A395,8)&lt;&gt;"https://",LEFT(A395,7)&lt;&gt;"http://"),"Use a full http(s) URL",IF(COUNTIFS($A$6:$A$505,SUBSTITUTE(SUBSTITUTE(SUBSTITUTE(A395,"~","~~"),"*","~*"),"?","~?"))&gt;1,"Duplicate URL: check rows",IF(OR(R395="Merge",R395="Redirect"),IF(T395="","Add destination URL",IF(A395=T395,"Destination equals source",IF(AND(LEFT(T395,8)&lt;&gt;"https://",LEFT(T395,7)&lt;&gt;"http://"),"Use a full destination URL","Validate destination and links"))),IF(R395="Remove","Review legal, support, conversion and link value","")))))</x:f>
      </x:c>
      <x:c r="AC395" s="23" t="str">
        <x:f>IF(A395="","",IF(R395="","Choose an action",IF(S395="","Add action rationale",IF(W395="","Assign action owner",IF(U395="","Set priority",IF(X395="","Set status",IF(AND(X395&lt;&gt;"Done",Y395=""),"Set due date",IF(AND(X395="Done",AA395=""),"Record completion and retest",IF(AND(R395="Keep",Z395=""),"Set next review date","")))))))))</x:f>
      </x:c>
      <x:c r="AD395" s="23" t="str">
        <x:f>IF(A395="","",IF(OR(AB395&lt;&gt;"",AC395&lt;&gt;""),1,0))</x:f>
      </x:c>
    </x:row>
    <x:row r="396" ht="44" customHeight="1">
      <x:c r="A396" s="19"/>
      <x:c r="B396" s="19"/>
      <x:c r="C396" s="18"/>
      <x:c r="D396" s="18"/>
      <x:c r="E396" s="18"/>
      <x:c r="F396" s="18"/>
      <x:c r="G396" s="18"/>
      <x:c r="H396" s="18"/>
      <x:c r="I396" s="18"/>
      <x:c r="J396" s="21"/>
      <x:c r="K396" s="21"/>
      <x:c r="L396" s="21"/>
      <x:c r="M396" s="18"/>
      <x:c r="N396" s="18"/>
      <x:c r="O396" s="18"/>
      <x:c r="P396" s="18"/>
      <x:c r="Q396" s="18"/>
      <x:c r="R396" s="18"/>
      <x:c r="S396" s="18"/>
      <x:c r="T396" s="18"/>
      <x:c r="U396" s="18"/>
      <x:c r="V396" s="22"/>
      <x:c r="W396" s="18"/>
      <x:c r="X396" s="18"/>
      <x:c r="Y396" s="21"/>
      <x:c r="Z396" s="21"/>
      <x:c r="AA396" s="18"/>
      <x:c r="AB396" s="23" t="str">
        <x:f>IF(A396="","",IF(AND(LEFT(A396,8)&lt;&gt;"https://",LEFT(A396,7)&lt;&gt;"http://"),"Use a full http(s) URL",IF(COUNTIFS($A$6:$A$505,SUBSTITUTE(SUBSTITUTE(SUBSTITUTE(A396,"~","~~"),"*","~*"),"?","~?"))&gt;1,"Duplicate URL: check rows",IF(OR(R396="Merge",R396="Redirect"),IF(T396="","Add destination URL",IF(A396=T396,"Destination equals source",IF(AND(LEFT(T396,8)&lt;&gt;"https://",LEFT(T396,7)&lt;&gt;"http://"),"Use a full destination URL","Validate destination and links"))),IF(R396="Remove","Review legal, support, conversion and link value","")))))</x:f>
      </x:c>
      <x:c r="AC396" s="23" t="str">
        <x:f>IF(A396="","",IF(R396="","Choose an action",IF(S396="","Add action rationale",IF(W396="","Assign action owner",IF(U396="","Set priority",IF(X396="","Set status",IF(AND(X396&lt;&gt;"Done",Y396=""),"Set due date",IF(AND(X396="Done",AA396=""),"Record completion and retest",IF(AND(R396="Keep",Z396=""),"Set next review date","")))))))))</x:f>
      </x:c>
      <x:c r="AD396" s="23" t="str">
        <x:f>IF(A396="","",IF(OR(AB396&lt;&gt;"",AC396&lt;&gt;""),1,0))</x:f>
      </x:c>
    </x:row>
    <x:row r="397" ht="44" customHeight="1">
      <x:c r="A397" s="19"/>
      <x:c r="B397" s="19"/>
      <x:c r="C397" s="18"/>
      <x:c r="D397" s="18"/>
      <x:c r="E397" s="18"/>
      <x:c r="F397" s="18"/>
      <x:c r="G397" s="18"/>
      <x:c r="H397" s="18"/>
      <x:c r="I397" s="18"/>
      <x:c r="J397" s="21"/>
      <x:c r="K397" s="21"/>
      <x:c r="L397" s="21"/>
      <x:c r="M397" s="18"/>
      <x:c r="N397" s="18"/>
      <x:c r="O397" s="18"/>
      <x:c r="P397" s="18"/>
      <x:c r="Q397" s="18"/>
      <x:c r="R397" s="18"/>
      <x:c r="S397" s="18"/>
      <x:c r="T397" s="18"/>
      <x:c r="U397" s="18"/>
      <x:c r="V397" s="22"/>
      <x:c r="W397" s="18"/>
      <x:c r="X397" s="18"/>
      <x:c r="Y397" s="21"/>
      <x:c r="Z397" s="21"/>
      <x:c r="AA397" s="18"/>
      <x:c r="AB397" s="23" t="str">
        <x:f>IF(A397="","",IF(AND(LEFT(A397,8)&lt;&gt;"https://",LEFT(A397,7)&lt;&gt;"http://"),"Use a full http(s) URL",IF(COUNTIFS($A$6:$A$505,SUBSTITUTE(SUBSTITUTE(SUBSTITUTE(A397,"~","~~"),"*","~*"),"?","~?"))&gt;1,"Duplicate URL: check rows",IF(OR(R397="Merge",R397="Redirect"),IF(T397="","Add destination URL",IF(A397=T397,"Destination equals source",IF(AND(LEFT(T397,8)&lt;&gt;"https://",LEFT(T397,7)&lt;&gt;"http://"),"Use a full destination URL","Validate destination and links"))),IF(R397="Remove","Review legal, support, conversion and link value","")))))</x:f>
      </x:c>
      <x:c r="AC397" s="23" t="str">
        <x:f>IF(A397="","",IF(R397="","Choose an action",IF(S397="","Add action rationale",IF(W397="","Assign action owner",IF(U397="","Set priority",IF(X397="","Set status",IF(AND(X397&lt;&gt;"Done",Y397=""),"Set due date",IF(AND(X397="Done",AA397=""),"Record completion and retest",IF(AND(R397="Keep",Z397=""),"Set next review date","")))))))))</x:f>
      </x:c>
      <x:c r="AD397" s="23" t="str">
        <x:f>IF(A397="","",IF(OR(AB397&lt;&gt;"",AC397&lt;&gt;""),1,0))</x:f>
      </x:c>
    </x:row>
    <x:row r="398" ht="44" customHeight="1">
      <x:c r="A398" s="19"/>
      <x:c r="B398" s="19"/>
      <x:c r="C398" s="18"/>
      <x:c r="D398" s="18"/>
      <x:c r="E398" s="18"/>
      <x:c r="F398" s="18"/>
      <x:c r="G398" s="18"/>
      <x:c r="H398" s="18"/>
      <x:c r="I398" s="18"/>
      <x:c r="J398" s="21"/>
      <x:c r="K398" s="21"/>
      <x:c r="L398" s="21"/>
      <x:c r="M398" s="18"/>
      <x:c r="N398" s="18"/>
      <x:c r="O398" s="18"/>
      <x:c r="P398" s="18"/>
      <x:c r="Q398" s="18"/>
      <x:c r="R398" s="18"/>
      <x:c r="S398" s="18"/>
      <x:c r="T398" s="18"/>
      <x:c r="U398" s="18"/>
      <x:c r="V398" s="22"/>
      <x:c r="W398" s="18"/>
      <x:c r="X398" s="18"/>
      <x:c r="Y398" s="21"/>
      <x:c r="Z398" s="21"/>
      <x:c r="AA398" s="18"/>
      <x:c r="AB398" s="23" t="str">
        <x:f>IF(A398="","",IF(AND(LEFT(A398,8)&lt;&gt;"https://",LEFT(A398,7)&lt;&gt;"http://"),"Use a full http(s) URL",IF(COUNTIFS($A$6:$A$505,SUBSTITUTE(SUBSTITUTE(SUBSTITUTE(A398,"~","~~"),"*","~*"),"?","~?"))&gt;1,"Duplicate URL: check rows",IF(OR(R398="Merge",R398="Redirect"),IF(T398="","Add destination URL",IF(A398=T398,"Destination equals source",IF(AND(LEFT(T398,8)&lt;&gt;"https://",LEFT(T398,7)&lt;&gt;"http://"),"Use a full destination URL","Validate destination and links"))),IF(R398="Remove","Review legal, support, conversion and link value","")))))</x:f>
      </x:c>
      <x:c r="AC398" s="23" t="str">
        <x:f>IF(A398="","",IF(R398="","Choose an action",IF(S398="","Add action rationale",IF(W398="","Assign action owner",IF(U398="","Set priority",IF(X398="","Set status",IF(AND(X398&lt;&gt;"Done",Y398=""),"Set due date",IF(AND(X398="Done",AA398=""),"Record completion and retest",IF(AND(R398="Keep",Z398=""),"Set next review date","")))))))))</x:f>
      </x:c>
      <x:c r="AD398" s="23" t="str">
        <x:f>IF(A398="","",IF(OR(AB398&lt;&gt;"",AC398&lt;&gt;""),1,0))</x:f>
      </x:c>
    </x:row>
    <x:row r="399" ht="44" customHeight="1">
      <x:c r="A399" s="19"/>
      <x:c r="B399" s="19"/>
      <x:c r="C399" s="18"/>
      <x:c r="D399" s="18"/>
      <x:c r="E399" s="18"/>
      <x:c r="F399" s="18"/>
      <x:c r="G399" s="18"/>
      <x:c r="H399" s="18"/>
      <x:c r="I399" s="18"/>
      <x:c r="J399" s="21"/>
      <x:c r="K399" s="21"/>
      <x:c r="L399" s="21"/>
      <x:c r="M399" s="18"/>
      <x:c r="N399" s="18"/>
      <x:c r="O399" s="18"/>
      <x:c r="P399" s="18"/>
      <x:c r="Q399" s="18"/>
      <x:c r="R399" s="18"/>
      <x:c r="S399" s="18"/>
      <x:c r="T399" s="18"/>
      <x:c r="U399" s="18"/>
      <x:c r="V399" s="22"/>
      <x:c r="W399" s="18"/>
      <x:c r="X399" s="18"/>
      <x:c r="Y399" s="21"/>
      <x:c r="Z399" s="21"/>
      <x:c r="AA399" s="18"/>
      <x:c r="AB399" s="23" t="str">
        <x:f>IF(A399="","",IF(AND(LEFT(A399,8)&lt;&gt;"https://",LEFT(A399,7)&lt;&gt;"http://"),"Use a full http(s) URL",IF(COUNTIFS($A$6:$A$505,SUBSTITUTE(SUBSTITUTE(SUBSTITUTE(A399,"~","~~"),"*","~*"),"?","~?"))&gt;1,"Duplicate URL: check rows",IF(OR(R399="Merge",R399="Redirect"),IF(T399="","Add destination URL",IF(A399=T399,"Destination equals source",IF(AND(LEFT(T399,8)&lt;&gt;"https://",LEFT(T399,7)&lt;&gt;"http://"),"Use a full destination URL","Validate destination and links"))),IF(R399="Remove","Review legal, support, conversion and link value","")))))</x:f>
      </x:c>
      <x:c r="AC399" s="23" t="str">
        <x:f>IF(A399="","",IF(R399="","Choose an action",IF(S399="","Add action rationale",IF(W399="","Assign action owner",IF(U399="","Set priority",IF(X399="","Set status",IF(AND(X399&lt;&gt;"Done",Y399=""),"Set due date",IF(AND(X399="Done",AA399=""),"Record completion and retest",IF(AND(R399="Keep",Z399=""),"Set next review date","")))))))))</x:f>
      </x:c>
      <x:c r="AD399" s="23" t="str">
        <x:f>IF(A399="","",IF(OR(AB399&lt;&gt;"",AC399&lt;&gt;""),1,0))</x:f>
      </x:c>
    </x:row>
    <x:row r="400" ht="44" customHeight="1">
      <x:c r="A400" s="19"/>
      <x:c r="B400" s="19"/>
      <x:c r="C400" s="18"/>
      <x:c r="D400" s="18"/>
      <x:c r="E400" s="18"/>
      <x:c r="F400" s="18"/>
      <x:c r="G400" s="18"/>
      <x:c r="H400" s="18"/>
      <x:c r="I400" s="18"/>
      <x:c r="J400" s="21"/>
      <x:c r="K400" s="21"/>
      <x:c r="L400" s="21"/>
      <x:c r="M400" s="18"/>
      <x:c r="N400" s="18"/>
      <x:c r="O400" s="18"/>
      <x:c r="P400" s="18"/>
      <x:c r="Q400" s="18"/>
      <x:c r="R400" s="18"/>
      <x:c r="S400" s="18"/>
      <x:c r="T400" s="18"/>
      <x:c r="U400" s="18"/>
      <x:c r="V400" s="22"/>
      <x:c r="W400" s="18"/>
      <x:c r="X400" s="18"/>
      <x:c r="Y400" s="21"/>
      <x:c r="Z400" s="21"/>
      <x:c r="AA400" s="18"/>
      <x:c r="AB400" s="23" t="str">
        <x:f>IF(A400="","",IF(AND(LEFT(A400,8)&lt;&gt;"https://",LEFT(A400,7)&lt;&gt;"http://"),"Use a full http(s) URL",IF(COUNTIFS($A$6:$A$505,SUBSTITUTE(SUBSTITUTE(SUBSTITUTE(A400,"~","~~"),"*","~*"),"?","~?"))&gt;1,"Duplicate URL: check rows",IF(OR(R400="Merge",R400="Redirect"),IF(T400="","Add destination URL",IF(A400=T400,"Destination equals source",IF(AND(LEFT(T400,8)&lt;&gt;"https://",LEFT(T400,7)&lt;&gt;"http://"),"Use a full destination URL","Validate destination and links"))),IF(R400="Remove","Review legal, support, conversion and link value","")))))</x:f>
      </x:c>
      <x:c r="AC400" s="23" t="str">
        <x:f>IF(A400="","",IF(R400="","Choose an action",IF(S400="","Add action rationale",IF(W400="","Assign action owner",IF(U400="","Set priority",IF(X400="","Set status",IF(AND(X400&lt;&gt;"Done",Y400=""),"Set due date",IF(AND(X400="Done",AA400=""),"Record completion and retest",IF(AND(R400="Keep",Z400=""),"Set next review date","")))))))))</x:f>
      </x:c>
      <x:c r="AD400" s="23" t="str">
        <x:f>IF(A400="","",IF(OR(AB400&lt;&gt;"",AC400&lt;&gt;""),1,0))</x:f>
      </x:c>
    </x:row>
    <x:row r="401" ht="44" customHeight="1">
      <x:c r="A401" s="19"/>
      <x:c r="B401" s="19"/>
      <x:c r="C401" s="18"/>
      <x:c r="D401" s="18"/>
      <x:c r="E401" s="18"/>
      <x:c r="F401" s="18"/>
      <x:c r="G401" s="18"/>
      <x:c r="H401" s="18"/>
      <x:c r="I401" s="18"/>
      <x:c r="J401" s="21"/>
      <x:c r="K401" s="21"/>
      <x:c r="L401" s="21"/>
      <x:c r="M401" s="18"/>
      <x:c r="N401" s="18"/>
      <x:c r="O401" s="18"/>
      <x:c r="P401" s="18"/>
      <x:c r="Q401" s="18"/>
      <x:c r="R401" s="18"/>
      <x:c r="S401" s="18"/>
      <x:c r="T401" s="18"/>
      <x:c r="U401" s="18"/>
      <x:c r="V401" s="22"/>
      <x:c r="W401" s="18"/>
      <x:c r="X401" s="18"/>
      <x:c r="Y401" s="21"/>
      <x:c r="Z401" s="21"/>
      <x:c r="AA401" s="18"/>
      <x:c r="AB401" s="23" t="str">
        <x:f>IF(A401="","",IF(AND(LEFT(A401,8)&lt;&gt;"https://",LEFT(A401,7)&lt;&gt;"http://"),"Use a full http(s) URL",IF(COUNTIFS($A$6:$A$505,SUBSTITUTE(SUBSTITUTE(SUBSTITUTE(A401,"~","~~"),"*","~*"),"?","~?"))&gt;1,"Duplicate URL: check rows",IF(OR(R401="Merge",R401="Redirect"),IF(T401="","Add destination URL",IF(A401=T401,"Destination equals source",IF(AND(LEFT(T401,8)&lt;&gt;"https://",LEFT(T401,7)&lt;&gt;"http://"),"Use a full destination URL","Validate destination and links"))),IF(R401="Remove","Review legal, support, conversion and link value","")))))</x:f>
      </x:c>
      <x:c r="AC401" s="23" t="str">
        <x:f>IF(A401="","",IF(R401="","Choose an action",IF(S401="","Add action rationale",IF(W401="","Assign action owner",IF(U401="","Set priority",IF(X401="","Set status",IF(AND(X401&lt;&gt;"Done",Y401=""),"Set due date",IF(AND(X401="Done",AA401=""),"Record completion and retest",IF(AND(R401="Keep",Z401=""),"Set next review date","")))))))))</x:f>
      </x:c>
      <x:c r="AD401" s="23" t="str">
        <x:f>IF(A401="","",IF(OR(AB401&lt;&gt;"",AC401&lt;&gt;""),1,0))</x:f>
      </x:c>
    </x:row>
    <x:row r="402" ht="44" customHeight="1">
      <x:c r="A402" s="19"/>
      <x:c r="B402" s="19"/>
      <x:c r="C402" s="18"/>
      <x:c r="D402" s="18"/>
      <x:c r="E402" s="18"/>
      <x:c r="F402" s="18"/>
      <x:c r="G402" s="18"/>
      <x:c r="H402" s="18"/>
      <x:c r="I402" s="18"/>
      <x:c r="J402" s="21"/>
      <x:c r="K402" s="21"/>
      <x:c r="L402" s="21"/>
      <x:c r="M402" s="18"/>
      <x:c r="N402" s="18"/>
      <x:c r="O402" s="18"/>
      <x:c r="P402" s="18"/>
      <x:c r="Q402" s="18"/>
      <x:c r="R402" s="18"/>
      <x:c r="S402" s="18"/>
      <x:c r="T402" s="18"/>
      <x:c r="U402" s="18"/>
      <x:c r="V402" s="22"/>
      <x:c r="W402" s="18"/>
      <x:c r="X402" s="18"/>
      <x:c r="Y402" s="21"/>
      <x:c r="Z402" s="21"/>
      <x:c r="AA402" s="18"/>
      <x:c r="AB402" s="23" t="str">
        <x:f>IF(A402="","",IF(AND(LEFT(A402,8)&lt;&gt;"https://",LEFT(A402,7)&lt;&gt;"http://"),"Use a full http(s) URL",IF(COUNTIFS($A$6:$A$505,SUBSTITUTE(SUBSTITUTE(SUBSTITUTE(A402,"~","~~"),"*","~*"),"?","~?"))&gt;1,"Duplicate URL: check rows",IF(OR(R402="Merge",R402="Redirect"),IF(T402="","Add destination URL",IF(A402=T402,"Destination equals source",IF(AND(LEFT(T402,8)&lt;&gt;"https://",LEFT(T402,7)&lt;&gt;"http://"),"Use a full destination URL","Validate destination and links"))),IF(R402="Remove","Review legal, support, conversion and link value","")))))</x:f>
      </x:c>
      <x:c r="AC402" s="23" t="str">
        <x:f>IF(A402="","",IF(R402="","Choose an action",IF(S402="","Add action rationale",IF(W402="","Assign action owner",IF(U402="","Set priority",IF(X402="","Set status",IF(AND(X402&lt;&gt;"Done",Y402=""),"Set due date",IF(AND(X402="Done",AA402=""),"Record completion and retest",IF(AND(R402="Keep",Z402=""),"Set next review date","")))))))))</x:f>
      </x:c>
      <x:c r="AD402" s="23" t="str">
        <x:f>IF(A402="","",IF(OR(AB402&lt;&gt;"",AC402&lt;&gt;""),1,0))</x:f>
      </x:c>
    </x:row>
    <x:row r="403" ht="44" customHeight="1">
      <x:c r="A403" s="19"/>
      <x:c r="B403" s="19"/>
      <x:c r="C403" s="18"/>
      <x:c r="D403" s="18"/>
      <x:c r="E403" s="18"/>
      <x:c r="F403" s="18"/>
      <x:c r="G403" s="18"/>
      <x:c r="H403" s="18"/>
      <x:c r="I403" s="18"/>
      <x:c r="J403" s="21"/>
      <x:c r="K403" s="21"/>
      <x:c r="L403" s="21"/>
      <x:c r="M403" s="18"/>
      <x:c r="N403" s="18"/>
      <x:c r="O403" s="18"/>
      <x:c r="P403" s="18"/>
      <x:c r="Q403" s="18"/>
      <x:c r="R403" s="18"/>
      <x:c r="S403" s="18"/>
      <x:c r="T403" s="18"/>
      <x:c r="U403" s="18"/>
      <x:c r="V403" s="22"/>
      <x:c r="W403" s="18"/>
      <x:c r="X403" s="18"/>
      <x:c r="Y403" s="21"/>
      <x:c r="Z403" s="21"/>
      <x:c r="AA403" s="18"/>
      <x:c r="AB403" s="23" t="str">
        <x:f>IF(A403="","",IF(AND(LEFT(A403,8)&lt;&gt;"https://",LEFT(A403,7)&lt;&gt;"http://"),"Use a full http(s) URL",IF(COUNTIFS($A$6:$A$505,SUBSTITUTE(SUBSTITUTE(SUBSTITUTE(A403,"~","~~"),"*","~*"),"?","~?"))&gt;1,"Duplicate URL: check rows",IF(OR(R403="Merge",R403="Redirect"),IF(T403="","Add destination URL",IF(A403=T403,"Destination equals source",IF(AND(LEFT(T403,8)&lt;&gt;"https://",LEFT(T403,7)&lt;&gt;"http://"),"Use a full destination URL","Validate destination and links"))),IF(R403="Remove","Review legal, support, conversion and link value","")))))</x:f>
      </x:c>
      <x:c r="AC403" s="23" t="str">
        <x:f>IF(A403="","",IF(R403="","Choose an action",IF(S403="","Add action rationale",IF(W403="","Assign action owner",IF(U403="","Set priority",IF(X403="","Set status",IF(AND(X403&lt;&gt;"Done",Y403=""),"Set due date",IF(AND(X403="Done",AA403=""),"Record completion and retest",IF(AND(R403="Keep",Z403=""),"Set next review date","")))))))))</x:f>
      </x:c>
      <x:c r="AD403" s="23" t="str">
        <x:f>IF(A403="","",IF(OR(AB403&lt;&gt;"",AC403&lt;&gt;""),1,0))</x:f>
      </x:c>
    </x:row>
    <x:row r="404" ht="44" customHeight="1">
      <x:c r="A404" s="19"/>
      <x:c r="B404" s="19"/>
      <x:c r="C404" s="18"/>
      <x:c r="D404" s="18"/>
      <x:c r="E404" s="18"/>
      <x:c r="F404" s="18"/>
      <x:c r="G404" s="18"/>
      <x:c r="H404" s="18"/>
      <x:c r="I404" s="18"/>
      <x:c r="J404" s="21"/>
      <x:c r="K404" s="21"/>
      <x:c r="L404" s="21"/>
      <x:c r="M404" s="18"/>
      <x:c r="N404" s="18"/>
      <x:c r="O404" s="18"/>
      <x:c r="P404" s="18"/>
      <x:c r="Q404" s="18"/>
      <x:c r="R404" s="18"/>
      <x:c r="S404" s="18"/>
      <x:c r="T404" s="18"/>
      <x:c r="U404" s="18"/>
      <x:c r="V404" s="22"/>
      <x:c r="W404" s="18"/>
      <x:c r="X404" s="18"/>
      <x:c r="Y404" s="21"/>
      <x:c r="Z404" s="21"/>
      <x:c r="AA404" s="18"/>
      <x:c r="AB404" s="23" t="str">
        <x:f>IF(A404="","",IF(AND(LEFT(A404,8)&lt;&gt;"https://",LEFT(A404,7)&lt;&gt;"http://"),"Use a full http(s) URL",IF(COUNTIFS($A$6:$A$505,SUBSTITUTE(SUBSTITUTE(SUBSTITUTE(A404,"~","~~"),"*","~*"),"?","~?"))&gt;1,"Duplicate URL: check rows",IF(OR(R404="Merge",R404="Redirect"),IF(T404="","Add destination URL",IF(A404=T404,"Destination equals source",IF(AND(LEFT(T404,8)&lt;&gt;"https://",LEFT(T404,7)&lt;&gt;"http://"),"Use a full destination URL","Validate destination and links"))),IF(R404="Remove","Review legal, support, conversion and link value","")))))</x:f>
      </x:c>
      <x:c r="AC404" s="23" t="str">
        <x:f>IF(A404="","",IF(R404="","Choose an action",IF(S404="","Add action rationale",IF(W404="","Assign action owner",IF(U404="","Set priority",IF(X404="","Set status",IF(AND(X404&lt;&gt;"Done",Y404=""),"Set due date",IF(AND(X404="Done",AA404=""),"Record completion and retest",IF(AND(R404="Keep",Z404=""),"Set next review date","")))))))))</x:f>
      </x:c>
      <x:c r="AD404" s="23" t="str">
        <x:f>IF(A404="","",IF(OR(AB404&lt;&gt;"",AC404&lt;&gt;""),1,0))</x:f>
      </x:c>
    </x:row>
    <x:row r="405" ht="44" customHeight="1">
      <x:c r="A405" s="19"/>
      <x:c r="B405" s="19"/>
      <x:c r="C405" s="18"/>
      <x:c r="D405" s="18"/>
      <x:c r="E405" s="18"/>
      <x:c r="F405" s="18"/>
      <x:c r="G405" s="18"/>
      <x:c r="H405" s="18"/>
      <x:c r="I405" s="18"/>
      <x:c r="J405" s="21"/>
      <x:c r="K405" s="21"/>
      <x:c r="L405" s="21"/>
      <x:c r="M405" s="18"/>
      <x:c r="N405" s="18"/>
      <x:c r="O405" s="18"/>
      <x:c r="P405" s="18"/>
      <x:c r="Q405" s="18"/>
      <x:c r="R405" s="18"/>
      <x:c r="S405" s="18"/>
      <x:c r="T405" s="18"/>
      <x:c r="U405" s="18"/>
      <x:c r="V405" s="22"/>
      <x:c r="W405" s="18"/>
      <x:c r="X405" s="18"/>
      <x:c r="Y405" s="21"/>
      <x:c r="Z405" s="21"/>
      <x:c r="AA405" s="18"/>
      <x:c r="AB405" s="23" t="str">
        <x:f>IF(A405="","",IF(AND(LEFT(A405,8)&lt;&gt;"https://",LEFT(A405,7)&lt;&gt;"http://"),"Use a full http(s) URL",IF(COUNTIFS($A$6:$A$505,SUBSTITUTE(SUBSTITUTE(SUBSTITUTE(A405,"~","~~"),"*","~*"),"?","~?"))&gt;1,"Duplicate URL: check rows",IF(OR(R405="Merge",R405="Redirect"),IF(T405="","Add destination URL",IF(A405=T405,"Destination equals source",IF(AND(LEFT(T405,8)&lt;&gt;"https://",LEFT(T405,7)&lt;&gt;"http://"),"Use a full destination URL","Validate destination and links"))),IF(R405="Remove","Review legal, support, conversion and link value","")))))</x:f>
      </x:c>
      <x:c r="AC405" s="23" t="str">
        <x:f>IF(A405="","",IF(R405="","Choose an action",IF(S405="","Add action rationale",IF(W405="","Assign action owner",IF(U405="","Set priority",IF(X405="","Set status",IF(AND(X405&lt;&gt;"Done",Y405=""),"Set due date",IF(AND(X405="Done",AA405=""),"Record completion and retest",IF(AND(R405="Keep",Z405=""),"Set next review date","")))))))))</x:f>
      </x:c>
      <x:c r="AD405" s="23" t="str">
        <x:f>IF(A405="","",IF(OR(AB405&lt;&gt;"",AC405&lt;&gt;""),1,0))</x:f>
      </x:c>
    </x:row>
    <x:row r="406" ht="44" customHeight="1">
      <x:c r="A406" s="19"/>
      <x:c r="B406" s="19"/>
      <x:c r="C406" s="18"/>
      <x:c r="D406" s="18"/>
      <x:c r="E406" s="18"/>
      <x:c r="F406" s="18"/>
      <x:c r="G406" s="18"/>
      <x:c r="H406" s="18"/>
      <x:c r="I406" s="18"/>
      <x:c r="J406" s="21"/>
      <x:c r="K406" s="21"/>
      <x:c r="L406" s="21"/>
      <x:c r="M406" s="18"/>
      <x:c r="N406" s="18"/>
      <x:c r="O406" s="18"/>
      <x:c r="P406" s="18"/>
      <x:c r="Q406" s="18"/>
      <x:c r="R406" s="18"/>
      <x:c r="S406" s="18"/>
      <x:c r="T406" s="18"/>
      <x:c r="U406" s="18"/>
      <x:c r="V406" s="22"/>
      <x:c r="W406" s="18"/>
      <x:c r="X406" s="18"/>
      <x:c r="Y406" s="21"/>
      <x:c r="Z406" s="21"/>
      <x:c r="AA406" s="18"/>
      <x:c r="AB406" s="23" t="str">
        <x:f>IF(A406="","",IF(AND(LEFT(A406,8)&lt;&gt;"https://",LEFT(A406,7)&lt;&gt;"http://"),"Use a full http(s) URL",IF(COUNTIFS($A$6:$A$505,SUBSTITUTE(SUBSTITUTE(SUBSTITUTE(A406,"~","~~"),"*","~*"),"?","~?"))&gt;1,"Duplicate URL: check rows",IF(OR(R406="Merge",R406="Redirect"),IF(T406="","Add destination URL",IF(A406=T406,"Destination equals source",IF(AND(LEFT(T406,8)&lt;&gt;"https://",LEFT(T406,7)&lt;&gt;"http://"),"Use a full destination URL","Validate destination and links"))),IF(R406="Remove","Review legal, support, conversion and link value","")))))</x:f>
      </x:c>
      <x:c r="AC406" s="23" t="str">
        <x:f>IF(A406="","",IF(R406="","Choose an action",IF(S406="","Add action rationale",IF(W406="","Assign action owner",IF(U406="","Set priority",IF(X406="","Set status",IF(AND(X406&lt;&gt;"Done",Y406=""),"Set due date",IF(AND(X406="Done",AA406=""),"Record completion and retest",IF(AND(R406="Keep",Z406=""),"Set next review date","")))))))))</x:f>
      </x:c>
      <x:c r="AD406" s="23" t="str">
        <x:f>IF(A406="","",IF(OR(AB406&lt;&gt;"",AC406&lt;&gt;""),1,0))</x:f>
      </x:c>
    </x:row>
    <x:row r="407" ht="44" customHeight="1">
      <x:c r="A407" s="19"/>
      <x:c r="B407" s="19"/>
      <x:c r="C407" s="18"/>
      <x:c r="D407" s="18"/>
      <x:c r="E407" s="18"/>
      <x:c r="F407" s="18"/>
      <x:c r="G407" s="18"/>
      <x:c r="H407" s="18"/>
      <x:c r="I407" s="18"/>
      <x:c r="J407" s="21"/>
      <x:c r="K407" s="21"/>
      <x:c r="L407" s="21"/>
      <x:c r="M407" s="18"/>
      <x:c r="N407" s="18"/>
      <x:c r="O407" s="18"/>
      <x:c r="P407" s="18"/>
      <x:c r="Q407" s="18"/>
      <x:c r="R407" s="18"/>
      <x:c r="S407" s="18"/>
      <x:c r="T407" s="18"/>
      <x:c r="U407" s="18"/>
      <x:c r="V407" s="22"/>
      <x:c r="W407" s="18"/>
      <x:c r="X407" s="18"/>
      <x:c r="Y407" s="21"/>
      <x:c r="Z407" s="21"/>
      <x:c r="AA407" s="18"/>
      <x:c r="AB407" s="23" t="str">
        <x:f>IF(A407="","",IF(AND(LEFT(A407,8)&lt;&gt;"https://",LEFT(A407,7)&lt;&gt;"http://"),"Use a full http(s) URL",IF(COUNTIFS($A$6:$A$505,SUBSTITUTE(SUBSTITUTE(SUBSTITUTE(A407,"~","~~"),"*","~*"),"?","~?"))&gt;1,"Duplicate URL: check rows",IF(OR(R407="Merge",R407="Redirect"),IF(T407="","Add destination URL",IF(A407=T407,"Destination equals source",IF(AND(LEFT(T407,8)&lt;&gt;"https://",LEFT(T407,7)&lt;&gt;"http://"),"Use a full destination URL","Validate destination and links"))),IF(R407="Remove","Review legal, support, conversion and link value","")))))</x:f>
      </x:c>
      <x:c r="AC407" s="23" t="str">
        <x:f>IF(A407="","",IF(R407="","Choose an action",IF(S407="","Add action rationale",IF(W407="","Assign action owner",IF(U407="","Set priority",IF(X407="","Set status",IF(AND(X407&lt;&gt;"Done",Y407=""),"Set due date",IF(AND(X407="Done",AA407=""),"Record completion and retest",IF(AND(R407="Keep",Z407=""),"Set next review date","")))))))))</x:f>
      </x:c>
      <x:c r="AD407" s="23" t="str">
        <x:f>IF(A407="","",IF(OR(AB407&lt;&gt;"",AC407&lt;&gt;""),1,0))</x:f>
      </x:c>
    </x:row>
    <x:row r="408" ht="44" customHeight="1">
      <x:c r="A408" s="19"/>
      <x:c r="B408" s="19"/>
      <x:c r="C408" s="18"/>
      <x:c r="D408" s="18"/>
      <x:c r="E408" s="18"/>
      <x:c r="F408" s="18"/>
      <x:c r="G408" s="18"/>
      <x:c r="H408" s="18"/>
      <x:c r="I408" s="18"/>
      <x:c r="J408" s="21"/>
      <x:c r="K408" s="21"/>
      <x:c r="L408" s="21"/>
      <x:c r="M408" s="18"/>
      <x:c r="N408" s="18"/>
      <x:c r="O408" s="18"/>
      <x:c r="P408" s="18"/>
      <x:c r="Q408" s="18"/>
      <x:c r="R408" s="18"/>
      <x:c r="S408" s="18"/>
      <x:c r="T408" s="18"/>
      <x:c r="U408" s="18"/>
      <x:c r="V408" s="22"/>
      <x:c r="W408" s="18"/>
      <x:c r="X408" s="18"/>
      <x:c r="Y408" s="21"/>
      <x:c r="Z408" s="21"/>
      <x:c r="AA408" s="18"/>
      <x:c r="AB408" s="23" t="str">
        <x:f>IF(A408="","",IF(AND(LEFT(A408,8)&lt;&gt;"https://",LEFT(A408,7)&lt;&gt;"http://"),"Use a full http(s) URL",IF(COUNTIFS($A$6:$A$505,SUBSTITUTE(SUBSTITUTE(SUBSTITUTE(A408,"~","~~"),"*","~*"),"?","~?"))&gt;1,"Duplicate URL: check rows",IF(OR(R408="Merge",R408="Redirect"),IF(T408="","Add destination URL",IF(A408=T408,"Destination equals source",IF(AND(LEFT(T408,8)&lt;&gt;"https://",LEFT(T408,7)&lt;&gt;"http://"),"Use a full destination URL","Validate destination and links"))),IF(R408="Remove","Review legal, support, conversion and link value","")))))</x:f>
      </x:c>
      <x:c r="AC408" s="23" t="str">
        <x:f>IF(A408="","",IF(R408="","Choose an action",IF(S408="","Add action rationale",IF(W408="","Assign action owner",IF(U408="","Set priority",IF(X408="","Set status",IF(AND(X408&lt;&gt;"Done",Y408=""),"Set due date",IF(AND(X408="Done",AA408=""),"Record completion and retest",IF(AND(R408="Keep",Z408=""),"Set next review date","")))))))))</x:f>
      </x:c>
      <x:c r="AD408" s="23" t="str">
        <x:f>IF(A408="","",IF(OR(AB408&lt;&gt;"",AC408&lt;&gt;""),1,0))</x:f>
      </x:c>
    </x:row>
    <x:row r="409" ht="44" customHeight="1">
      <x:c r="A409" s="19"/>
      <x:c r="B409" s="19"/>
      <x:c r="C409" s="18"/>
      <x:c r="D409" s="18"/>
      <x:c r="E409" s="18"/>
      <x:c r="F409" s="18"/>
      <x:c r="G409" s="18"/>
      <x:c r="H409" s="18"/>
      <x:c r="I409" s="18"/>
      <x:c r="J409" s="21"/>
      <x:c r="K409" s="21"/>
      <x:c r="L409" s="21"/>
      <x:c r="M409" s="18"/>
      <x:c r="N409" s="18"/>
      <x:c r="O409" s="18"/>
      <x:c r="P409" s="18"/>
      <x:c r="Q409" s="18"/>
      <x:c r="R409" s="18"/>
      <x:c r="S409" s="18"/>
      <x:c r="T409" s="18"/>
      <x:c r="U409" s="18"/>
      <x:c r="V409" s="22"/>
      <x:c r="W409" s="18"/>
      <x:c r="X409" s="18"/>
      <x:c r="Y409" s="21"/>
      <x:c r="Z409" s="21"/>
      <x:c r="AA409" s="18"/>
      <x:c r="AB409" s="23" t="str">
        <x:f>IF(A409="","",IF(AND(LEFT(A409,8)&lt;&gt;"https://",LEFT(A409,7)&lt;&gt;"http://"),"Use a full http(s) URL",IF(COUNTIFS($A$6:$A$505,SUBSTITUTE(SUBSTITUTE(SUBSTITUTE(A409,"~","~~"),"*","~*"),"?","~?"))&gt;1,"Duplicate URL: check rows",IF(OR(R409="Merge",R409="Redirect"),IF(T409="","Add destination URL",IF(A409=T409,"Destination equals source",IF(AND(LEFT(T409,8)&lt;&gt;"https://",LEFT(T409,7)&lt;&gt;"http://"),"Use a full destination URL","Validate destination and links"))),IF(R409="Remove","Review legal, support, conversion and link value","")))))</x:f>
      </x:c>
      <x:c r="AC409" s="23" t="str">
        <x:f>IF(A409="","",IF(R409="","Choose an action",IF(S409="","Add action rationale",IF(W409="","Assign action owner",IF(U409="","Set priority",IF(X409="","Set status",IF(AND(X409&lt;&gt;"Done",Y409=""),"Set due date",IF(AND(X409="Done",AA409=""),"Record completion and retest",IF(AND(R409="Keep",Z409=""),"Set next review date","")))))))))</x:f>
      </x:c>
      <x:c r="AD409" s="23" t="str">
        <x:f>IF(A409="","",IF(OR(AB409&lt;&gt;"",AC409&lt;&gt;""),1,0))</x:f>
      </x:c>
    </x:row>
    <x:row r="410" ht="44" customHeight="1">
      <x:c r="A410" s="19"/>
      <x:c r="B410" s="19"/>
      <x:c r="C410" s="18"/>
      <x:c r="D410" s="18"/>
      <x:c r="E410" s="18"/>
      <x:c r="F410" s="18"/>
      <x:c r="G410" s="18"/>
      <x:c r="H410" s="18"/>
      <x:c r="I410" s="18"/>
      <x:c r="J410" s="21"/>
      <x:c r="K410" s="21"/>
      <x:c r="L410" s="21"/>
      <x:c r="M410" s="18"/>
      <x:c r="N410" s="18"/>
      <x:c r="O410" s="18"/>
      <x:c r="P410" s="18"/>
      <x:c r="Q410" s="18"/>
      <x:c r="R410" s="18"/>
      <x:c r="S410" s="18"/>
      <x:c r="T410" s="18"/>
      <x:c r="U410" s="18"/>
      <x:c r="V410" s="22"/>
      <x:c r="W410" s="18"/>
      <x:c r="X410" s="18"/>
      <x:c r="Y410" s="21"/>
      <x:c r="Z410" s="21"/>
      <x:c r="AA410" s="18"/>
      <x:c r="AB410" s="23" t="str">
        <x:f>IF(A410="","",IF(AND(LEFT(A410,8)&lt;&gt;"https://",LEFT(A410,7)&lt;&gt;"http://"),"Use a full http(s) URL",IF(COUNTIFS($A$6:$A$505,SUBSTITUTE(SUBSTITUTE(SUBSTITUTE(A410,"~","~~"),"*","~*"),"?","~?"))&gt;1,"Duplicate URL: check rows",IF(OR(R410="Merge",R410="Redirect"),IF(T410="","Add destination URL",IF(A410=T410,"Destination equals source",IF(AND(LEFT(T410,8)&lt;&gt;"https://",LEFT(T410,7)&lt;&gt;"http://"),"Use a full destination URL","Validate destination and links"))),IF(R410="Remove","Review legal, support, conversion and link value","")))))</x:f>
      </x:c>
      <x:c r="AC410" s="23" t="str">
        <x:f>IF(A410="","",IF(R410="","Choose an action",IF(S410="","Add action rationale",IF(W410="","Assign action owner",IF(U410="","Set priority",IF(X410="","Set status",IF(AND(X410&lt;&gt;"Done",Y410=""),"Set due date",IF(AND(X410="Done",AA410=""),"Record completion and retest",IF(AND(R410="Keep",Z410=""),"Set next review date","")))))))))</x:f>
      </x:c>
      <x:c r="AD410" s="23" t="str">
        <x:f>IF(A410="","",IF(OR(AB410&lt;&gt;"",AC410&lt;&gt;""),1,0))</x:f>
      </x:c>
    </x:row>
    <x:row r="411" ht="44" customHeight="1">
      <x:c r="A411" s="19"/>
      <x:c r="B411" s="19"/>
      <x:c r="C411" s="18"/>
      <x:c r="D411" s="18"/>
      <x:c r="E411" s="18"/>
      <x:c r="F411" s="18"/>
      <x:c r="G411" s="18"/>
      <x:c r="H411" s="18"/>
      <x:c r="I411" s="18"/>
      <x:c r="J411" s="21"/>
      <x:c r="K411" s="21"/>
      <x:c r="L411" s="21"/>
      <x:c r="M411" s="18"/>
      <x:c r="N411" s="18"/>
      <x:c r="O411" s="18"/>
      <x:c r="P411" s="18"/>
      <x:c r="Q411" s="18"/>
      <x:c r="R411" s="18"/>
      <x:c r="S411" s="18"/>
      <x:c r="T411" s="18"/>
      <x:c r="U411" s="18"/>
      <x:c r="V411" s="22"/>
      <x:c r="W411" s="18"/>
      <x:c r="X411" s="18"/>
      <x:c r="Y411" s="21"/>
      <x:c r="Z411" s="21"/>
      <x:c r="AA411" s="18"/>
      <x:c r="AB411" s="23" t="str">
        <x:f>IF(A411="","",IF(AND(LEFT(A411,8)&lt;&gt;"https://",LEFT(A411,7)&lt;&gt;"http://"),"Use a full http(s) URL",IF(COUNTIFS($A$6:$A$505,SUBSTITUTE(SUBSTITUTE(SUBSTITUTE(A411,"~","~~"),"*","~*"),"?","~?"))&gt;1,"Duplicate URL: check rows",IF(OR(R411="Merge",R411="Redirect"),IF(T411="","Add destination URL",IF(A411=T411,"Destination equals source",IF(AND(LEFT(T411,8)&lt;&gt;"https://",LEFT(T411,7)&lt;&gt;"http://"),"Use a full destination URL","Validate destination and links"))),IF(R411="Remove","Review legal, support, conversion and link value","")))))</x:f>
      </x:c>
      <x:c r="AC411" s="23" t="str">
        <x:f>IF(A411="","",IF(R411="","Choose an action",IF(S411="","Add action rationale",IF(W411="","Assign action owner",IF(U411="","Set priority",IF(X411="","Set status",IF(AND(X411&lt;&gt;"Done",Y411=""),"Set due date",IF(AND(X411="Done",AA411=""),"Record completion and retest",IF(AND(R411="Keep",Z411=""),"Set next review date","")))))))))</x:f>
      </x:c>
      <x:c r="AD411" s="23" t="str">
        <x:f>IF(A411="","",IF(OR(AB411&lt;&gt;"",AC411&lt;&gt;""),1,0))</x:f>
      </x:c>
    </x:row>
    <x:row r="412" ht="44" customHeight="1">
      <x:c r="A412" s="19"/>
      <x:c r="B412" s="19"/>
      <x:c r="C412" s="18"/>
      <x:c r="D412" s="18"/>
      <x:c r="E412" s="18"/>
      <x:c r="F412" s="18"/>
      <x:c r="G412" s="18"/>
      <x:c r="H412" s="18"/>
      <x:c r="I412" s="18"/>
      <x:c r="J412" s="21"/>
      <x:c r="K412" s="21"/>
      <x:c r="L412" s="21"/>
      <x:c r="M412" s="18"/>
      <x:c r="N412" s="18"/>
      <x:c r="O412" s="18"/>
      <x:c r="P412" s="18"/>
      <x:c r="Q412" s="18"/>
      <x:c r="R412" s="18"/>
      <x:c r="S412" s="18"/>
      <x:c r="T412" s="18"/>
      <x:c r="U412" s="18"/>
      <x:c r="V412" s="22"/>
      <x:c r="W412" s="18"/>
      <x:c r="X412" s="18"/>
      <x:c r="Y412" s="21"/>
      <x:c r="Z412" s="21"/>
      <x:c r="AA412" s="18"/>
      <x:c r="AB412" s="23" t="str">
        <x:f>IF(A412="","",IF(AND(LEFT(A412,8)&lt;&gt;"https://",LEFT(A412,7)&lt;&gt;"http://"),"Use a full http(s) URL",IF(COUNTIFS($A$6:$A$505,SUBSTITUTE(SUBSTITUTE(SUBSTITUTE(A412,"~","~~"),"*","~*"),"?","~?"))&gt;1,"Duplicate URL: check rows",IF(OR(R412="Merge",R412="Redirect"),IF(T412="","Add destination URL",IF(A412=T412,"Destination equals source",IF(AND(LEFT(T412,8)&lt;&gt;"https://",LEFT(T412,7)&lt;&gt;"http://"),"Use a full destination URL","Validate destination and links"))),IF(R412="Remove","Review legal, support, conversion and link value","")))))</x:f>
      </x:c>
      <x:c r="AC412" s="23" t="str">
        <x:f>IF(A412="","",IF(R412="","Choose an action",IF(S412="","Add action rationale",IF(W412="","Assign action owner",IF(U412="","Set priority",IF(X412="","Set status",IF(AND(X412&lt;&gt;"Done",Y412=""),"Set due date",IF(AND(X412="Done",AA412=""),"Record completion and retest",IF(AND(R412="Keep",Z412=""),"Set next review date","")))))))))</x:f>
      </x:c>
      <x:c r="AD412" s="23" t="str">
        <x:f>IF(A412="","",IF(OR(AB412&lt;&gt;"",AC412&lt;&gt;""),1,0))</x:f>
      </x:c>
    </x:row>
    <x:row r="413" ht="44" customHeight="1">
      <x:c r="A413" s="19"/>
      <x:c r="B413" s="19"/>
      <x:c r="C413" s="18"/>
      <x:c r="D413" s="18"/>
      <x:c r="E413" s="18"/>
      <x:c r="F413" s="18"/>
      <x:c r="G413" s="18"/>
      <x:c r="H413" s="18"/>
      <x:c r="I413" s="18"/>
      <x:c r="J413" s="21"/>
      <x:c r="K413" s="21"/>
      <x:c r="L413" s="21"/>
      <x:c r="M413" s="18"/>
      <x:c r="N413" s="18"/>
      <x:c r="O413" s="18"/>
      <x:c r="P413" s="18"/>
      <x:c r="Q413" s="18"/>
      <x:c r="R413" s="18"/>
      <x:c r="S413" s="18"/>
      <x:c r="T413" s="18"/>
      <x:c r="U413" s="18"/>
      <x:c r="V413" s="22"/>
      <x:c r="W413" s="18"/>
      <x:c r="X413" s="18"/>
      <x:c r="Y413" s="21"/>
      <x:c r="Z413" s="21"/>
      <x:c r="AA413" s="18"/>
      <x:c r="AB413" s="23" t="str">
        <x:f>IF(A413="","",IF(AND(LEFT(A413,8)&lt;&gt;"https://",LEFT(A413,7)&lt;&gt;"http://"),"Use a full http(s) URL",IF(COUNTIFS($A$6:$A$505,SUBSTITUTE(SUBSTITUTE(SUBSTITUTE(A413,"~","~~"),"*","~*"),"?","~?"))&gt;1,"Duplicate URL: check rows",IF(OR(R413="Merge",R413="Redirect"),IF(T413="","Add destination URL",IF(A413=T413,"Destination equals source",IF(AND(LEFT(T413,8)&lt;&gt;"https://",LEFT(T413,7)&lt;&gt;"http://"),"Use a full destination URL","Validate destination and links"))),IF(R413="Remove","Review legal, support, conversion and link value","")))))</x:f>
      </x:c>
      <x:c r="AC413" s="23" t="str">
        <x:f>IF(A413="","",IF(R413="","Choose an action",IF(S413="","Add action rationale",IF(W413="","Assign action owner",IF(U413="","Set priority",IF(X413="","Set status",IF(AND(X413&lt;&gt;"Done",Y413=""),"Set due date",IF(AND(X413="Done",AA413=""),"Record completion and retest",IF(AND(R413="Keep",Z413=""),"Set next review date","")))))))))</x:f>
      </x:c>
      <x:c r="AD413" s="23" t="str">
        <x:f>IF(A413="","",IF(OR(AB413&lt;&gt;"",AC413&lt;&gt;""),1,0))</x:f>
      </x:c>
    </x:row>
    <x:row r="414" ht="44" customHeight="1">
      <x:c r="A414" s="19"/>
      <x:c r="B414" s="19"/>
      <x:c r="C414" s="18"/>
      <x:c r="D414" s="18"/>
      <x:c r="E414" s="18"/>
      <x:c r="F414" s="18"/>
      <x:c r="G414" s="18"/>
      <x:c r="H414" s="18"/>
      <x:c r="I414" s="18"/>
      <x:c r="J414" s="21"/>
      <x:c r="K414" s="21"/>
      <x:c r="L414" s="21"/>
      <x:c r="M414" s="18"/>
      <x:c r="N414" s="18"/>
      <x:c r="O414" s="18"/>
      <x:c r="P414" s="18"/>
      <x:c r="Q414" s="18"/>
      <x:c r="R414" s="18"/>
      <x:c r="S414" s="18"/>
      <x:c r="T414" s="18"/>
      <x:c r="U414" s="18"/>
      <x:c r="V414" s="22"/>
      <x:c r="W414" s="18"/>
      <x:c r="X414" s="18"/>
      <x:c r="Y414" s="21"/>
      <x:c r="Z414" s="21"/>
      <x:c r="AA414" s="18"/>
      <x:c r="AB414" s="23" t="str">
        <x:f>IF(A414="","",IF(AND(LEFT(A414,8)&lt;&gt;"https://",LEFT(A414,7)&lt;&gt;"http://"),"Use a full http(s) URL",IF(COUNTIFS($A$6:$A$505,SUBSTITUTE(SUBSTITUTE(SUBSTITUTE(A414,"~","~~"),"*","~*"),"?","~?"))&gt;1,"Duplicate URL: check rows",IF(OR(R414="Merge",R414="Redirect"),IF(T414="","Add destination URL",IF(A414=T414,"Destination equals source",IF(AND(LEFT(T414,8)&lt;&gt;"https://",LEFT(T414,7)&lt;&gt;"http://"),"Use a full destination URL","Validate destination and links"))),IF(R414="Remove","Review legal, support, conversion and link value","")))))</x:f>
      </x:c>
      <x:c r="AC414" s="23" t="str">
        <x:f>IF(A414="","",IF(R414="","Choose an action",IF(S414="","Add action rationale",IF(W414="","Assign action owner",IF(U414="","Set priority",IF(X414="","Set status",IF(AND(X414&lt;&gt;"Done",Y414=""),"Set due date",IF(AND(X414="Done",AA414=""),"Record completion and retest",IF(AND(R414="Keep",Z414=""),"Set next review date","")))))))))</x:f>
      </x:c>
      <x:c r="AD414" s="23" t="str">
        <x:f>IF(A414="","",IF(OR(AB414&lt;&gt;"",AC414&lt;&gt;""),1,0))</x:f>
      </x:c>
    </x:row>
    <x:row r="415" ht="44" customHeight="1">
      <x:c r="A415" s="19"/>
      <x:c r="B415" s="19"/>
      <x:c r="C415" s="18"/>
      <x:c r="D415" s="18"/>
      <x:c r="E415" s="18"/>
      <x:c r="F415" s="18"/>
      <x:c r="G415" s="18"/>
      <x:c r="H415" s="18"/>
      <x:c r="I415" s="18"/>
      <x:c r="J415" s="21"/>
      <x:c r="K415" s="21"/>
      <x:c r="L415" s="21"/>
      <x:c r="M415" s="18"/>
      <x:c r="N415" s="18"/>
      <x:c r="O415" s="18"/>
      <x:c r="P415" s="18"/>
      <x:c r="Q415" s="18"/>
      <x:c r="R415" s="18"/>
      <x:c r="S415" s="18"/>
      <x:c r="T415" s="18"/>
      <x:c r="U415" s="18"/>
      <x:c r="V415" s="22"/>
      <x:c r="W415" s="18"/>
      <x:c r="X415" s="18"/>
      <x:c r="Y415" s="21"/>
      <x:c r="Z415" s="21"/>
      <x:c r="AA415" s="18"/>
      <x:c r="AB415" s="23" t="str">
        <x:f>IF(A415="","",IF(AND(LEFT(A415,8)&lt;&gt;"https://",LEFT(A415,7)&lt;&gt;"http://"),"Use a full http(s) URL",IF(COUNTIFS($A$6:$A$505,SUBSTITUTE(SUBSTITUTE(SUBSTITUTE(A415,"~","~~"),"*","~*"),"?","~?"))&gt;1,"Duplicate URL: check rows",IF(OR(R415="Merge",R415="Redirect"),IF(T415="","Add destination URL",IF(A415=T415,"Destination equals source",IF(AND(LEFT(T415,8)&lt;&gt;"https://",LEFT(T415,7)&lt;&gt;"http://"),"Use a full destination URL","Validate destination and links"))),IF(R415="Remove","Review legal, support, conversion and link value","")))))</x:f>
      </x:c>
      <x:c r="AC415" s="23" t="str">
        <x:f>IF(A415="","",IF(R415="","Choose an action",IF(S415="","Add action rationale",IF(W415="","Assign action owner",IF(U415="","Set priority",IF(X415="","Set status",IF(AND(X415&lt;&gt;"Done",Y415=""),"Set due date",IF(AND(X415="Done",AA415=""),"Record completion and retest",IF(AND(R415="Keep",Z415=""),"Set next review date","")))))))))</x:f>
      </x:c>
      <x:c r="AD415" s="23" t="str">
        <x:f>IF(A415="","",IF(OR(AB415&lt;&gt;"",AC415&lt;&gt;""),1,0))</x:f>
      </x:c>
    </x:row>
    <x:row r="416" ht="44" customHeight="1">
      <x:c r="A416" s="19"/>
      <x:c r="B416" s="19"/>
      <x:c r="C416" s="18"/>
      <x:c r="D416" s="18"/>
      <x:c r="E416" s="18"/>
      <x:c r="F416" s="18"/>
      <x:c r="G416" s="18"/>
      <x:c r="H416" s="18"/>
      <x:c r="I416" s="18"/>
      <x:c r="J416" s="21"/>
      <x:c r="K416" s="21"/>
      <x:c r="L416" s="21"/>
      <x:c r="M416" s="18"/>
      <x:c r="N416" s="18"/>
      <x:c r="O416" s="18"/>
      <x:c r="P416" s="18"/>
      <x:c r="Q416" s="18"/>
      <x:c r="R416" s="18"/>
      <x:c r="S416" s="18"/>
      <x:c r="T416" s="18"/>
      <x:c r="U416" s="18"/>
      <x:c r="V416" s="22"/>
      <x:c r="W416" s="18"/>
      <x:c r="X416" s="18"/>
      <x:c r="Y416" s="21"/>
      <x:c r="Z416" s="21"/>
      <x:c r="AA416" s="18"/>
      <x:c r="AB416" s="23" t="str">
        <x:f>IF(A416="","",IF(AND(LEFT(A416,8)&lt;&gt;"https://",LEFT(A416,7)&lt;&gt;"http://"),"Use a full http(s) URL",IF(COUNTIFS($A$6:$A$505,SUBSTITUTE(SUBSTITUTE(SUBSTITUTE(A416,"~","~~"),"*","~*"),"?","~?"))&gt;1,"Duplicate URL: check rows",IF(OR(R416="Merge",R416="Redirect"),IF(T416="","Add destination URL",IF(A416=T416,"Destination equals source",IF(AND(LEFT(T416,8)&lt;&gt;"https://",LEFT(T416,7)&lt;&gt;"http://"),"Use a full destination URL","Validate destination and links"))),IF(R416="Remove","Review legal, support, conversion and link value","")))))</x:f>
      </x:c>
      <x:c r="AC416" s="23" t="str">
        <x:f>IF(A416="","",IF(R416="","Choose an action",IF(S416="","Add action rationale",IF(W416="","Assign action owner",IF(U416="","Set priority",IF(X416="","Set status",IF(AND(X416&lt;&gt;"Done",Y416=""),"Set due date",IF(AND(X416="Done",AA416=""),"Record completion and retest",IF(AND(R416="Keep",Z416=""),"Set next review date","")))))))))</x:f>
      </x:c>
      <x:c r="AD416" s="23" t="str">
        <x:f>IF(A416="","",IF(OR(AB416&lt;&gt;"",AC416&lt;&gt;""),1,0))</x:f>
      </x:c>
    </x:row>
    <x:row r="417" ht="44" customHeight="1">
      <x:c r="A417" s="19"/>
      <x:c r="B417" s="19"/>
      <x:c r="C417" s="18"/>
      <x:c r="D417" s="18"/>
      <x:c r="E417" s="18"/>
      <x:c r="F417" s="18"/>
      <x:c r="G417" s="18"/>
      <x:c r="H417" s="18"/>
      <x:c r="I417" s="18"/>
      <x:c r="J417" s="21"/>
      <x:c r="K417" s="21"/>
      <x:c r="L417" s="21"/>
      <x:c r="M417" s="18"/>
      <x:c r="N417" s="18"/>
      <x:c r="O417" s="18"/>
      <x:c r="P417" s="18"/>
      <x:c r="Q417" s="18"/>
      <x:c r="R417" s="18"/>
      <x:c r="S417" s="18"/>
      <x:c r="T417" s="18"/>
      <x:c r="U417" s="18"/>
      <x:c r="V417" s="22"/>
      <x:c r="W417" s="18"/>
      <x:c r="X417" s="18"/>
      <x:c r="Y417" s="21"/>
      <x:c r="Z417" s="21"/>
      <x:c r="AA417" s="18"/>
      <x:c r="AB417" s="23" t="str">
        <x:f>IF(A417="","",IF(AND(LEFT(A417,8)&lt;&gt;"https://",LEFT(A417,7)&lt;&gt;"http://"),"Use a full http(s) URL",IF(COUNTIFS($A$6:$A$505,SUBSTITUTE(SUBSTITUTE(SUBSTITUTE(A417,"~","~~"),"*","~*"),"?","~?"))&gt;1,"Duplicate URL: check rows",IF(OR(R417="Merge",R417="Redirect"),IF(T417="","Add destination URL",IF(A417=T417,"Destination equals source",IF(AND(LEFT(T417,8)&lt;&gt;"https://",LEFT(T417,7)&lt;&gt;"http://"),"Use a full destination URL","Validate destination and links"))),IF(R417="Remove","Review legal, support, conversion and link value","")))))</x:f>
      </x:c>
      <x:c r="AC417" s="23" t="str">
        <x:f>IF(A417="","",IF(R417="","Choose an action",IF(S417="","Add action rationale",IF(W417="","Assign action owner",IF(U417="","Set priority",IF(X417="","Set status",IF(AND(X417&lt;&gt;"Done",Y417=""),"Set due date",IF(AND(X417="Done",AA417=""),"Record completion and retest",IF(AND(R417="Keep",Z417=""),"Set next review date","")))))))))</x:f>
      </x:c>
      <x:c r="AD417" s="23" t="str">
        <x:f>IF(A417="","",IF(OR(AB417&lt;&gt;"",AC417&lt;&gt;""),1,0))</x:f>
      </x:c>
    </x:row>
    <x:row r="418" ht="44" customHeight="1">
      <x:c r="A418" s="19"/>
      <x:c r="B418" s="19"/>
      <x:c r="C418" s="18"/>
      <x:c r="D418" s="18"/>
      <x:c r="E418" s="18"/>
      <x:c r="F418" s="18"/>
      <x:c r="G418" s="18"/>
      <x:c r="H418" s="18"/>
      <x:c r="I418" s="18"/>
      <x:c r="J418" s="21"/>
      <x:c r="K418" s="21"/>
      <x:c r="L418" s="21"/>
      <x:c r="M418" s="18"/>
      <x:c r="N418" s="18"/>
      <x:c r="O418" s="18"/>
      <x:c r="P418" s="18"/>
      <x:c r="Q418" s="18"/>
      <x:c r="R418" s="18"/>
      <x:c r="S418" s="18"/>
      <x:c r="T418" s="18"/>
      <x:c r="U418" s="18"/>
      <x:c r="V418" s="22"/>
      <x:c r="W418" s="18"/>
      <x:c r="X418" s="18"/>
      <x:c r="Y418" s="21"/>
      <x:c r="Z418" s="21"/>
      <x:c r="AA418" s="18"/>
      <x:c r="AB418" s="23" t="str">
        <x:f>IF(A418="","",IF(AND(LEFT(A418,8)&lt;&gt;"https://",LEFT(A418,7)&lt;&gt;"http://"),"Use a full http(s) URL",IF(COUNTIFS($A$6:$A$505,SUBSTITUTE(SUBSTITUTE(SUBSTITUTE(A418,"~","~~"),"*","~*"),"?","~?"))&gt;1,"Duplicate URL: check rows",IF(OR(R418="Merge",R418="Redirect"),IF(T418="","Add destination URL",IF(A418=T418,"Destination equals source",IF(AND(LEFT(T418,8)&lt;&gt;"https://",LEFT(T418,7)&lt;&gt;"http://"),"Use a full destination URL","Validate destination and links"))),IF(R418="Remove","Review legal, support, conversion and link value","")))))</x:f>
      </x:c>
      <x:c r="AC418" s="23" t="str">
        <x:f>IF(A418="","",IF(R418="","Choose an action",IF(S418="","Add action rationale",IF(W418="","Assign action owner",IF(U418="","Set priority",IF(X418="","Set status",IF(AND(X418&lt;&gt;"Done",Y418=""),"Set due date",IF(AND(X418="Done",AA418=""),"Record completion and retest",IF(AND(R418="Keep",Z418=""),"Set next review date","")))))))))</x:f>
      </x:c>
      <x:c r="AD418" s="23" t="str">
        <x:f>IF(A418="","",IF(OR(AB418&lt;&gt;"",AC418&lt;&gt;""),1,0))</x:f>
      </x:c>
    </x:row>
    <x:row r="419" ht="44" customHeight="1">
      <x:c r="A419" s="19"/>
      <x:c r="B419" s="19"/>
      <x:c r="C419" s="18"/>
      <x:c r="D419" s="18"/>
      <x:c r="E419" s="18"/>
      <x:c r="F419" s="18"/>
      <x:c r="G419" s="18"/>
      <x:c r="H419" s="18"/>
      <x:c r="I419" s="18"/>
      <x:c r="J419" s="21"/>
      <x:c r="K419" s="21"/>
      <x:c r="L419" s="21"/>
      <x:c r="M419" s="18"/>
      <x:c r="N419" s="18"/>
      <x:c r="O419" s="18"/>
      <x:c r="P419" s="18"/>
      <x:c r="Q419" s="18"/>
      <x:c r="R419" s="18"/>
      <x:c r="S419" s="18"/>
      <x:c r="T419" s="18"/>
      <x:c r="U419" s="18"/>
      <x:c r="V419" s="22"/>
      <x:c r="W419" s="18"/>
      <x:c r="X419" s="18"/>
      <x:c r="Y419" s="21"/>
      <x:c r="Z419" s="21"/>
      <x:c r="AA419" s="18"/>
      <x:c r="AB419" s="23" t="str">
        <x:f>IF(A419="","",IF(AND(LEFT(A419,8)&lt;&gt;"https://",LEFT(A419,7)&lt;&gt;"http://"),"Use a full http(s) URL",IF(COUNTIFS($A$6:$A$505,SUBSTITUTE(SUBSTITUTE(SUBSTITUTE(A419,"~","~~"),"*","~*"),"?","~?"))&gt;1,"Duplicate URL: check rows",IF(OR(R419="Merge",R419="Redirect"),IF(T419="","Add destination URL",IF(A419=T419,"Destination equals source",IF(AND(LEFT(T419,8)&lt;&gt;"https://",LEFT(T419,7)&lt;&gt;"http://"),"Use a full destination URL","Validate destination and links"))),IF(R419="Remove","Review legal, support, conversion and link value","")))))</x:f>
      </x:c>
      <x:c r="AC419" s="23" t="str">
        <x:f>IF(A419="","",IF(R419="","Choose an action",IF(S419="","Add action rationale",IF(W419="","Assign action owner",IF(U419="","Set priority",IF(X419="","Set status",IF(AND(X419&lt;&gt;"Done",Y419=""),"Set due date",IF(AND(X419="Done",AA419=""),"Record completion and retest",IF(AND(R419="Keep",Z419=""),"Set next review date","")))))))))</x:f>
      </x:c>
      <x:c r="AD419" s="23" t="str">
        <x:f>IF(A419="","",IF(OR(AB419&lt;&gt;"",AC419&lt;&gt;""),1,0))</x:f>
      </x:c>
    </x:row>
    <x:row r="420" ht="44" customHeight="1">
      <x:c r="A420" s="19"/>
      <x:c r="B420" s="19"/>
      <x:c r="C420" s="18"/>
      <x:c r="D420" s="18"/>
      <x:c r="E420" s="18"/>
      <x:c r="F420" s="18"/>
      <x:c r="G420" s="18"/>
      <x:c r="H420" s="18"/>
      <x:c r="I420" s="18"/>
      <x:c r="J420" s="21"/>
      <x:c r="K420" s="21"/>
      <x:c r="L420" s="21"/>
      <x:c r="M420" s="18"/>
      <x:c r="N420" s="18"/>
      <x:c r="O420" s="18"/>
      <x:c r="P420" s="18"/>
      <x:c r="Q420" s="18"/>
      <x:c r="R420" s="18"/>
      <x:c r="S420" s="18"/>
      <x:c r="T420" s="18"/>
      <x:c r="U420" s="18"/>
      <x:c r="V420" s="22"/>
      <x:c r="W420" s="18"/>
      <x:c r="X420" s="18"/>
      <x:c r="Y420" s="21"/>
      <x:c r="Z420" s="21"/>
      <x:c r="AA420" s="18"/>
      <x:c r="AB420" s="23" t="str">
        <x:f>IF(A420="","",IF(AND(LEFT(A420,8)&lt;&gt;"https://",LEFT(A420,7)&lt;&gt;"http://"),"Use a full http(s) URL",IF(COUNTIFS($A$6:$A$505,SUBSTITUTE(SUBSTITUTE(SUBSTITUTE(A420,"~","~~"),"*","~*"),"?","~?"))&gt;1,"Duplicate URL: check rows",IF(OR(R420="Merge",R420="Redirect"),IF(T420="","Add destination URL",IF(A420=T420,"Destination equals source",IF(AND(LEFT(T420,8)&lt;&gt;"https://",LEFT(T420,7)&lt;&gt;"http://"),"Use a full destination URL","Validate destination and links"))),IF(R420="Remove","Review legal, support, conversion and link value","")))))</x:f>
      </x:c>
      <x:c r="AC420" s="23" t="str">
        <x:f>IF(A420="","",IF(R420="","Choose an action",IF(S420="","Add action rationale",IF(W420="","Assign action owner",IF(U420="","Set priority",IF(X420="","Set status",IF(AND(X420&lt;&gt;"Done",Y420=""),"Set due date",IF(AND(X420="Done",AA420=""),"Record completion and retest",IF(AND(R420="Keep",Z420=""),"Set next review date","")))))))))</x:f>
      </x:c>
      <x:c r="AD420" s="23" t="str">
        <x:f>IF(A420="","",IF(OR(AB420&lt;&gt;"",AC420&lt;&gt;""),1,0))</x:f>
      </x:c>
    </x:row>
    <x:row r="421" ht="44" customHeight="1">
      <x:c r="A421" s="19"/>
      <x:c r="B421" s="19"/>
      <x:c r="C421" s="18"/>
      <x:c r="D421" s="18"/>
      <x:c r="E421" s="18"/>
      <x:c r="F421" s="18"/>
      <x:c r="G421" s="18"/>
      <x:c r="H421" s="18"/>
      <x:c r="I421" s="18"/>
      <x:c r="J421" s="21"/>
      <x:c r="K421" s="21"/>
      <x:c r="L421" s="21"/>
      <x:c r="M421" s="18"/>
      <x:c r="N421" s="18"/>
      <x:c r="O421" s="18"/>
      <x:c r="P421" s="18"/>
      <x:c r="Q421" s="18"/>
      <x:c r="R421" s="18"/>
      <x:c r="S421" s="18"/>
      <x:c r="T421" s="18"/>
      <x:c r="U421" s="18"/>
      <x:c r="V421" s="22"/>
      <x:c r="W421" s="18"/>
      <x:c r="X421" s="18"/>
      <x:c r="Y421" s="21"/>
      <x:c r="Z421" s="21"/>
      <x:c r="AA421" s="18"/>
      <x:c r="AB421" s="23" t="str">
        <x:f>IF(A421="","",IF(AND(LEFT(A421,8)&lt;&gt;"https://",LEFT(A421,7)&lt;&gt;"http://"),"Use a full http(s) URL",IF(COUNTIFS($A$6:$A$505,SUBSTITUTE(SUBSTITUTE(SUBSTITUTE(A421,"~","~~"),"*","~*"),"?","~?"))&gt;1,"Duplicate URL: check rows",IF(OR(R421="Merge",R421="Redirect"),IF(T421="","Add destination URL",IF(A421=T421,"Destination equals source",IF(AND(LEFT(T421,8)&lt;&gt;"https://",LEFT(T421,7)&lt;&gt;"http://"),"Use a full destination URL","Validate destination and links"))),IF(R421="Remove","Review legal, support, conversion and link value","")))))</x:f>
      </x:c>
      <x:c r="AC421" s="23" t="str">
        <x:f>IF(A421="","",IF(R421="","Choose an action",IF(S421="","Add action rationale",IF(W421="","Assign action owner",IF(U421="","Set priority",IF(X421="","Set status",IF(AND(X421&lt;&gt;"Done",Y421=""),"Set due date",IF(AND(X421="Done",AA421=""),"Record completion and retest",IF(AND(R421="Keep",Z421=""),"Set next review date","")))))))))</x:f>
      </x:c>
      <x:c r="AD421" s="23" t="str">
        <x:f>IF(A421="","",IF(OR(AB421&lt;&gt;"",AC421&lt;&gt;""),1,0))</x:f>
      </x:c>
    </x:row>
    <x:row r="422" ht="44" customHeight="1">
      <x:c r="A422" s="19"/>
      <x:c r="B422" s="19"/>
      <x:c r="C422" s="18"/>
      <x:c r="D422" s="18"/>
      <x:c r="E422" s="18"/>
      <x:c r="F422" s="18"/>
      <x:c r="G422" s="18"/>
      <x:c r="H422" s="18"/>
      <x:c r="I422" s="18"/>
      <x:c r="J422" s="21"/>
      <x:c r="K422" s="21"/>
      <x:c r="L422" s="21"/>
      <x:c r="M422" s="18"/>
      <x:c r="N422" s="18"/>
      <x:c r="O422" s="18"/>
      <x:c r="P422" s="18"/>
      <x:c r="Q422" s="18"/>
      <x:c r="R422" s="18"/>
      <x:c r="S422" s="18"/>
      <x:c r="T422" s="18"/>
      <x:c r="U422" s="18"/>
      <x:c r="V422" s="22"/>
      <x:c r="W422" s="18"/>
      <x:c r="X422" s="18"/>
      <x:c r="Y422" s="21"/>
      <x:c r="Z422" s="21"/>
      <x:c r="AA422" s="18"/>
      <x:c r="AB422" s="23" t="str">
        <x:f>IF(A422="","",IF(AND(LEFT(A422,8)&lt;&gt;"https://",LEFT(A422,7)&lt;&gt;"http://"),"Use a full http(s) URL",IF(COUNTIFS($A$6:$A$505,SUBSTITUTE(SUBSTITUTE(SUBSTITUTE(A422,"~","~~"),"*","~*"),"?","~?"))&gt;1,"Duplicate URL: check rows",IF(OR(R422="Merge",R422="Redirect"),IF(T422="","Add destination URL",IF(A422=T422,"Destination equals source",IF(AND(LEFT(T422,8)&lt;&gt;"https://",LEFT(T422,7)&lt;&gt;"http://"),"Use a full destination URL","Validate destination and links"))),IF(R422="Remove","Review legal, support, conversion and link value","")))))</x:f>
      </x:c>
      <x:c r="AC422" s="23" t="str">
        <x:f>IF(A422="","",IF(R422="","Choose an action",IF(S422="","Add action rationale",IF(W422="","Assign action owner",IF(U422="","Set priority",IF(X422="","Set status",IF(AND(X422&lt;&gt;"Done",Y422=""),"Set due date",IF(AND(X422="Done",AA422=""),"Record completion and retest",IF(AND(R422="Keep",Z422=""),"Set next review date","")))))))))</x:f>
      </x:c>
      <x:c r="AD422" s="23" t="str">
        <x:f>IF(A422="","",IF(OR(AB422&lt;&gt;"",AC422&lt;&gt;""),1,0))</x:f>
      </x:c>
    </x:row>
    <x:row r="423" ht="44" customHeight="1">
      <x:c r="A423" s="19"/>
      <x:c r="B423" s="19"/>
      <x:c r="C423" s="18"/>
      <x:c r="D423" s="18"/>
      <x:c r="E423" s="18"/>
      <x:c r="F423" s="18"/>
      <x:c r="G423" s="18"/>
      <x:c r="H423" s="18"/>
      <x:c r="I423" s="18"/>
      <x:c r="J423" s="21"/>
      <x:c r="K423" s="21"/>
      <x:c r="L423" s="21"/>
      <x:c r="M423" s="18"/>
      <x:c r="N423" s="18"/>
      <x:c r="O423" s="18"/>
      <x:c r="P423" s="18"/>
      <x:c r="Q423" s="18"/>
      <x:c r="R423" s="18"/>
      <x:c r="S423" s="18"/>
      <x:c r="T423" s="18"/>
      <x:c r="U423" s="18"/>
      <x:c r="V423" s="22"/>
      <x:c r="W423" s="18"/>
      <x:c r="X423" s="18"/>
      <x:c r="Y423" s="21"/>
      <x:c r="Z423" s="21"/>
      <x:c r="AA423" s="18"/>
      <x:c r="AB423" s="23" t="str">
        <x:f>IF(A423="","",IF(AND(LEFT(A423,8)&lt;&gt;"https://",LEFT(A423,7)&lt;&gt;"http://"),"Use a full http(s) URL",IF(COUNTIFS($A$6:$A$505,SUBSTITUTE(SUBSTITUTE(SUBSTITUTE(A423,"~","~~"),"*","~*"),"?","~?"))&gt;1,"Duplicate URL: check rows",IF(OR(R423="Merge",R423="Redirect"),IF(T423="","Add destination URL",IF(A423=T423,"Destination equals source",IF(AND(LEFT(T423,8)&lt;&gt;"https://",LEFT(T423,7)&lt;&gt;"http://"),"Use a full destination URL","Validate destination and links"))),IF(R423="Remove","Review legal, support, conversion and link value","")))))</x:f>
      </x:c>
      <x:c r="AC423" s="23" t="str">
        <x:f>IF(A423="","",IF(R423="","Choose an action",IF(S423="","Add action rationale",IF(W423="","Assign action owner",IF(U423="","Set priority",IF(X423="","Set status",IF(AND(X423&lt;&gt;"Done",Y423=""),"Set due date",IF(AND(X423="Done",AA423=""),"Record completion and retest",IF(AND(R423="Keep",Z423=""),"Set next review date","")))))))))</x:f>
      </x:c>
      <x:c r="AD423" s="23" t="str">
        <x:f>IF(A423="","",IF(OR(AB423&lt;&gt;"",AC423&lt;&gt;""),1,0))</x:f>
      </x:c>
    </x:row>
    <x:row r="424" ht="44" customHeight="1">
      <x:c r="A424" s="19"/>
      <x:c r="B424" s="19"/>
      <x:c r="C424" s="18"/>
      <x:c r="D424" s="18"/>
      <x:c r="E424" s="18"/>
      <x:c r="F424" s="18"/>
      <x:c r="G424" s="18"/>
      <x:c r="H424" s="18"/>
      <x:c r="I424" s="18"/>
      <x:c r="J424" s="21"/>
      <x:c r="K424" s="21"/>
      <x:c r="L424" s="21"/>
      <x:c r="M424" s="18"/>
      <x:c r="N424" s="18"/>
      <x:c r="O424" s="18"/>
      <x:c r="P424" s="18"/>
      <x:c r="Q424" s="18"/>
      <x:c r="R424" s="18"/>
      <x:c r="S424" s="18"/>
      <x:c r="T424" s="18"/>
      <x:c r="U424" s="18"/>
      <x:c r="V424" s="22"/>
      <x:c r="W424" s="18"/>
      <x:c r="X424" s="18"/>
      <x:c r="Y424" s="21"/>
      <x:c r="Z424" s="21"/>
      <x:c r="AA424" s="18"/>
      <x:c r="AB424" s="23" t="str">
        <x:f>IF(A424="","",IF(AND(LEFT(A424,8)&lt;&gt;"https://",LEFT(A424,7)&lt;&gt;"http://"),"Use a full http(s) URL",IF(COUNTIFS($A$6:$A$505,SUBSTITUTE(SUBSTITUTE(SUBSTITUTE(A424,"~","~~"),"*","~*"),"?","~?"))&gt;1,"Duplicate URL: check rows",IF(OR(R424="Merge",R424="Redirect"),IF(T424="","Add destination URL",IF(A424=T424,"Destination equals source",IF(AND(LEFT(T424,8)&lt;&gt;"https://",LEFT(T424,7)&lt;&gt;"http://"),"Use a full destination URL","Validate destination and links"))),IF(R424="Remove","Review legal, support, conversion and link value","")))))</x:f>
      </x:c>
      <x:c r="AC424" s="23" t="str">
        <x:f>IF(A424="","",IF(R424="","Choose an action",IF(S424="","Add action rationale",IF(W424="","Assign action owner",IF(U424="","Set priority",IF(X424="","Set status",IF(AND(X424&lt;&gt;"Done",Y424=""),"Set due date",IF(AND(X424="Done",AA424=""),"Record completion and retest",IF(AND(R424="Keep",Z424=""),"Set next review date","")))))))))</x:f>
      </x:c>
      <x:c r="AD424" s="23" t="str">
        <x:f>IF(A424="","",IF(OR(AB424&lt;&gt;"",AC424&lt;&gt;""),1,0))</x:f>
      </x:c>
    </x:row>
    <x:row r="425" ht="44" customHeight="1">
      <x:c r="A425" s="19"/>
      <x:c r="B425" s="19"/>
      <x:c r="C425" s="18"/>
      <x:c r="D425" s="18"/>
      <x:c r="E425" s="18"/>
      <x:c r="F425" s="18"/>
      <x:c r="G425" s="18"/>
      <x:c r="H425" s="18"/>
      <x:c r="I425" s="18"/>
      <x:c r="J425" s="21"/>
      <x:c r="K425" s="21"/>
      <x:c r="L425" s="21"/>
      <x:c r="M425" s="18"/>
      <x:c r="N425" s="18"/>
      <x:c r="O425" s="18"/>
      <x:c r="P425" s="18"/>
      <x:c r="Q425" s="18"/>
      <x:c r="R425" s="18"/>
      <x:c r="S425" s="18"/>
      <x:c r="T425" s="18"/>
      <x:c r="U425" s="18"/>
      <x:c r="V425" s="22"/>
      <x:c r="W425" s="18"/>
      <x:c r="X425" s="18"/>
      <x:c r="Y425" s="21"/>
      <x:c r="Z425" s="21"/>
      <x:c r="AA425" s="18"/>
      <x:c r="AB425" s="23" t="str">
        <x:f>IF(A425="","",IF(AND(LEFT(A425,8)&lt;&gt;"https://",LEFT(A425,7)&lt;&gt;"http://"),"Use a full http(s) URL",IF(COUNTIFS($A$6:$A$505,SUBSTITUTE(SUBSTITUTE(SUBSTITUTE(A425,"~","~~"),"*","~*"),"?","~?"))&gt;1,"Duplicate URL: check rows",IF(OR(R425="Merge",R425="Redirect"),IF(T425="","Add destination URL",IF(A425=T425,"Destination equals source",IF(AND(LEFT(T425,8)&lt;&gt;"https://",LEFT(T425,7)&lt;&gt;"http://"),"Use a full destination URL","Validate destination and links"))),IF(R425="Remove","Review legal, support, conversion and link value","")))))</x:f>
      </x:c>
      <x:c r="AC425" s="23" t="str">
        <x:f>IF(A425="","",IF(R425="","Choose an action",IF(S425="","Add action rationale",IF(W425="","Assign action owner",IF(U425="","Set priority",IF(X425="","Set status",IF(AND(X425&lt;&gt;"Done",Y425=""),"Set due date",IF(AND(X425="Done",AA425=""),"Record completion and retest",IF(AND(R425="Keep",Z425=""),"Set next review date","")))))))))</x:f>
      </x:c>
      <x:c r="AD425" s="23" t="str">
        <x:f>IF(A425="","",IF(OR(AB425&lt;&gt;"",AC425&lt;&gt;""),1,0))</x:f>
      </x:c>
    </x:row>
    <x:row r="426" ht="44" customHeight="1">
      <x:c r="A426" s="19"/>
      <x:c r="B426" s="19"/>
      <x:c r="C426" s="18"/>
      <x:c r="D426" s="18"/>
      <x:c r="E426" s="18"/>
      <x:c r="F426" s="18"/>
      <x:c r="G426" s="18"/>
      <x:c r="H426" s="18"/>
      <x:c r="I426" s="18"/>
      <x:c r="J426" s="21"/>
      <x:c r="K426" s="21"/>
      <x:c r="L426" s="21"/>
      <x:c r="M426" s="18"/>
      <x:c r="N426" s="18"/>
      <x:c r="O426" s="18"/>
      <x:c r="P426" s="18"/>
      <x:c r="Q426" s="18"/>
      <x:c r="R426" s="18"/>
      <x:c r="S426" s="18"/>
      <x:c r="T426" s="18"/>
      <x:c r="U426" s="18"/>
      <x:c r="V426" s="22"/>
      <x:c r="W426" s="18"/>
      <x:c r="X426" s="18"/>
      <x:c r="Y426" s="21"/>
      <x:c r="Z426" s="21"/>
      <x:c r="AA426" s="18"/>
      <x:c r="AB426" s="23" t="str">
        <x:f>IF(A426="","",IF(AND(LEFT(A426,8)&lt;&gt;"https://",LEFT(A426,7)&lt;&gt;"http://"),"Use a full http(s) URL",IF(COUNTIFS($A$6:$A$505,SUBSTITUTE(SUBSTITUTE(SUBSTITUTE(A426,"~","~~"),"*","~*"),"?","~?"))&gt;1,"Duplicate URL: check rows",IF(OR(R426="Merge",R426="Redirect"),IF(T426="","Add destination URL",IF(A426=T426,"Destination equals source",IF(AND(LEFT(T426,8)&lt;&gt;"https://",LEFT(T426,7)&lt;&gt;"http://"),"Use a full destination URL","Validate destination and links"))),IF(R426="Remove","Review legal, support, conversion and link value","")))))</x:f>
      </x:c>
      <x:c r="AC426" s="23" t="str">
        <x:f>IF(A426="","",IF(R426="","Choose an action",IF(S426="","Add action rationale",IF(W426="","Assign action owner",IF(U426="","Set priority",IF(X426="","Set status",IF(AND(X426&lt;&gt;"Done",Y426=""),"Set due date",IF(AND(X426="Done",AA426=""),"Record completion and retest",IF(AND(R426="Keep",Z426=""),"Set next review date","")))))))))</x:f>
      </x:c>
      <x:c r="AD426" s="23" t="str">
        <x:f>IF(A426="","",IF(OR(AB426&lt;&gt;"",AC426&lt;&gt;""),1,0))</x:f>
      </x:c>
    </x:row>
    <x:row r="427" ht="44" customHeight="1">
      <x:c r="A427" s="19"/>
      <x:c r="B427" s="19"/>
      <x:c r="C427" s="18"/>
      <x:c r="D427" s="18"/>
      <x:c r="E427" s="18"/>
      <x:c r="F427" s="18"/>
      <x:c r="G427" s="18"/>
      <x:c r="H427" s="18"/>
      <x:c r="I427" s="18"/>
      <x:c r="J427" s="21"/>
      <x:c r="K427" s="21"/>
      <x:c r="L427" s="21"/>
      <x:c r="M427" s="18"/>
      <x:c r="N427" s="18"/>
      <x:c r="O427" s="18"/>
      <x:c r="P427" s="18"/>
      <x:c r="Q427" s="18"/>
      <x:c r="R427" s="18"/>
      <x:c r="S427" s="18"/>
      <x:c r="T427" s="18"/>
      <x:c r="U427" s="18"/>
      <x:c r="V427" s="22"/>
      <x:c r="W427" s="18"/>
      <x:c r="X427" s="18"/>
      <x:c r="Y427" s="21"/>
      <x:c r="Z427" s="21"/>
      <x:c r="AA427" s="18"/>
      <x:c r="AB427" s="23" t="str">
        <x:f>IF(A427="","",IF(AND(LEFT(A427,8)&lt;&gt;"https://",LEFT(A427,7)&lt;&gt;"http://"),"Use a full http(s) URL",IF(COUNTIFS($A$6:$A$505,SUBSTITUTE(SUBSTITUTE(SUBSTITUTE(A427,"~","~~"),"*","~*"),"?","~?"))&gt;1,"Duplicate URL: check rows",IF(OR(R427="Merge",R427="Redirect"),IF(T427="","Add destination URL",IF(A427=T427,"Destination equals source",IF(AND(LEFT(T427,8)&lt;&gt;"https://",LEFT(T427,7)&lt;&gt;"http://"),"Use a full destination URL","Validate destination and links"))),IF(R427="Remove","Review legal, support, conversion and link value","")))))</x:f>
      </x:c>
      <x:c r="AC427" s="23" t="str">
        <x:f>IF(A427="","",IF(R427="","Choose an action",IF(S427="","Add action rationale",IF(W427="","Assign action owner",IF(U427="","Set priority",IF(X427="","Set status",IF(AND(X427&lt;&gt;"Done",Y427=""),"Set due date",IF(AND(X427="Done",AA427=""),"Record completion and retest",IF(AND(R427="Keep",Z427=""),"Set next review date","")))))))))</x:f>
      </x:c>
      <x:c r="AD427" s="23" t="str">
        <x:f>IF(A427="","",IF(OR(AB427&lt;&gt;"",AC427&lt;&gt;""),1,0))</x:f>
      </x:c>
    </x:row>
    <x:row r="428" ht="44" customHeight="1">
      <x:c r="A428" s="19"/>
      <x:c r="B428" s="19"/>
      <x:c r="C428" s="18"/>
      <x:c r="D428" s="18"/>
      <x:c r="E428" s="18"/>
      <x:c r="F428" s="18"/>
      <x:c r="G428" s="18"/>
      <x:c r="H428" s="18"/>
      <x:c r="I428" s="18"/>
      <x:c r="J428" s="21"/>
      <x:c r="K428" s="21"/>
      <x:c r="L428" s="21"/>
      <x:c r="M428" s="18"/>
      <x:c r="N428" s="18"/>
      <x:c r="O428" s="18"/>
      <x:c r="P428" s="18"/>
      <x:c r="Q428" s="18"/>
      <x:c r="R428" s="18"/>
      <x:c r="S428" s="18"/>
      <x:c r="T428" s="18"/>
      <x:c r="U428" s="18"/>
      <x:c r="V428" s="22"/>
      <x:c r="W428" s="18"/>
      <x:c r="X428" s="18"/>
      <x:c r="Y428" s="21"/>
      <x:c r="Z428" s="21"/>
      <x:c r="AA428" s="18"/>
      <x:c r="AB428" s="23" t="str">
        <x:f>IF(A428="","",IF(AND(LEFT(A428,8)&lt;&gt;"https://",LEFT(A428,7)&lt;&gt;"http://"),"Use a full http(s) URL",IF(COUNTIFS($A$6:$A$505,SUBSTITUTE(SUBSTITUTE(SUBSTITUTE(A428,"~","~~"),"*","~*"),"?","~?"))&gt;1,"Duplicate URL: check rows",IF(OR(R428="Merge",R428="Redirect"),IF(T428="","Add destination URL",IF(A428=T428,"Destination equals source",IF(AND(LEFT(T428,8)&lt;&gt;"https://",LEFT(T428,7)&lt;&gt;"http://"),"Use a full destination URL","Validate destination and links"))),IF(R428="Remove","Review legal, support, conversion and link value","")))))</x:f>
      </x:c>
      <x:c r="AC428" s="23" t="str">
        <x:f>IF(A428="","",IF(R428="","Choose an action",IF(S428="","Add action rationale",IF(W428="","Assign action owner",IF(U428="","Set priority",IF(X428="","Set status",IF(AND(X428&lt;&gt;"Done",Y428=""),"Set due date",IF(AND(X428="Done",AA428=""),"Record completion and retest",IF(AND(R428="Keep",Z428=""),"Set next review date","")))))))))</x:f>
      </x:c>
      <x:c r="AD428" s="23" t="str">
        <x:f>IF(A428="","",IF(OR(AB428&lt;&gt;"",AC428&lt;&gt;""),1,0))</x:f>
      </x:c>
    </x:row>
    <x:row r="429" ht="44" customHeight="1">
      <x:c r="A429" s="19"/>
      <x:c r="B429" s="19"/>
      <x:c r="C429" s="18"/>
      <x:c r="D429" s="18"/>
      <x:c r="E429" s="18"/>
      <x:c r="F429" s="18"/>
      <x:c r="G429" s="18"/>
      <x:c r="H429" s="18"/>
      <x:c r="I429" s="18"/>
      <x:c r="J429" s="21"/>
      <x:c r="K429" s="21"/>
      <x:c r="L429" s="21"/>
      <x:c r="M429" s="18"/>
      <x:c r="N429" s="18"/>
      <x:c r="O429" s="18"/>
      <x:c r="P429" s="18"/>
      <x:c r="Q429" s="18"/>
      <x:c r="R429" s="18"/>
      <x:c r="S429" s="18"/>
      <x:c r="T429" s="18"/>
      <x:c r="U429" s="18"/>
      <x:c r="V429" s="22"/>
      <x:c r="W429" s="18"/>
      <x:c r="X429" s="18"/>
      <x:c r="Y429" s="21"/>
      <x:c r="Z429" s="21"/>
      <x:c r="AA429" s="18"/>
      <x:c r="AB429" s="23" t="str">
        <x:f>IF(A429="","",IF(AND(LEFT(A429,8)&lt;&gt;"https://",LEFT(A429,7)&lt;&gt;"http://"),"Use a full http(s) URL",IF(COUNTIFS($A$6:$A$505,SUBSTITUTE(SUBSTITUTE(SUBSTITUTE(A429,"~","~~"),"*","~*"),"?","~?"))&gt;1,"Duplicate URL: check rows",IF(OR(R429="Merge",R429="Redirect"),IF(T429="","Add destination URL",IF(A429=T429,"Destination equals source",IF(AND(LEFT(T429,8)&lt;&gt;"https://",LEFT(T429,7)&lt;&gt;"http://"),"Use a full destination URL","Validate destination and links"))),IF(R429="Remove","Review legal, support, conversion and link value","")))))</x:f>
      </x:c>
      <x:c r="AC429" s="23" t="str">
        <x:f>IF(A429="","",IF(R429="","Choose an action",IF(S429="","Add action rationale",IF(W429="","Assign action owner",IF(U429="","Set priority",IF(X429="","Set status",IF(AND(X429&lt;&gt;"Done",Y429=""),"Set due date",IF(AND(X429="Done",AA429=""),"Record completion and retest",IF(AND(R429="Keep",Z429=""),"Set next review date","")))))))))</x:f>
      </x:c>
      <x:c r="AD429" s="23" t="str">
        <x:f>IF(A429="","",IF(OR(AB429&lt;&gt;"",AC429&lt;&gt;""),1,0))</x:f>
      </x:c>
    </x:row>
    <x:row r="430" ht="44" customHeight="1">
      <x:c r="A430" s="19"/>
      <x:c r="B430" s="19"/>
      <x:c r="C430" s="18"/>
      <x:c r="D430" s="18"/>
      <x:c r="E430" s="18"/>
      <x:c r="F430" s="18"/>
      <x:c r="G430" s="18"/>
      <x:c r="H430" s="18"/>
      <x:c r="I430" s="18"/>
      <x:c r="J430" s="21"/>
      <x:c r="K430" s="21"/>
      <x:c r="L430" s="21"/>
      <x:c r="M430" s="18"/>
      <x:c r="N430" s="18"/>
      <x:c r="O430" s="18"/>
      <x:c r="P430" s="18"/>
      <x:c r="Q430" s="18"/>
      <x:c r="R430" s="18"/>
      <x:c r="S430" s="18"/>
      <x:c r="T430" s="18"/>
      <x:c r="U430" s="18"/>
      <x:c r="V430" s="22"/>
      <x:c r="W430" s="18"/>
      <x:c r="X430" s="18"/>
      <x:c r="Y430" s="21"/>
      <x:c r="Z430" s="21"/>
      <x:c r="AA430" s="18"/>
      <x:c r="AB430" s="23" t="str">
        <x:f>IF(A430="","",IF(AND(LEFT(A430,8)&lt;&gt;"https://",LEFT(A430,7)&lt;&gt;"http://"),"Use a full http(s) URL",IF(COUNTIFS($A$6:$A$505,SUBSTITUTE(SUBSTITUTE(SUBSTITUTE(A430,"~","~~"),"*","~*"),"?","~?"))&gt;1,"Duplicate URL: check rows",IF(OR(R430="Merge",R430="Redirect"),IF(T430="","Add destination URL",IF(A430=T430,"Destination equals source",IF(AND(LEFT(T430,8)&lt;&gt;"https://",LEFT(T430,7)&lt;&gt;"http://"),"Use a full destination URL","Validate destination and links"))),IF(R430="Remove","Review legal, support, conversion and link value","")))))</x:f>
      </x:c>
      <x:c r="AC430" s="23" t="str">
        <x:f>IF(A430="","",IF(R430="","Choose an action",IF(S430="","Add action rationale",IF(W430="","Assign action owner",IF(U430="","Set priority",IF(X430="","Set status",IF(AND(X430&lt;&gt;"Done",Y430=""),"Set due date",IF(AND(X430="Done",AA430=""),"Record completion and retest",IF(AND(R430="Keep",Z430=""),"Set next review date","")))))))))</x:f>
      </x:c>
      <x:c r="AD430" s="23" t="str">
        <x:f>IF(A430="","",IF(OR(AB430&lt;&gt;"",AC430&lt;&gt;""),1,0))</x:f>
      </x:c>
    </x:row>
    <x:row r="431" ht="44" customHeight="1">
      <x:c r="A431" s="19"/>
      <x:c r="B431" s="19"/>
      <x:c r="C431" s="18"/>
      <x:c r="D431" s="18"/>
      <x:c r="E431" s="18"/>
      <x:c r="F431" s="18"/>
      <x:c r="G431" s="18"/>
      <x:c r="H431" s="18"/>
      <x:c r="I431" s="18"/>
      <x:c r="J431" s="21"/>
      <x:c r="K431" s="21"/>
      <x:c r="L431" s="21"/>
      <x:c r="M431" s="18"/>
      <x:c r="N431" s="18"/>
      <x:c r="O431" s="18"/>
      <x:c r="P431" s="18"/>
      <x:c r="Q431" s="18"/>
      <x:c r="R431" s="18"/>
      <x:c r="S431" s="18"/>
      <x:c r="T431" s="18"/>
      <x:c r="U431" s="18"/>
      <x:c r="V431" s="22"/>
      <x:c r="W431" s="18"/>
      <x:c r="X431" s="18"/>
      <x:c r="Y431" s="21"/>
      <x:c r="Z431" s="21"/>
      <x:c r="AA431" s="18"/>
      <x:c r="AB431" s="23" t="str">
        <x:f>IF(A431="","",IF(AND(LEFT(A431,8)&lt;&gt;"https://",LEFT(A431,7)&lt;&gt;"http://"),"Use a full http(s) URL",IF(COUNTIFS($A$6:$A$505,SUBSTITUTE(SUBSTITUTE(SUBSTITUTE(A431,"~","~~"),"*","~*"),"?","~?"))&gt;1,"Duplicate URL: check rows",IF(OR(R431="Merge",R431="Redirect"),IF(T431="","Add destination URL",IF(A431=T431,"Destination equals source",IF(AND(LEFT(T431,8)&lt;&gt;"https://",LEFT(T431,7)&lt;&gt;"http://"),"Use a full destination URL","Validate destination and links"))),IF(R431="Remove","Review legal, support, conversion and link value","")))))</x:f>
      </x:c>
      <x:c r="AC431" s="23" t="str">
        <x:f>IF(A431="","",IF(R431="","Choose an action",IF(S431="","Add action rationale",IF(W431="","Assign action owner",IF(U431="","Set priority",IF(X431="","Set status",IF(AND(X431&lt;&gt;"Done",Y431=""),"Set due date",IF(AND(X431="Done",AA431=""),"Record completion and retest",IF(AND(R431="Keep",Z431=""),"Set next review date","")))))))))</x:f>
      </x:c>
      <x:c r="AD431" s="23" t="str">
        <x:f>IF(A431="","",IF(OR(AB431&lt;&gt;"",AC431&lt;&gt;""),1,0))</x:f>
      </x:c>
    </x:row>
    <x:row r="432" ht="44" customHeight="1">
      <x:c r="A432" s="19"/>
      <x:c r="B432" s="19"/>
      <x:c r="C432" s="18"/>
      <x:c r="D432" s="18"/>
      <x:c r="E432" s="18"/>
      <x:c r="F432" s="18"/>
      <x:c r="G432" s="18"/>
      <x:c r="H432" s="18"/>
      <x:c r="I432" s="18"/>
      <x:c r="J432" s="21"/>
      <x:c r="K432" s="21"/>
      <x:c r="L432" s="21"/>
      <x:c r="M432" s="18"/>
      <x:c r="N432" s="18"/>
      <x:c r="O432" s="18"/>
      <x:c r="P432" s="18"/>
      <x:c r="Q432" s="18"/>
      <x:c r="R432" s="18"/>
      <x:c r="S432" s="18"/>
      <x:c r="T432" s="18"/>
      <x:c r="U432" s="18"/>
      <x:c r="V432" s="22"/>
      <x:c r="W432" s="18"/>
      <x:c r="X432" s="18"/>
      <x:c r="Y432" s="21"/>
      <x:c r="Z432" s="21"/>
      <x:c r="AA432" s="18"/>
      <x:c r="AB432" s="23" t="str">
        <x:f>IF(A432="","",IF(AND(LEFT(A432,8)&lt;&gt;"https://",LEFT(A432,7)&lt;&gt;"http://"),"Use a full http(s) URL",IF(COUNTIFS($A$6:$A$505,SUBSTITUTE(SUBSTITUTE(SUBSTITUTE(A432,"~","~~"),"*","~*"),"?","~?"))&gt;1,"Duplicate URL: check rows",IF(OR(R432="Merge",R432="Redirect"),IF(T432="","Add destination URL",IF(A432=T432,"Destination equals source",IF(AND(LEFT(T432,8)&lt;&gt;"https://",LEFT(T432,7)&lt;&gt;"http://"),"Use a full destination URL","Validate destination and links"))),IF(R432="Remove","Review legal, support, conversion and link value","")))))</x:f>
      </x:c>
      <x:c r="AC432" s="23" t="str">
        <x:f>IF(A432="","",IF(R432="","Choose an action",IF(S432="","Add action rationale",IF(W432="","Assign action owner",IF(U432="","Set priority",IF(X432="","Set status",IF(AND(X432&lt;&gt;"Done",Y432=""),"Set due date",IF(AND(X432="Done",AA432=""),"Record completion and retest",IF(AND(R432="Keep",Z432=""),"Set next review date","")))))))))</x:f>
      </x:c>
      <x:c r="AD432" s="23" t="str">
        <x:f>IF(A432="","",IF(OR(AB432&lt;&gt;"",AC432&lt;&gt;""),1,0))</x:f>
      </x:c>
    </x:row>
    <x:row r="433" ht="44" customHeight="1">
      <x:c r="A433" s="19"/>
      <x:c r="B433" s="19"/>
      <x:c r="C433" s="18"/>
      <x:c r="D433" s="18"/>
      <x:c r="E433" s="18"/>
      <x:c r="F433" s="18"/>
      <x:c r="G433" s="18"/>
      <x:c r="H433" s="18"/>
      <x:c r="I433" s="18"/>
      <x:c r="J433" s="21"/>
      <x:c r="K433" s="21"/>
      <x:c r="L433" s="21"/>
      <x:c r="M433" s="18"/>
      <x:c r="N433" s="18"/>
      <x:c r="O433" s="18"/>
      <x:c r="P433" s="18"/>
      <x:c r="Q433" s="18"/>
      <x:c r="R433" s="18"/>
      <x:c r="S433" s="18"/>
      <x:c r="T433" s="18"/>
      <x:c r="U433" s="18"/>
      <x:c r="V433" s="22"/>
      <x:c r="W433" s="18"/>
      <x:c r="X433" s="18"/>
      <x:c r="Y433" s="21"/>
      <x:c r="Z433" s="21"/>
      <x:c r="AA433" s="18"/>
      <x:c r="AB433" s="23" t="str">
        <x:f>IF(A433="","",IF(AND(LEFT(A433,8)&lt;&gt;"https://",LEFT(A433,7)&lt;&gt;"http://"),"Use a full http(s) URL",IF(COUNTIFS($A$6:$A$505,SUBSTITUTE(SUBSTITUTE(SUBSTITUTE(A433,"~","~~"),"*","~*"),"?","~?"))&gt;1,"Duplicate URL: check rows",IF(OR(R433="Merge",R433="Redirect"),IF(T433="","Add destination URL",IF(A433=T433,"Destination equals source",IF(AND(LEFT(T433,8)&lt;&gt;"https://",LEFT(T433,7)&lt;&gt;"http://"),"Use a full destination URL","Validate destination and links"))),IF(R433="Remove","Review legal, support, conversion and link value","")))))</x:f>
      </x:c>
      <x:c r="AC433" s="23" t="str">
        <x:f>IF(A433="","",IF(R433="","Choose an action",IF(S433="","Add action rationale",IF(W433="","Assign action owner",IF(U433="","Set priority",IF(X433="","Set status",IF(AND(X433&lt;&gt;"Done",Y433=""),"Set due date",IF(AND(X433="Done",AA433=""),"Record completion and retest",IF(AND(R433="Keep",Z433=""),"Set next review date","")))))))))</x:f>
      </x:c>
      <x:c r="AD433" s="23" t="str">
        <x:f>IF(A433="","",IF(OR(AB433&lt;&gt;"",AC433&lt;&gt;""),1,0))</x:f>
      </x:c>
    </x:row>
    <x:row r="434" ht="44" customHeight="1">
      <x:c r="A434" s="19"/>
      <x:c r="B434" s="19"/>
      <x:c r="C434" s="18"/>
      <x:c r="D434" s="18"/>
      <x:c r="E434" s="18"/>
      <x:c r="F434" s="18"/>
      <x:c r="G434" s="18"/>
      <x:c r="H434" s="18"/>
      <x:c r="I434" s="18"/>
      <x:c r="J434" s="21"/>
      <x:c r="K434" s="21"/>
      <x:c r="L434" s="21"/>
      <x:c r="M434" s="18"/>
      <x:c r="N434" s="18"/>
      <x:c r="O434" s="18"/>
      <x:c r="P434" s="18"/>
      <x:c r="Q434" s="18"/>
      <x:c r="R434" s="18"/>
      <x:c r="S434" s="18"/>
      <x:c r="T434" s="18"/>
      <x:c r="U434" s="18"/>
      <x:c r="V434" s="22"/>
      <x:c r="W434" s="18"/>
      <x:c r="X434" s="18"/>
      <x:c r="Y434" s="21"/>
      <x:c r="Z434" s="21"/>
      <x:c r="AA434" s="18"/>
      <x:c r="AB434" s="23" t="str">
        <x:f>IF(A434="","",IF(AND(LEFT(A434,8)&lt;&gt;"https://",LEFT(A434,7)&lt;&gt;"http://"),"Use a full http(s) URL",IF(COUNTIFS($A$6:$A$505,SUBSTITUTE(SUBSTITUTE(SUBSTITUTE(A434,"~","~~"),"*","~*"),"?","~?"))&gt;1,"Duplicate URL: check rows",IF(OR(R434="Merge",R434="Redirect"),IF(T434="","Add destination URL",IF(A434=T434,"Destination equals source",IF(AND(LEFT(T434,8)&lt;&gt;"https://",LEFT(T434,7)&lt;&gt;"http://"),"Use a full destination URL","Validate destination and links"))),IF(R434="Remove","Review legal, support, conversion and link value","")))))</x:f>
      </x:c>
      <x:c r="AC434" s="23" t="str">
        <x:f>IF(A434="","",IF(R434="","Choose an action",IF(S434="","Add action rationale",IF(W434="","Assign action owner",IF(U434="","Set priority",IF(X434="","Set status",IF(AND(X434&lt;&gt;"Done",Y434=""),"Set due date",IF(AND(X434="Done",AA434=""),"Record completion and retest",IF(AND(R434="Keep",Z434=""),"Set next review date","")))))))))</x:f>
      </x:c>
      <x:c r="AD434" s="23" t="str">
        <x:f>IF(A434="","",IF(OR(AB434&lt;&gt;"",AC434&lt;&gt;""),1,0))</x:f>
      </x:c>
    </x:row>
    <x:row r="435" ht="44" customHeight="1">
      <x:c r="A435" s="19"/>
      <x:c r="B435" s="19"/>
      <x:c r="C435" s="18"/>
      <x:c r="D435" s="18"/>
      <x:c r="E435" s="18"/>
      <x:c r="F435" s="18"/>
      <x:c r="G435" s="18"/>
      <x:c r="H435" s="18"/>
      <x:c r="I435" s="18"/>
      <x:c r="J435" s="21"/>
      <x:c r="K435" s="21"/>
      <x:c r="L435" s="21"/>
      <x:c r="M435" s="18"/>
      <x:c r="N435" s="18"/>
      <x:c r="O435" s="18"/>
      <x:c r="P435" s="18"/>
      <x:c r="Q435" s="18"/>
      <x:c r="R435" s="18"/>
      <x:c r="S435" s="18"/>
      <x:c r="T435" s="18"/>
      <x:c r="U435" s="18"/>
      <x:c r="V435" s="22"/>
      <x:c r="W435" s="18"/>
      <x:c r="X435" s="18"/>
      <x:c r="Y435" s="21"/>
      <x:c r="Z435" s="21"/>
      <x:c r="AA435" s="18"/>
      <x:c r="AB435" s="23" t="str">
        <x:f>IF(A435="","",IF(AND(LEFT(A435,8)&lt;&gt;"https://",LEFT(A435,7)&lt;&gt;"http://"),"Use a full http(s) URL",IF(COUNTIFS($A$6:$A$505,SUBSTITUTE(SUBSTITUTE(SUBSTITUTE(A435,"~","~~"),"*","~*"),"?","~?"))&gt;1,"Duplicate URL: check rows",IF(OR(R435="Merge",R435="Redirect"),IF(T435="","Add destination URL",IF(A435=T435,"Destination equals source",IF(AND(LEFT(T435,8)&lt;&gt;"https://",LEFT(T435,7)&lt;&gt;"http://"),"Use a full destination URL","Validate destination and links"))),IF(R435="Remove","Review legal, support, conversion and link value","")))))</x:f>
      </x:c>
      <x:c r="AC435" s="23" t="str">
        <x:f>IF(A435="","",IF(R435="","Choose an action",IF(S435="","Add action rationale",IF(W435="","Assign action owner",IF(U435="","Set priority",IF(X435="","Set status",IF(AND(X435&lt;&gt;"Done",Y435=""),"Set due date",IF(AND(X435="Done",AA435=""),"Record completion and retest",IF(AND(R435="Keep",Z435=""),"Set next review date","")))))))))</x:f>
      </x:c>
      <x:c r="AD435" s="23" t="str">
        <x:f>IF(A435="","",IF(OR(AB435&lt;&gt;"",AC435&lt;&gt;""),1,0))</x:f>
      </x:c>
    </x:row>
    <x:row r="436" ht="44" customHeight="1">
      <x:c r="A436" s="19"/>
      <x:c r="B436" s="19"/>
      <x:c r="C436" s="18"/>
      <x:c r="D436" s="18"/>
      <x:c r="E436" s="18"/>
      <x:c r="F436" s="18"/>
      <x:c r="G436" s="18"/>
      <x:c r="H436" s="18"/>
      <x:c r="I436" s="18"/>
      <x:c r="J436" s="21"/>
      <x:c r="K436" s="21"/>
      <x:c r="L436" s="21"/>
      <x:c r="M436" s="18"/>
      <x:c r="N436" s="18"/>
      <x:c r="O436" s="18"/>
      <x:c r="P436" s="18"/>
      <x:c r="Q436" s="18"/>
      <x:c r="R436" s="18"/>
      <x:c r="S436" s="18"/>
      <x:c r="T436" s="18"/>
      <x:c r="U436" s="18"/>
      <x:c r="V436" s="22"/>
      <x:c r="W436" s="18"/>
      <x:c r="X436" s="18"/>
      <x:c r="Y436" s="21"/>
      <x:c r="Z436" s="21"/>
      <x:c r="AA436" s="18"/>
      <x:c r="AB436" s="23" t="str">
        <x:f>IF(A436="","",IF(AND(LEFT(A436,8)&lt;&gt;"https://",LEFT(A436,7)&lt;&gt;"http://"),"Use a full http(s) URL",IF(COUNTIFS($A$6:$A$505,SUBSTITUTE(SUBSTITUTE(SUBSTITUTE(A436,"~","~~"),"*","~*"),"?","~?"))&gt;1,"Duplicate URL: check rows",IF(OR(R436="Merge",R436="Redirect"),IF(T436="","Add destination URL",IF(A436=T436,"Destination equals source",IF(AND(LEFT(T436,8)&lt;&gt;"https://",LEFT(T436,7)&lt;&gt;"http://"),"Use a full destination URL","Validate destination and links"))),IF(R436="Remove","Review legal, support, conversion and link value","")))))</x:f>
      </x:c>
      <x:c r="AC436" s="23" t="str">
        <x:f>IF(A436="","",IF(R436="","Choose an action",IF(S436="","Add action rationale",IF(W436="","Assign action owner",IF(U436="","Set priority",IF(X436="","Set status",IF(AND(X436&lt;&gt;"Done",Y436=""),"Set due date",IF(AND(X436="Done",AA436=""),"Record completion and retest",IF(AND(R436="Keep",Z436=""),"Set next review date","")))))))))</x:f>
      </x:c>
      <x:c r="AD436" s="23" t="str">
        <x:f>IF(A436="","",IF(OR(AB436&lt;&gt;"",AC436&lt;&gt;""),1,0))</x:f>
      </x:c>
    </x:row>
    <x:row r="437" ht="44" customHeight="1">
      <x:c r="A437" s="19"/>
      <x:c r="B437" s="19"/>
      <x:c r="C437" s="18"/>
      <x:c r="D437" s="18"/>
      <x:c r="E437" s="18"/>
      <x:c r="F437" s="18"/>
      <x:c r="G437" s="18"/>
      <x:c r="H437" s="18"/>
      <x:c r="I437" s="18"/>
      <x:c r="J437" s="21"/>
      <x:c r="K437" s="21"/>
      <x:c r="L437" s="21"/>
      <x:c r="M437" s="18"/>
      <x:c r="N437" s="18"/>
      <x:c r="O437" s="18"/>
      <x:c r="P437" s="18"/>
      <x:c r="Q437" s="18"/>
      <x:c r="R437" s="18"/>
      <x:c r="S437" s="18"/>
      <x:c r="T437" s="18"/>
      <x:c r="U437" s="18"/>
      <x:c r="V437" s="22"/>
      <x:c r="W437" s="18"/>
      <x:c r="X437" s="18"/>
      <x:c r="Y437" s="21"/>
      <x:c r="Z437" s="21"/>
      <x:c r="AA437" s="18"/>
      <x:c r="AB437" s="23" t="str">
        <x:f>IF(A437="","",IF(AND(LEFT(A437,8)&lt;&gt;"https://",LEFT(A437,7)&lt;&gt;"http://"),"Use a full http(s) URL",IF(COUNTIFS($A$6:$A$505,SUBSTITUTE(SUBSTITUTE(SUBSTITUTE(A437,"~","~~"),"*","~*"),"?","~?"))&gt;1,"Duplicate URL: check rows",IF(OR(R437="Merge",R437="Redirect"),IF(T437="","Add destination URL",IF(A437=T437,"Destination equals source",IF(AND(LEFT(T437,8)&lt;&gt;"https://",LEFT(T437,7)&lt;&gt;"http://"),"Use a full destination URL","Validate destination and links"))),IF(R437="Remove","Review legal, support, conversion and link value","")))))</x:f>
      </x:c>
      <x:c r="AC437" s="23" t="str">
        <x:f>IF(A437="","",IF(R437="","Choose an action",IF(S437="","Add action rationale",IF(W437="","Assign action owner",IF(U437="","Set priority",IF(X437="","Set status",IF(AND(X437&lt;&gt;"Done",Y437=""),"Set due date",IF(AND(X437="Done",AA437=""),"Record completion and retest",IF(AND(R437="Keep",Z437=""),"Set next review date","")))))))))</x:f>
      </x:c>
      <x:c r="AD437" s="23" t="str">
        <x:f>IF(A437="","",IF(OR(AB437&lt;&gt;"",AC437&lt;&gt;""),1,0))</x:f>
      </x:c>
    </x:row>
    <x:row r="438" ht="44" customHeight="1">
      <x:c r="A438" s="19"/>
      <x:c r="B438" s="19"/>
      <x:c r="C438" s="18"/>
      <x:c r="D438" s="18"/>
      <x:c r="E438" s="18"/>
      <x:c r="F438" s="18"/>
      <x:c r="G438" s="18"/>
      <x:c r="H438" s="18"/>
      <x:c r="I438" s="18"/>
      <x:c r="J438" s="21"/>
      <x:c r="K438" s="21"/>
      <x:c r="L438" s="21"/>
      <x:c r="M438" s="18"/>
      <x:c r="N438" s="18"/>
      <x:c r="O438" s="18"/>
      <x:c r="P438" s="18"/>
      <x:c r="Q438" s="18"/>
      <x:c r="R438" s="18"/>
      <x:c r="S438" s="18"/>
      <x:c r="T438" s="18"/>
      <x:c r="U438" s="18"/>
      <x:c r="V438" s="22"/>
      <x:c r="W438" s="18"/>
      <x:c r="X438" s="18"/>
      <x:c r="Y438" s="21"/>
      <x:c r="Z438" s="21"/>
      <x:c r="AA438" s="18"/>
      <x:c r="AB438" s="23" t="str">
        <x:f>IF(A438="","",IF(AND(LEFT(A438,8)&lt;&gt;"https://",LEFT(A438,7)&lt;&gt;"http://"),"Use a full http(s) URL",IF(COUNTIFS($A$6:$A$505,SUBSTITUTE(SUBSTITUTE(SUBSTITUTE(A438,"~","~~"),"*","~*"),"?","~?"))&gt;1,"Duplicate URL: check rows",IF(OR(R438="Merge",R438="Redirect"),IF(T438="","Add destination URL",IF(A438=T438,"Destination equals source",IF(AND(LEFT(T438,8)&lt;&gt;"https://",LEFT(T438,7)&lt;&gt;"http://"),"Use a full destination URL","Validate destination and links"))),IF(R438="Remove","Review legal, support, conversion and link value","")))))</x:f>
      </x:c>
      <x:c r="AC438" s="23" t="str">
        <x:f>IF(A438="","",IF(R438="","Choose an action",IF(S438="","Add action rationale",IF(W438="","Assign action owner",IF(U438="","Set priority",IF(X438="","Set status",IF(AND(X438&lt;&gt;"Done",Y438=""),"Set due date",IF(AND(X438="Done",AA438=""),"Record completion and retest",IF(AND(R438="Keep",Z438=""),"Set next review date","")))))))))</x:f>
      </x:c>
      <x:c r="AD438" s="23" t="str">
        <x:f>IF(A438="","",IF(OR(AB438&lt;&gt;"",AC438&lt;&gt;""),1,0))</x:f>
      </x:c>
    </x:row>
    <x:row r="439" ht="44" customHeight="1">
      <x:c r="A439" s="19"/>
      <x:c r="B439" s="19"/>
      <x:c r="C439" s="18"/>
      <x:c r="D439" s="18"/>
      <x:c r="E439" s="18"/>
      <x:c r="F439" s="18"/>
      <x:c r="G439" s="18"/>
      <x:c r="H439" s="18"/>
      <x:c r="I439" s="18"/>
      <x:c r="J439" s="21"/>
      <x:c r="K439" s="21"/>
      <x:c r="L439" s="21"/>
      <x:c r="M439" s="18"/>
      <x:c r="N439" s="18"/>
      <x:c r="O439" s="18"/>
      <x:c r="P439" s="18"/>
      <x:c r="Q439" s="18"/>
      <x:c r="R439" s="18"/>
      <x:c r="S439" s="18"/>
      <x:c r="T439" s="18"/>
      <x:c r="U439" s="18"/>
      <x:c r="V439" s="22"/>
      <x:c r="W439" s="18"/>
      <x:c r="X439" s="18"/>
      <x:c r="Y439" s="21"/>
      <x:c r="Z439" s="21"/>
      <x:c r="AA439" s="18"/>
      <x:c r="AB439" s="23" t="str">
        <x:f>IF(A439="","",IF(AND(LEFT(A439,8)&lt;&gt;"https://",LEFT(A439,7)&lt;&gt;"http://"),"Use a full http(s) URL",IF(COUNTIFS($A$6:$A$505,SUBSTITUTE(SUBSTITUTE(SUBSTITUTE(A439,"~","~~"),"*","~*"),"?","~?"))&gt;1,"Duplicate URL: check rows",IF(OR(R439="Merge",R439="Redirect"),IF(T439="","Add destination URL",IF(A439=T439,"Destination equals source",IF(AND(LEFT(T439,8)&lt;&gt;"https://",LEFT(T439,7)&lt;&gt;"http://"),"Use a full destination URL","Validate destination and links"))),IF(R439="Remove","Review legal, support, conversion and link value","")))))</x:f>
      </x:c>
      <x:c r="AC439" s="23" t="str">
        <x:f>IF(A439="","",IF(R439="","Choose an action",IF(S439="","Add action rationale",IF(W439="","Assign action owner",IF(U439="","Set priority",IF(X439="","Set status",IF(AND(X439&lt;&gt;"Done",Y439=""),"Set due date",IF(AND(X439="Done",AA439=""),"Record completion and retest",IF(AND(R439="Keep",Z439=""),"Set next review date","")))))))))</x:f>
      </x:c>
      <x:c r="AD439" s="23" t="str">
        <x:f>IF(A439="","",IF(OR(AB439&lt;&gt;"",AC439&lt;&gt;""),1,0))</x:f>
      </x:c>
    </x:row>
    <x:row r="440" ht="44" customHeight="1">
      <x:c r="A440" s="19"/>
      <x:c r="B440" s="19"/>
      <x:c r="C440" s="18"/>
      <x:c r="D440" s="18"/>
      <x:c r="E440" s="18"/>
      <x:c r="F440" s="18"/>
      <x:c r="G440" s="18"/>
      <x:c r="H440" s="18"/>
      <x:c r="I440" s="18"/>
      <x:c r="J440" s="21"/>
      <x:c r="K440" s="21"/>
      <x:c r="L440" s="21"/>
      <x:c r="M440" s="18"/>
      <x:c r="N440" s="18"/>
      <x:c r="O440" s="18"/>
      <x:c r="P440" s="18"/>
      <x:c r="Q440" s="18"/>
      <x:c r="R440" s="18"/>
      <x:c r="S440" s="18"/>
      <x:c r="T440" s="18"/>
      <x:c r="U440" s="18"/>
      <x:c r="V440" s="22"/>
      <x:c r="W440" s="18"/>
      <x:c r="X440" s="18"/>
      <x:c r="Y440" s="21"/>
      <x:c r="Z440" s="21"/>
      <x:c r="AA440" s="18"/>
      <x:c r="AB440" s="23" t="str">
        <x:f>IF(A440="","",IF(AND(LEFT(A440,8)&lt;&gt;"https://",LEFT(A440,7)&lt;&gt;"http://"),"Use a full http(s) URL",IF(COUNTIFS($A$6:$A$505,SUBSTITUTE(SUBSTITUTE(SUBSTITUTE(A440,"~","~~"),"*","~*"),"?","~?"))&gt;1,"Duplicate URL: check rows",IF(OR(R440="Merge",R440="Redirect"),IF(T440="","Add destination URL",IF(A440=T440,"Destination equals source",IF(AND(LEFT(T440,8)&lt;&gt;"https://",LEFT(T440,7)&lt;&gt;"http://"),"Use a full destination URL","Validate destination and links"))),IF(R440="Remove","Review legal, support, conversion and link value","")))))</x:f>
      </x:c>
      <x:c r="AC440" s="23" t="str">
        <x:f>IF(A440="","",IF(R440="","Choose an action",IF(S440="","Add action rationale",IF(W440="","Assign action owner",IF(U440="","Set priority",IF(X440="","Set status",IF(AND(X440&lt;&gt;"Done",Y440=""),"Set due date",IF(AND(X440="Done",AA440=""),"Record completion and retest",IF(AND(R440="Keep",Z440=""),"Set next review date","")))))))))</x:f>
      </x:c>
      <x:c r="AD440" s="23" t="str">
        <x:f>IF(A440="","",IF(OR(AB440&lt;&gt;"",AC440&lt;&gt;""),1,0))</x:f>
      </x:c>
    </x:row>
    <x:row r="441" ht="44" customHeight="1">
      <x:c r="A441" s="19"/>
      <x:c r="B441" s="19"/>
      <x:c r="C441" s="18"/>
      <x:c r="D441" s="18"/>
      <x:c r="E441" s="18"/>
      <x:c r="F441" s="18"/>
      <x:c r="G441" s="18"/>
      <x:c r="H441" s="18"/>
      <x:c r="I441" s="18"/>
      <x:c r="J441" s="21"/>
      <x:c r="K441" s="21"/>
      <x:c r="L441" s="21"/>
      <x:c r="M441" s="18"/>
      <x:c r="N441" s="18"/>
      <x:c r="O441" s="18"/>
      <x:c r="P441" s="18"/>
      <x:c r="Q441" s="18"/>
      <x:c r="R441" s="18"/>
      <x:c r="S441" s="18"/>
      <x:c r="T441" s="18"/>
      <x:c r="U441" s="18"/>
      <x:c r="V441" s="22"/>
      <x:c r="W441" s="18"/>
      <x:c r="X441" s="18"/>
      <x:c r="Y441" s="21"/>
      <x:c r="Z441" s="21"/>
      <x:c r="AA441" s="18"/>
      <x:c r="AB441" s="23" t="str">
        <x:f>IF(A441="","",IF(AND(LEFT(A441,8)&lt;&gt;"https://",LEFT(A441,7)&lt;&gt;"http://"),"Use a full http(s) URL",IF(COUNTIFS($A$6:$A$505,SUBSTITUTE(SUBSTITUTE(SUBSTITUTE(A441,"~","~~"),"*","~*"),"?","~?"))&gt;1,"Duplicate URL: check rows",IF(OR(R441="Merge",R441="Redirect"),IF(T441="","Add destination URL",IF(A441=T441,"Destination equals source",IF(AND(LEFT(T441,8)&lt;&gt;"https://",LEFT(T441,7)&lt;&gt;"http://"),"Use a full destination URL","Validate destination and links"))),IF(R441="Remove","Review legal, support, conversion and link value","")))))</x:f>
      </x:c>
      <x:c r="AC441" s="23" t="str">
        <x:f>IF(A441="","",IF(R441="","Choose an action",IF(S441="","Add action rationale",IF(W441="","Assign action owner",IF(U441="","Set priority",IF(X441="","Set status",IF(AND(X441&lt;&gt;"Done",Y441=""),"Set due date",IF(AND(X441="Done",AA441=""),"Record completion and retest",IF(AND(R441="Keep",Z441=""),"Set next review date","")))))))))</x:f>
      </x:c>
      <x:c r="AD441" s="23" t="str">
        <x:f>IF(A441="","",IF(OR(AB441&lt;&gt;"",AC441&lt;&gt;""),1,0))</x:f>
      </x:c>
    </x:row>
    <x:row r="442" ht="44" customHeight="1">
      <x:c r="A442" s="19"/>
      <x:c r="B442" s="19"/>
      <x:c r="C442" s="18"/>
      <x:c r="D442" s="18"/>
      <x:c r="E442" s="18"/>
      <x:c r="F442" s="18"/>
      <x:c r="G442" s="18"/>
      <x:c r="H442" s="18"/>
      <x:c r="I442" s="18"/>
      <x:c r="J442" s="21"/>
      <x:c r="K442" s="21"/>
      <x:c r="L442" s="21"/>
      <x:c r="M442" s="18"/>
      <x:c r="N442" s="18"/>
      <x:c r="O442" s="18"/>
      <x:c r="P442" s="18"/>
      <x:c r="Q442" s="18"/>
      <x:c r="R442" s="18"/>
      <x:c r="S442" s="18"/>
      <x:c r="T442" s="18"/>
      <x:c r="U442" s="18"/>
      <x:c r="V442" s="22"/>
      <x:c r="W442" s="18"/>
      <x:c r="X442" s="18"/>
      <x:c r="Y442" s="21"/>
      <x:c r="Z442" s="21"/>
      <x:c r="AA442" s="18"/>
      <x:c r="AB442" s="23" t="str">
        <x:f>IF(A442="","",IF(AND(LEFT(A442,8)&lt;&gt;"https://",LEFT(A442,7)&lt;&gt;"http://"),"Use a full http(s) URL",IF(COUNTIFS($A$6:$A$505,SUBSTITUTE(SUBSTITUTE(SUBSTITUTE(A442,"~","~~"),"*","~*"),"?","~?"))&gt;1,"Duplicate URL: check rows",IF(OR(R442="Merge",R442="Redirect"),IF(T442="","Add destination URL",IF(A442=T442,"Destination equals source",IF(AND(LEFT(T442,8)&lt;&gt;"https://",LEFT(T442,7)&lt;&gt;"http://"),"Use a full destination URL","Validate destination and links"))),IF(R442="Remove","Review legal, support, conversion and link value","")))))</x:f>
      </x:c>
      <x:c r="AC442" s="23" t="str">
        <x:f>IF(A442="","",IF(R442="","Choose an action",IF(S442="","Add action rationale",IF(W442="","Assign action owner",IF(U442="","Set priority",IF(X442="","Set status",IF(AND(X442&lt;&gt;"Done",Y442=""),"Set due date",IF(AND(X442="Done",AA442=""),"Record completion and retest",IF(AND(R442="Keep",Z442=""),"Set next review date","")))))))))</x:f>
      </x:c>
      <x:c r="AD442" s="23" t="str">
        <x:f>IF(A442="","",IF(OR(AB442&lt;&gt;"",AC442&lt;&gt;""),1,0))</x:f>
      </x:c>
    </x:row>
    <x:row r="443" ht="44" customHeight="1">
      <x:c r="A443" s="19"/>
      <x:c r="B443" s="19"/>
      <x:c r="C443" s="18"/>
      <x:c r="D443" s="18"/>
      <x:c r="E443" s="18"/>
      <x:c r="F443" s="18"/>
      <x:c r="G443" s="18"/>
      <x:c r="H443" s="18"/>
      <x:c r="I443" s="18"/>
      <x:c r="J443" s="21"/>
      <x:c r="K443" s="21"/>
      <x:c r="L443" s="21"/>
      <x:c r="M443" s="18"/>
      <x:c r="N443" s="18"/>
      <x:c r="O443" s="18"/>
      <x:c r="P443" s="18"/>
      <x:c r="Q443" s="18"/>
      <x:c r="R443" s="18"/>
      <x:c r="S443" s="18"/>
      <x:c r="T443" s="18"/>
      <x:c r="U443" s="18"/>
      <x:c r="V443" s="22"/>
      <x:c r="W443" s="18"/>
      <x:c r="X443" s="18"/>
      <x:c r="Y443" s="21"/>
      <x:c r="Z443" s="21"/>
      <x:c r="AA443" s="18"/>
      <x:c r="AB443" s="23" t="str">
        <x:f>IF(A443="","",IF(AND(LEFT(A443,8)&lt;&gt;"https://",LEFT(A443,7)&lt;&gt;"http://"),"Use a full http(s) URL",IF(COUNTIFS($A$6:$A$505,SUBSTITUTE(SUBSTITUTE(SUBSTITUTE(A443,"~","~~"),"*","~*"),"?","~?"))&gt;1,"Duplicate URL: check rows",IF(OR(R443="Merge",R443="Redirect"),IF(T443="","Add destination URL",IF(A443=T443,"Destination equals source",IF(AND(LEFT(T443,8)&lt;&gt;"https://",LEFT(T443,7)&lt;&gt;"http://"),"Use a full destination URL","Validate destination and links"))),IF(R443="Remove","Review legal, support, conversion and link value","")))))</x:f>
      </x:c>
      <x:c r="AC443" s="23" t="str">
        <x:f>IF(A443="","",IF(R443="","Choose an action",IF(S443="","Add action rationale",IF(W443="","Assign action owner",IF(U443="","Set priority",IF(X443="","Set status",IF(AND(X443&lt;&gt;"Done",Y443=""),"Set due date",IF(AND(X443="Done",AA443=""),"Record completion and retest",IF(AND(R443="Keep",Z443=""),"Set next review date","")))))))))</x:f>
      </x:c>
      <x:c r="AD443" s="23" t="str">
        <x:f>IF(A443="","",IF(OR(AB443&lt;&gt;"",AC443&lt;&gt;""),1,0))</x:f>
      </x:c>
    </x:row>
    <x:row r="444" ht="44" customHeight="1">
      <x:c r="A444" s="19"/>
      <x:c r="B444" s="19"/>
      <x:c r="C444" s="18"/>
      <x:c r="D444" s="18"/>
      <x:c r="E444" s="18"/>
      <x:c r="F444" s="18"/>
      <x:c r="G444" s="18"/>
      <x:c r="H444" s="18"/>
      <x:c r="I444" s="18"/>
      <x:c r="J444" s="21"/>
      <x:c r="K444" s="21"/>
      <x:c r="L444" s="21"/>
      <x:c r="M444" s="18"/>
      <x:c r="N444" s="18"/>
      <x:c r="O444" s="18"/>
      <x:c r="P444" s="18"/>
      <x:c r="Q444" s="18"/>
      <x:c r="R444" s="18"/>
      <x:c r="S444" s="18"/>
      <x:c r="T444" s="18"/>
      <x:c r="U444" s="18"/>
      <x:c r="V444" s="22"/>
      <x:c r="W444" s="18"/>
      <x:c r="X444" s="18"/>
      <x:c r="Y444" s="21"/>
      <x:c r="Z444" s="21"/>
      <x:c r="AA444" s="18"/>
      <x:c r="AB444" s="23" t="str">
        <x:f>IF(A444="","",IF(AND(LEFT(A444,8)&lt;&gt;"https://",LEFT(A444,7)&lt;&gt;"http://"),"Use a full http(s) URL",IF(COUNTIFS($A$6:$A$505,SUBSTITUTE(SUBSTITUTE(SUBSTITUTE(A444,"~","~~"),"*","~*"),"?","~?"))&gt;1,"Duplicate URL: check rows",IF(OR(R444="Merge",R444="Redirect"),IF(T444="","Add destination URL",IF(A444=T444,"Destination equals source",IF(AND(LEFT(T444,8)&lt;&gt;"https://",LEFT(T444,7)&lt;&gt;"http://"),"Use a full destination URL","Validate destination and links"))),IF(R444="Remove","Review legal, support, conversion and link value","")))))</x:f>
      </x:c>
      <x:c r="AC444" s="23" t="str">
        <x:f>IF(A444="","",IF(R444="","Choose an action",IF(S444="","Add action rationale",IF(W444="","Assign action owner",IF(U444="","Set priority",IF(X444="","Set status",IF(AND(X444&lt;&gt;"Done",Y444=""),"Set due date",IF(AND(X444="Done",AA444=""),"Record completion and retest",IF(AND(R444="Keep",Z444=""),"Set next review date","")))))))))</x:f>
      </x:c>
      <x:c r="AD444" s="23" t="str">
        <x:f>IF(A444="","",IF(OR(AB444&lt;&gt;"",AC444&lt;&gt;""),1,0))</x:f>
      </x:c>
    </x:row>
    <x:row r="445" ht="44" customHeight="1">
      <x:c r="A445" s="19"/>
      <x:c r="B445" s="19"/>
      <x:c r="C445" s="18"/>
      <x:c r="D445" s="18"/>
      <x:c r="E445" s="18"/>
      <x:c r="F445" s="18"/>
      <x:c r="G445" s="18"/>
      <x:c r="H445" s="18"/>
      <x:c r="I445" s="18"/>
      <x:c r="J445" s="21"/>
      <x:c r="K445" s="21"/>
      <x:c r="L445" s="21"/>
      <x:c r="M445" s="18"/>
      <x:c r="N445" s="18"/>
      <x:c r="O445" s="18"/>
      <x:c r="P445" s="18"/>
      <x:c r="Q445" s="18"/>
      <x:c r="R445" s="18"/>
      <x:c r="S445" s="18"/>
      <x:c r="T445" s="18"/>
      <x:c r="U445" s="18"/>
      <x:c r="V445" s="22"/>
      <x:c r="W445" s="18"/>
      <x:c r="X445" s="18"/>
      <x:c r="Y445" s="21"/>
      <x:c r="Z445" s="21"/>
      <x:c r="AA445" s="18"/>
      <x:c r="AB445" s="23" t="str">
        <x:f>IF(A445="","",IF(AND(LEFT(A445,8)&lt;&gt;"https://",LEFT(A445,7)&lt;&gt;"http://"),"Use a full http(s) URL",IF(COUNTIFS($A$6:$A$505,SUBSTITUTE(SUBSTITUTE(SUBSTITUTE(A445,"~","~~"),"*","~*"),"?","~?"))&gt;1,"Duplicate URL: check rows",IF(OR(R445="Merge",R445="Redirect"),IF(T445="","Add destination URL",IF(A445=T445,"Destination equals source",IF(AND(LEFT(T445,8)&lt;&gt;"https://",LEFT(T445,7)&lt;&gt;"http://"),"Use a full destination URL","Validate destination and links"))),IF(R445="Remove","Review legal, support, conversion and link value","")))))</x:f>
      </x:c>
      <x:c r="AC445" s="23" t="str">
        <x:f>IF(A445="","",IF(R445="","Choose an action",IF(S445="","Add action rationale",IF(W445="","Assign action owner",IF(U445="","Set priority",IF(X445="","Set status",IF(AND(X445&lt;&gt;"Done",Y445=""),"Set due date",IF(AND(X445="Done",AA445=""),"Record completion and retest",IF(AND(R445="Keep",Z445=""),"Set next review date","")))))))))</x:f>
      </x:c>
      <x:c r="AD445" s="23" t="str">
        <x:f>IF(A445="","",IF(OR(AB445&lt;&gt;"",AC445&lt;&gt;""),1,0))</x:f>
      </x:c>
    </x:row>
    <x:row r="446" ht="44" customHeight="1">
      <x:c r="A446" s="19"/>
      <x:c r="B446" s="19"/>
      <x:c r="C446" s="18"/>
      <x:c r="D446" s="18"/>
      <x:c r="E446" s="18"/>
      <x:c r="F446" s="18"/>
      <x:c r="G446" s="18"/>
      <x:c r="H446" s="18"/>
      <x:c r="I446" s="18"/>
      <x:c r="J446" s="21"/>
      <x:c r="K446" s="21"/>
      <x:c r="L446" s="21"/>
      <x:c r="M446" s="18"/>
      <x:c r="N446" s="18"/>
      <x:c r="O446" s="18"/>
      <x:c r="P446" s="18"/>
      <x:c r="Q446" s="18"/>
      <x:c r="R446" s="18"/>
      <x:c r="S446" s="18"/>
      <x:c r="T446" s="18"/>
      <x:c r="U446" s="18"/>
      <x:c r="V446" s="22"/>
      <x:c r="W446" s="18"/>
      <x:c r="X446" s="18"/>
      <x:c r="Y446" s="21"/>
      <x:c r="Z446" s="21"/>
      <x:c r="AA446" s="18"/>
      <x:c r="AB446" s="23" t="str">
        <x:f>IF(A446="","",IF(AND(LEFT(A446,8)&lt;&gt;"https://",LEFT(A446,7)&lt;&gt;"http://"),"Use a full http(s) URL",IF(COUNTIFS($A$6:$A$505,SUBSTITUTE(SUBSTITUTE(SUBSTITUTE(A446,"~","~~"),"*","~*"),"?","~?"))&gt;1,"Duplicate URL: check rows",IF(OR(R446="Merge",R446="Redirect"),IF(T446="","Add destination URL",IF(A446=T446,"Destination equals source",IF(AND(LEFT(T446,8)&lt;&gt;"https://",LEFT(T446,7)&lt;&gt;"http://"),"Use a full destination URL","Validate destination and links"))),IF(R446="Remove","Review legal, support, conversion and link value","")))))</x:f>
      </x:c>
      <x:c r="AC446" s="23" t="str">
        <x:f>IF(A446="","",IF(R446="","Choose an action",IF(S446="","Add action rationale",IF(W446="","Assign action owner",IF(U446="","Set priority",IF(X446="","Set status",IF(AND(X446&lt;&gt;"Done",Y446=""),"Set due date",IF(AND(X446="Done",AA446=""),"Record completion and retest",IF(AND(R446="Keep",Z446=""),"Set next review date","")))))))))</x:f>
      </x:c>
      <x:c r="AD446" s="23" t="str">
        <x:f>IF(A446="","",IF(OR(AB446&lt;&gt;"",AC446&lt;&gt;""),1,0))</x:f>
      </x:c>
    </x:row>
    <x:row r="447" ht="44" customHeight="1">
      <x:c r="A447" s="19"/>
      <x:c r="B447" s="19"/>
      <x:c r="C447" s="18"/>
      <x:c r="D447" s="18"/>
      <x:c r="E447" s="18"/>
      <x:c r="F447" s="18"/>
      <x:c r="G447" s="18"/>
      <x:c r="H447" s="18"/>
      <x:c r="I447" s="18"/>
      <x:c r="J447" s="21"/>
      <x:c r="K447" s="21"/>
      <x:c r="L447" s="21"/>
      <x:c r="M447" s="18"/>
      <x:c r="N447" s="18"/>
      <x:c r="O447" s="18"/>
      <x:c r="P447" s="18"/>
      <x:c r="Q447" s="18"/>
      <x:c r="R447" s="18"/>
      <x:c r="S447" s="18"/>
      <x:c r="T447" s="18"/>
      <x:c r="U447" s="18"/>
      <x:c r="V447" s="22"/>
      <x:c r="W447" s="18"/>
      <x:c r="X447" s="18"/>
      <x:c r="Y447" s="21"/>
      <x:c r="Z447" s="21"/>
      <x:c r="AA447" s="18"/>
      <x:c r="AB447" s="23" t="str">
        <x:f>IF(A447="","",IF(AND(LEFT(A447,8)&lt;&gt;"https://",LEFT(A447,7)&lt;&gt;"http://"),"Use a full http(s) URL",IF(COUNTIFS($A$6:$A$505,SUBSTITUTE(SUBSTITUTE(SUBSTITUTE(A447,"~","~~"),"*","~*"),"?","~?"))&gt;1,"Duplicate URL: check rows",IF(OR(R447="Merge",R447="Redirect"),IF(T447="","Add destination URL",IF(A447=T447,"Destination equals source",IF(AND(LEFT(T447,8)&lt;&gt;"https://",LEFT(T447,7)&lt;&gt;"http://"),"Use a full destination URL","Validate destination and links"))),IF(R447="Remove","Review legal, support, conversion and link value","")))))</x:f>
      </x:c>
      <x:c r="AC447" s="23" t="str">
        <x:f>IF(A447="","",IF(R447="","Choose an action",IF(S447="","Add action rationale",IF(W447="","Assign action owner",IF(U447="","Set priority",IF(X447="","Set status",IF(AND(X447&lt;&gt;"Done",Y447=""),"Set due date",IF(AND(X447="Done",AA447=""),"Record completion and retest",IF(AND(R447="Keep",Z447=""),"Set next review date","")))))))))</x:f>
      </x:c>
      <x:c r="AD447" s="23" t="str">
        <x:f>IF(A447="","",IF(OR(AB447&lt;&gt;"",AC447&lt;&gt;""),1,0))</x:f>
      </x:c>
    </x:row>
    <x:row r="448" ht="44" customHeight="1">
      <x:c r="A448" s="19"/>
      <x:c r="B448" s="19"/>
      <x:c r="C448" s="18"/>
      <x:c r="D448" s="18"/>
      <x:c r="E448" s="18"/>
      <x:c r="F448" s="18"/>
      <x:c r="G448" s="18"/>
      <x:c r="H448" s="18"/>
      <x:c r="I448" s="18"/>
      <x:c r="J448" s="21"/>
      <x:c r="K448" s="21"/>
      <x:c r="L448" s="21"/>
      <x:c r="M448" s="18"/>
      <x:c r="N448" s="18"/>
      <x:c r="O448" s="18"/>
      <x:c r="P448" s="18"/>
      <x:c r="Q448" s="18"/>
      <x:c r="R448" s="18"/>
      <x:c r="S448" s="18"/>
      <x:c r="T448" s="18"/>
      <x:c r="U448" s="18"/>
      <x:c r="V448" s="22"/>
      <x:c r="W448" s="18"/>
      <x:c r="X448" s="18"/>
      <x:c r="Y448" s="21"/>
      <x:c r="Z448" s="21"/>
      <x:c r="AA448" s="18"/>
      <x:c r="AB448" s="23" t="str">
        <x:f>IF(A448="","",IF(AND(LEFT(A448,8)&lt;&gt;"https://",LEFT(A448,7)&lt;&gt;"http://"),"Use a full http(s) URL",IF(COUNTIFS($A$6:$A$505,SUBSTITUTE(SUBSTITUTE(SUBSTITUTE(A448,"~","~~"),"*","~*"),"?","~?"))&gt;1,"Duplicate URL: check rows",IF(OR(R448="Merge",R448="Redirect"),IF(T448="","Add destination URL",IF(A448=T448,"Destination equals source",IF(AND(LEFT(T448,8)&lt;&gt;"https://",LEFT(T448,7)&lt;&gt;"http://"),"Use a full destination URL","Validate destination and links"))),IF(R448="Remove","Review legal, support, conversion and link value","")))))</x:f>
      </x:c>
      <x:c r="AC448" s="23" t="str">
        <x:f>IF(A448="","",IF(R448="","Choose an action",IF(S448="","Add action rationale",IF(W448="","Assign action owner",IF(U448="","Set priority",IF(X448="","Set status",IF(AND(X448&lt;&gt;"Done",Y448=""),"Set due date",IF(AND(X448="Done",AA448=""),"Record completion and retest",IF(AND(R448="Keep",Z448=""),"Set next review date","")))))))))</x:f>
      </x:c>
      <x:c r="AD448" s="23" t="str">
        <x:f>IF(A448="","",IF(OR(AB448&lt;&gt;"",AC448&lt;&gt;""),1,0))</x:f>
      </x:c>
    </x:row>
    <x:row r="449" ht="44" customHeight="1">
      <x:c r="A449" s="19"/>
      <x:c r="B449" s="19"/>
      <x:c r="C449" s="18"/>
      <x:c r="D449" s="18"/>
      <x:c r="E449" s="18"/>
      <x:c r="F449" s="18"/>
      <x:c r="G449" s="18"/>
      <x:c r="H449" s="18"/>
      <x:c r="I449" s="18"/>
      <x:c r="J449" s="21"/>
      <x:c r="K449" s="21"/>
      <x:c r="L449" s="21"/>
      <x:c r="M449" s="18"/>
      <x:c r="N449" s="18"/>
      <x:c r="O449" s="18"/>
      <x:c r="P449" s="18"/>
      <x:c r="Q449" s="18"/>
      <x:c r="R449" s="18"/>
      <x:c r="S449" s="18"/>
      <x:c r="T449" s="18"/>
      <x:c r="U449" s="18"/>
      <x:c r="V449" s="22"/>
      <x:c r="W449" s="18"/>
      <x:c r="X449" s="18"/>
      <x:c r="Y449" s="21"/>
      <x:c r="Z449" s="21"/>
      <x:c r="AA449" s="18"/>
      <x:c r="AB449" s="23" t="str">
        <x:f>IF(A449="","",IF(AND(LEFT(A449,8)&lt;&gt;"https://",LEFT(A449,7)&lt;&gt;"http://"),"Use a full http(s) URL",IF(COUNTIFS($A$6:$A$505,SUBSTITUTE(SUBSTITUTE(SUBSTITUTE(A449,"~","~~"),"*","~*"),"?","~?"))&gt;1,"Duplicate URL: check rows",IF(OR(R449="Merge",R449="Redirect"),IF(T449="","Add destination URL",IF(A449=T449,"Destination equals source",IF(AND(LEFT(T449,8)&lt;&gt;"https://",LEFT(T449,7)&lt;&gt;"http://"),"Use a full destination URL","Validate destination and links"))),IF(R449="Remove","Review legal, support, conversion and link value","")))))</x:f>
      </x:c>
      <x:c r="AC449" s="23" t="str">
        <x:f>IF(A449="","",IF(R449="","Choose an action",IF(S449="","Add action rationale",IF(W449="","Assign action owner",IF(U449="","Set priority",IF(X449="","Set status",IF(AND(X449&lt;&gt;"Done",Y449=""),"Set due date",IF(AND(X449="Done",AA449=""),"Record completion and retest",IF(AND(R449="Keep",Z449=""),"Set next review date","")))))))))</x:f>
      </x:c>
      <x:c r="AD449" s="23" t="str">
        <x:f>IF(A449="","",IF(OR(AB449&lt;&gt;"",AC449&lt;&gt;""),1,0))</x:f>
      </x:c>
    </x:row>
    <x:row r="450" ht="44" customHeight="1">
      <x:c r="A450" s="19"/>
      <x:c r="B450" s="19"/>
      <x:c r="C450" s="18"/>
      <x:c r="D450" s="18"/>
      <x:c r="E450" s="18"/>
      <x:c r="F450" s="18"/>
      <x:c r="G450" s="18"/>
      <x:c r="H450" s="18"/>
      <x:c r="I450" s="18"/>
      <x:c r="J450" s="21"/>
      <x:c r="K450" s="21"/>
      <x:c r="L450" s="21"/>
      <x:c r="M450" s="18"/>
      <x:c r="N450" s="18"/>
      <x:c r="O450" s="18"/>
      <x:c r="P450" s="18"/>
      <x:c r="Q450" s="18"/>
      <x:c r="R450" s="18"/>
      <x:c r="S450" s="18"/>
      <x:c r="T450" s="18"/>
      <x:c r="U450" s="18"/>
      <x:c r="V450" s="22"/>
      <x:c r="W450" s="18"/>
      <x:c r="X450" s="18"/>
      <x:c r="Y450" s="21"/>
      <x:c r="Z450" s="21"/>
      <x:c r="AA450" s="18"/>
      <x:c r="AB450" s="23" t="str">
        <x:f>IF(A450="","",IF(AND(LEFT(A450,8)&lt;&gt;"https://",LEFT(A450,7)&lt;&gt;"http://"),"Use a full http(s) URL",IF(COUNTIFS($A$6:$A$505,SUBSTITUTE(SUBSTITUTE(SUBSTITUTE(A450,"~","~~"),"*","~*"),"?","~?"))&gt;1,"Duplicate URL: check rows",IF(OR(R450="Merge",R450="Redirect"),IF(T450="","Add destination URL",IF(A450=T450,"Destination equals source",IF(AND(LEFT(T450,8)&lt;&gt;"https://",LEFT(T450,7)&lt;&gt;"http://"),"Use a full destination URL","Validate destination and links"))),IF(R450="Remove","Review legal, support, conversion and link value","")))))</x:f>
      </x:c>
      <x:c r="AC450" s="23" t="str">
        <x:f>IF(A450="","",IF(R450="","Choose an action",IF(S450="","Add action rationale",IF(W450="","Assign action owner",IF(U450="","Set priority",IF(X450="","Set status",IF(AND(X450&lt;&gt;"Done",Y450=""),"Set due date",IF(AND(X450="Done",AA450=""),"Record completion and retest",IF(AND(R450="Keep",Z450=""),"Set next review date","")))))))))</x:f>
      </x:c>
      <x:c r="AD450" s="23" t="str">
        <x:f>IF(A450="","",IF(OR(AB450&lt;&gt;"",AC450&lt;&gt;""),1,0))</x:f>
      </x:c>
    </x:row>
    <x:row r="451" ht="44" customHeight="1">
      <x:c r="A451" s="19"/>
      <x:c r="B451" s="19"/>
      <x:c r="C451" s="18"/>
      <x:c r="D451" s="18"/>
      <x:c r="E451" s="18"/>
      <x:c r="F451" s="18"/>
      <x:c r="G451" s="18"/>
      <x:c r="H451" s="18"/>
      <x:c r="I451" s="18"/>
      <x:c r="J451" s="21"/>
      <x:c r="K451" s="21"/>
      <x:c r="L451" s="21"/>
      <x:c r="M451" s="18"/>
      <x:c r="N451" s="18"/>
      <x:c r="O451" s="18"/>
      <x:c r="P451" s="18"/>
      <x:c r="Q451" s="18"/>
      <x:c r="R451" s="18"/>
      <x:c r="S451" s="18"/>
      <x:c r="T451" s="18"/>
      <x:c r="U451" s="18"/>
      <x:c r="V451" s="22"/>
      <x:c r="W451" s="18"/>
      <x:c r="X451" s="18"/>
      <x:c r="Y451" s="21"/>
      <x:c r="Z451" s="21"/>
      <x:c r="AA451" s="18"/>
      <x:c r="AB451" s="23" t="str">
        <x:f>IF(A451="","",IF(AND(LEFT(A451,8)&lt;&gt;"https://",LEFT(A451,7)&lt;&gt;"http://"),"Use a full http(s) URL",IF(COUNTIFS($A$6:$A$505,SUBSTITUTE(SUBSTITUTE(SUBSTITUTE(A451,"~","~~"),"*","~*"),"?","~?"))&gt;1,"Duplicate URL: check rows",IF(OR(R451="Merge",R451="Redirect"),IF(T451="","Add destination URL",IF(A451=T451,"Destination equals source",IF(AND(LEFT(T451,8)&lt;&gt;"https://",LEFT(T451,7)&lt;&gt;"http://"),"Use a full destination URL","Validate destination and links"))),IF(R451="Remove","Review legal, support, conversion and link value","")))))</x:f>
      </x:c>
      <x:c r="AC451" s="23" t="str">
        <x:f>IF(A451="","",IF(R451="","Choose an action",IF(S451="","Add action rationale",IF(W451="","Assign action owner",IF(U451="","Set priority",IF(X451="","Set status",IF(AND(X451&lt;&gt;"Done",Y451=""),"Set due date",IF(AND(X451="Done",AA451=""),"Record completion and retest",IF(AND(R451="Keep",Z451=""),"Set next review date","")))))))))</x:f>
      </x:c>
      <x:c r="AD451" s="23" t="str">
        <x:f>IF(A451="","",IF(OR(AB451&lt;&gt;"",AC451&lt;&gt;""),1,0))</x:f>
      </x:c>
    </x:row>
    <x:row r="452" ht="44" customHeight="1">
      <x:c r="A452" s="19"/>
      <x:c r="B452" s="19"/>
      <x:c r="C452" s="18"/>
      <x:c r="D452" s="18"/>
      <x:c r="E452" s="18"/>
      <x:c r="F452" s="18"/>
      <x:c r="G452" s="18"/>
      <x:c r="H452" s="18"/>
      <x:c r="I452" s="18"/>
      <x:c r="J452" s="21"/>
      <x:c r="K452" s="21"/>
      <x:c r="L452" s="21"/>
      <x:c r="M452" s="18"/>
      <x:c r="N452" s="18"/>
      <x:c r="O452" s="18"/>
      <x:c r="P452" s="18"/>
      <x:c r="Q452" s="18"/>
      <x:c r="R452" s="18"/>
      <x:c r="S452" s="18"/>
      <x:c r="T452" s="18"/>
      <x:c r="U452" s="18"/>
      <x:c r="V452" s="22"/>
      <x:c r="W452" s="18"/>
      <x:c r="X452" s="18"/>
      <x:c r="Y452" s="21"/>
      <x:c r="Z452" s="21"/>
      <x:c r="AA452" s="18"/>
      <x:c r="AB452" s="23" t="str">
        <x:f>IF(A452="","",IF(AND(LEFT(A452,8)&lt;&gt;"https://",LEFT(A452,7)&lt;&gt;"http://"),"Use a full http(s) URL",IF(COUNTIFS($A$6:$A$505,SUBSTITUTE(SUBSTITUTE(SUBSTITUTE(A452,"~","~~"),"*","~*"),"?","~?"))&gt;1,"Duplicate URL: check rows",IF(OR(R452="Merge",R452="Redirect"),IF(T452="","Add destination URL",IF(A452=T452,"Destination equals source",IF(AND(LEFT(T452,8)&lt;&gt;"https://",LEFT(T452,7)&lt;&gt;"http://"),"Use a full destination URL","Validate destination and links"))),IF(R452="Remove","Review legal, support, conversion and link value","")))))</x:f>
      </x:c>
      <x:c r="AC452" s="23" t="str">
        <x:f>IF(A452="","",IF(R452="","Choose an action",IF(S452="","Add action rationale",IF(W452="","Assign action owner",IF(U452="","Set priority",IF(X452="","Set status",IF(AND(X452&lt;&gt;"Done",Y452=""),"Set due date",IF(AND(X452="Done",AA452=""),"Record completion and retest",IF(AND(R452="Keep",Z452=""),"Set next review date","")))))))))</x:f>
      </x:c>
      <x:c r="AD452" s="23" t="str">
        <x:f>IF(A452="","",IF(OR(AB452&lt;&gt;"",AC452&lt;&gt;""),1,0))</x:f>
      </x:c>
    </x:row>
    <x:row r="453" ht="44" customHeight="1">
      <x:c r="A453" s="19"/>
      <x:c r="B453" s="19"/>
      <x:c r="C453" s="18"/>
      <x:c r="D453" s="18"/>
      <x:c r="E453" s="18"/>
      <x:c r="F453" s="18"/>
      <x:c r="G453" s="18"/>
      <x:c r="H453" s="18"/>
      <x:c r="I453" s="18"/>
      <x:c r="J453" s="21"/>
      <x:c r="K453" s="21"/>
      <x:c r="L453" s="21"/>
      <x:c r="M453" s="18"/>
      <x:c r="N453" s="18"/>
      <x:c r="O453" s="18"/>
      <x:c r="P453" s="18"/>
      <x:c r="Q453" s="18"/>
      <x:c r="R453" s="18"/>
      <x:c r="S453" s="18"/>
      <x:c r="T453" s="18"/>
      <x:c r="U453" s="18"/>
      <x:c r="V453" s="22"/>
      <x:c r="W453" s="18"/>
      <x:c r="X453" s="18"/>
      <x:c r="Y453" s="21"/>
      <x:c r="Z453" s="21"/>
      <x:c r="AA453" s="18"/>
      <x:c r="AB453" s="23" t="str">
        <x:f>IF(A453="","",IF(AND(LEFT(A453,8)&lt;&gt;"https://",LEFT(A453,7)&lt;&gt;"http://"),"Use a full http(s) URL",IF(COUNTIFS($A$6:$A$505,SUBSTITUTE(SUBSTITUTE(SUBSTITUTE(A453,"~","~~"),"*","~*"),"?","~?"))&gt;1,"Duplicate URL: check rows",IF(OR(R453="Merge",R453="Redirect"),IF(T453="","Add destination URL",IF(A453=T453,"Destination equals source",IF(AND(LEFT(T453,8)&lt;&gt;"https://",LEFT(T453,7)&lt;&gt;"http://"),"Use a full destination URL","Validate destination and links"))),IF(R453="Remove","Review legal, support, conversion and link value","")))))</x:f>
      </x:c>
      <x:c r="AC453" s="23" t="str">
        <x:f>IF(A453="","",IF(R453="","Choose an action",IF(S453="","Add action rationale",IF(W453="","Assign action owner",IF(U453="","Set priority",IF(X453="","Set status",IF(AND(X453&lt;&gt;"Done",Y453=""),"Set due date",IF(AND(X453="Done",AA453=""),"Record completion and retest",IF(AND(R453="Keep",Z453=""),"Set next review date","")))))))))</x:f>
      </x:c>
      <x:c r="AD453" s="23" t="str">
        <x:f>IF(A453="","",IF(OR(AB453&lt;&gt;"",AC453&lt;&gt;""),1,0))</x:f>
      </x:c>
    </x:row>
    <x:row r="454" ht="44" customHeight="1">
      <x:c r="A454" s="19"/>
      <x:c r="B454" s="19"/>
      <x:c r="C454" s="18"/>
      <x:c r="D454" s="18"/>
      <x:c r="E454" s="18"/>
      <x:c r="F454" s="18"/>
      <x:c r="G454" s="18"/>
      <x:c r="H454" s="18"/>
      <x:c r="I454" s="18"/>
      <x:c r="J454" s="21"/>
      <x:c r="K454" s="21"/>
      <x:c r="L454" s="21"/>
      <x:c r="M454" s="18"/>
      <x:c r="N454" s="18"/>
      <x:c r="O454" s="18"/>
      <x:c r="P454" s="18"/>
      <x:c r="Q454" s="18"/>
      <x:c r="R454" s="18"/>
      <x:c r="S454" s="18"/>
      <x:c r="T454" s="18"/>
      <x:c r="U454" s="18"/>
      <x:c r="V454" s="22"/>
      <x:c r="W454" s="18"/>
      <x:c r="X454" s="18"/>
      <x:c r="Y454" s="21"/>
      <x:c r="Z454" s="21"/>
      <x:c r="AA454" s="18"/>
      <x:c r="AB454" s="23" t="str">
        <x:f>IF(A454="","",IF(AND(LEFT(A454,8)&lt;&gt;"https://",LEFT(A454,7)&lt;&gt;"http://"),"Use a full http(s) URL",IF(COUNTIFS($A$6:$A$505,SUBSTITUTE(SUBSTITUTE(SUBSTITUTE(A454,"~","~~"),"*","~*"),"?","~?"))&gt;1,"Duplicate URL: check rows",IF(OR(R454="Merge",R454="Redirect"),IF(T454="","Add destination URL",IF(A454=T454,"Destination equals source",IF(AND(LEFT(T454,8)&lt;&gt;"https://",LEFT(T454,7)&lt;&gt;"http://"),"Use a full destination URL","Validate destination and links"))),IF(R454="Remove","Review legal, support, conversion and link value","")))))</x:f>
      </x:c>
      <x:c r="AC454" s="23" t="str">
        <x:f>IF(A454="","",IF(R454="","Choose an action",IF(S454="","Add action rationale",IF(W454="","Assign action owner",IF(U454="","Set priority",IF(X454="","Set status",IF(AND(X454&lt;&gt;"Done",Y454=""),"Set due date",IF(AND(X454="Done",AA454=""),"Record completion and retest",IF(AND(R454="Keep",Z454=""),"Set next review date","")))))))))</x:f>
      </x:c>
      <x:c r="AD454" s="23" t="str">
        <x:f>IF(A454="","",IF(OR(AB454&lt;&gt;"",AC454&lt;&gt;""),1,0))</x:f>
      </x:c>
    </x:row>
    <x:row r="455" ht="44" customHeight="1">
      <x:c r="A455" s="19"/>
      <x:c r="B455" s="19"/>
      <x:c r="C455" s="18"/>
      <x:c r="D455" s="18"/>
      <x:c r="E455" s="18"/>
      <x:c r="F455" s="18"/>
      <x:c r="G455" s="18"/>
      <x:c r="H455" s="18"/>
      <x:c r="I455" s="18"/>
      <x:c r="J455" s="21"/>
      <x:c r="K455" s="21"/>
      <x:c r="L455" s="21"/>
      <x:c r="M455" s="18"/>
      <x:c r="N455" s="18"/>
      <x:c r="O455" s="18"/>
      <x:c r="P455" s="18"/>
      <x:c r="Q455" s="18"/>
      <x:c r="R455" s="18"/>
      <x:c r="S455" s="18"/>
      <x:c r="T455" s="18"/>
      <x:c r="U455" s="18"/>
      <x:c r="V455" s="22"/>
      <x:c r="W455" s="18"/>
      <x:c r="X455" s="18"/>
      <x:c r="Y455" s="21"/>
      <x:c r="Z455" s="21"/>
      <x:c r="AA455" s="18"/>
      <x:c r="AB455" s="23" t="str">
        <x:f>IF(A455="","",IF(AND(LEFT(A455,8)&lt;&gt;"https://",LEFT(A455,7)&lt;&gt;"http://"),"Use a full http(s) URL",IF(COUNTIFS($A$6:$A$505,SUBSTITUTE(SUBSTITUTE(SUBSTITUTE(A455,"~","~~"),"*","~*"),"?","~?"))&gt;1,"Duplicate URL: check rows",IF(OR(R455="Merge",R455="Redirect"),IF(T455="","Add destination URL",IF(A455=T455,"Destination equals source",IF(AND(LEFT(T455,8)&lt;&gt;"https://",LEFT(T455,7)&lt;&gt;"http://"),"Use a full destination URL","Validate destination and links"))),IF(R455="Remove","Review legal, support, conversion and link value","")))))</x:f>
      </x:c>
      <x:c r="AC455" s="23" t="str">
        <x:f>IF(A455="","",IF(R455="","Choose an action",IF(S455="","Add action rationale",IF(W455="","Assign action owner",IF(U455="","Set priority",IF(X455="","Set status",IF(AND(X455&lt;&gt;"Done",Y455=""),"Set due date",IF(AND(X455="Done",AA455=""),"Record completion and retest",IF(AND(R455="Keep",Z455=""),"Set next review date","")))))))))</x:f>
      </x:c>
      <x:c r="AD455" s="23" t="str">
        <x:f>IF(A455="","",IF(OR(AB455&lt;&gt;"",AC455&lt;&gt;""),1,0))</x:f>
      </x:c>
    </x:row>
    <x:row r="456" ht="44" customHeight="1">
      <x:c r="A456" s="19"/>
      <x:c r="B456" s="19"/>
      <x:c r="C456" s="18"/>
      <x:c r="D456" s="18"/>
      <x:c r="E456" s="18"/>
      <x:c r="F456" s="18"/>
      <x:c r="G456" s="18"/>
      <x:c r="H456" s="18"/>
      <x:c r="I456" s="18"/>
      <x:c r="J456" s="21"/>
      <x:c r="K456" s="21"/>
      <x:c r="L456" s="21"/>
      <x:c r="M456" s="18"/>
      <x:c r="N456" s="18"/>
      <x:c r="O456" s="18"/>
      <x:c r="P456" s="18"/>
      <x:c r="Q456" s="18"/>
      <x:c r="R456" s="18"/>
      <x:c r="S456" s="18"/>
      <x:c r="T456" s="18"/>
      <x:c r="U456" s="18"/>
      <x:c r="V456" s="22"/>
      <x:c r="W456" s="18"/>
      <x:c r="X456" s="18"/>
      <x:c r="Y456" s="21"/>
      <x:c r="Z456" s="21"/>
      <x:c r="AA456" s="18"/>
      <x:c r="AB456" s="23" t="str">
        <x:f>IF(A456="","",IF(AND(LEFT(A456,8)&lt;&gt;"https://",LEFT(A456,7)&lt;&gt;"http://"),"Use a full http(s) URL",IF(COUNTIFS($A$6:$A$505,SUBSTITUTE(SUBSTITUTE(SUBSTITUTE(A456,"~","~~"),"*","~*"),"?","~?"))&gt;1,"Duplicate URL: check rows",IF(OR(R456="Merge",R456="Redirect"),IF(T456="","Add destination URL",IF(A456=T456,"Destination equals source",IF(AND(LEFT(T456,8)&lt;&gt;"https://",LEFT(T456,7)&lt;&gt;"http://"),"Use a full destination URL","Validate destination and links"))),IF(R456="Remove","Review legal, support, conversion and link value","")))))</x:f>
      </x:c>
      <x:c r="AC456" s="23" t="str">
        <x:f>IF(A456="","",IF(R456="","Choose an action",IF(S456="","Add action rationale",IF(W456="","Assign action owner",IF(U456="","Set priority",IF(X456="","Set status",IF(AND(X456&lt;&gt;"Done",Y456=""),"Set due date",IF(AND(X456="Done",AA456=""),"Record completion and retest",IF(AND(R456="Keep",Z456=""),"Set next review date","")))))))))</x:f>
      </x:c>
      <x:c r="AD456" s="23" t="str">
        <x:f>IF(A456="","",IF(OR(AB456&lt;&gt;"",AC456&lt;&gt;""),1,0))</x:f>
      </x:c>
    </x:row>
    <x:row r="457" ht="44" customHeight="1">
      <x:c r="A457" s="19"/>
      <x:c r="B457" s="19"/>
      <x:c r="C457" s="18"/>
      <x:c r="D457" s="18"/>
      <x:c r="E457" s="18"/>
      <x:c r="F457" s="18"/>
      <x:c r="G457" s="18"/>
      <x:c r="H457" s="18"/>
      <x:c r="I457" s="18"/>
      <x:c r="J457" s="21"/>
      <x:c r="K457" s="21"/>
      <x:c r="L457" s="21"/>
      <x:c r="M457" s="18"/>
      <x:c r="N457" s="18"/>
      <x:c r="O457" s="18"/>
      <x:c r="P457" s="18"/>
      <x:c r="Q457" s="18"/>
      <x:c r="R457" s="18"/>
      <x:c r="S457" s="18"/>
      <x:c r="T457" s="18"/>
      <x:c r="U457" s="18"/>
      <x:c r="V457" s="22"/>
      <x:c r="W457" s="18"/>
      <x:c r="X457" s="18"/>
      <x:c r="Y457" s="21"/>
      <x:c r="Z457" s="21"/>
      <x:c r="AA457" s="18"/>
      <x:c r="AB457" s="23" t="str">
        <x:f>IF(A457="","",IF(AND(LEFT(A457,8)&lt;&gt;"https://",LEFT(A457,7)&lt;&gt;"http://"),"Use a full http(s) URL",IF(COUNTIFS($A$6:$A$505,SUBSTITUTE(SUBSTITUTE(SUBSTITUTE(A457,"~","~~"),"*","~*"),"?","~?"))&gt;1,"Duplicate URL: check rows",IF(OR(R457="Merge",R457="Redirect"),IF(T457="","Add destination URL",IF(A457=T457,"Destination equals source",IF(AND(LEFT(T457,8)&lt;&gt;"https://",LEFT(T457,7)&lt;&gt;"http://"),"Use a full destination URL","Validate destination and links"))),IF(R457="Remove","Review legal, support, conversion and link value","")))))</x:f>
      </x:c>
      <x:c r="AC457" s="23" t="str">
        <x:f>IF(A457="","",IF(R457="","Choose an action",IF(S457="","Add action rationale",IF(W457="","Assign action owner",IF(U457="","Set priority",IF(X457="","Set status",IF(AND(X457&lt;&gt;"Done",Y457=""),"Set due date",IF(AND(X457="Done",AA457=""),"Record completion and retest",IF(AND(R457="Keep",Z457=""),"Set next review date","")))))))))</x:f>
      </x:c>
      <x:c r="AD457" s="23" t="str">
        <x:f>IF(A457="","",IF(OR(AB457&lt;&gt;"",AC457&lt;&gt;""),1,0))</x:f>
      </x:c>
    </x:row>
    <x:row r="458" ht="44" customHeight="1">
      <x:c r="A458" s="19"/>
      <x:c r="B458" s="19"/>
      <x:c r="C458" s="18"/>
      <x:c r="D458" s="18"/>
      <x:c r="E458" s="18"/>
      <x:c r="F458" s="18"/>
      <x:c r="G458" s="18"/>
      <x:c r="H458" s="18"/>
      <x:c r="I458" s="18"/>
      <x:c r="J458" s="21"/>
      <x:c r="K458" s="21"/>
      <x:c r="L458" s="21"/>
      <x:c r="M458" s="18"/>
      <x:c r="N458" s="18"/>
      <x:c r="O458" s="18"/>
      <x:c r="P458" s="18"/>
      <x:c r="Q458" s="18"/>
      <x:c r="R458" s="18"/>
      <x:c r="S458" s="18"/>
      <x:c r="T458" s="18"/>
      <x:c r="U458" s="18"/>
      <x:c r="V458" s="22"/>
      <x:c r="W458" s="18"/>
      <x:c r="X458" s="18"/>
      <x:c r="Y458" s="21"/>
      <x:c r="Z458" s="21"/>
      <x:c r="AA458" s="18"/>
      <x:c r="AB458" s="23" t="str">
        <x:f>IF(A458="","",IF(AND(LEFT(A458,8)&lt;&gt;"https://",LEFT(A458,7)&lt;&gt;"http://"),"Use a full http(s) URL",IF(COUNTIFS($A$6:$A$505,SUBSTITUTE(SUBSTITUTE(SUBSTITUTE(A458,"~","~~"),"*","~*"),"?","~?"))&gt;1,"Duplicate URL: check rows",IF(OR(R458="Merge",R458="Redirect"),IF(T458="","Add destination URL",IF(A458=T458,"Destination equals source",IF(AND(LEFT(T458,8)&lt;&gt;"https://",LEFT(T458,7)&lt;&gt;"http://"),"Use a full destination URL","Validate destination and links"))),IF(R458="Remove","Review legal, support, conversion and link value","")))))</x:f>
      </x:c>
      <x:c r="AC458" s="23" t="str">
        <x:f>IF(A458="","",IF(R458="","Choose an action",IF(S458="","Add action rationale",IF(W458="","Assign action owner",IF(U458="","Set priority",IF(X458="","Set status",IF(AND(X458&lt;&gt;"Done",Y458=""),"Set due date",IF(AND(X458="Done",AA458=""),"Record completion and retest",IF(AND(R458="Keep",Z458=""),"Set next review date","")))))))))</x:f>
      </x:c>
      <x:c r="AD458" s="23" t="str">
        <x:f>IF(A458="","",IF(OR(AB458&lt;&gt;"",AC458&lt;&gt;""),1,0))</x:f>
      </x:c>
    </x:row>
    <x:row r="459" ht="44" customHeight="1">
      <x:c r="A459" s="19"/>
      <x:c r="B459" s="19"/>
      <x:c r="C459" s="18"/>
      <x:c r="D459" s="18"/>
      <x:c r="E459" s="18"/>
      <x:c r="F459" s="18"/>
      <x:c r="G459" s="18"/>
      <x:c r="H459" s="18"/>
      <x:c r="I459" s="18"/>
      <x:c r="J459" s="21"/>
      <x:c r="K459" s="21"/>
      <x:c r="L459" s="21"/>
      <x:c r="M459" s="18"/>
      <x:c r="N459" s="18"/>
      <x:c r="O459" s="18"/>
      <x:c r="P459" s="18"/>
      <x:c r="Q459" s="18"/>
      <x:c r="R459" s="18"/>
      <x:c r="S459" s="18"/>
      <x:c r="T459" s="18"/>
      <x:c r="U459" s="18"/>
      <x:c r="V459" s="22"/>
      <x:c r="W459" s="18"/>
      <x:c r="X459" s="18"/>
      <x:c r="Y459" s="21"/>
      <x:c r="Z459" s="21"/>
      <x:c r="AA459" s="18"/>
      <x:c r="AB459" s="23" t="str">
        <x:f>IF(A459="","",IF(AND(LEFT(A459,8)&lt;&gt;"https://",LEFT(A459,7)&lt;&gt;"http://"),"Use a full http(s) URL",IF(COUNTIFS($A$6:$A$505,SUBSTITUTE(SUBSTITUTE(SUBSTITUTE(A459,"~","~~"),"*","~*"),"?","~?"))&gt;1,"Duplicate URL: check rows",IF(OR(R459="Merge",R459="Redirect"),IF(T459="","Add destination URL",IF(A459=T459,"Destination equals source",IF(AND(LEFT(T459,8)&lt;&gt;"https://",LEFT(T459,7)&lt;&gt;"http://"),"Use a full destination URL","Validate destination and links"))),IF(R459="Remove","Review legal, support, conversion and link value","")))))</x:f>
      </x:c>
      <x:c r="AC459" s="23" t="str">
        <x:f>IF(A459="","",IF(R459="","Choose an action",IF(S459="","Add action rationale",IF(W459="","Assign action owner",IF(U459="","Set priority",IF(X459="","Set status",IF(AND(X459&lt;&gt;"Done",Y459=""),"Set due date",IF(AND(X459="Done",AA459=""),"Record completion and retest",IF(AND(R459="Keep",Z459=""),"Set next review date","")))))))))</x:f>
      </x:c>
      <x:c r="AD459" s="23" t="str">
        <x:f>IF(A459="","",IF(OR(AB459&lt;&gt;"",AC459&lt;&gt;""),1,0))</x:f>
      </x:c>
    </x:row>
    <x:row r="460" ht="44" customHeight="1">
      <x:c r="A460" s="19"/>
      <x:c r="B460" s="19"/>
      <x:c r="C460" s="18"/>
      <x:c r="D460" s="18"/>
      <x:c r="E460" s="18"/>
      <x:c r="F460" s="18"/>
      <x:c r="G460" s="18"/>
      <x:c r="H460" s="18"/>
      <x:c r="I460" s="18"/>
      <x:c r="J460" s="21"/>
      <x:c r="K460" s="21"/>
      <x:c r="L460" s="21"/>
      <x:c r="M460" s="18"/>
      <x:c r="N460" s="18"/>
      <x:c r="O460" s="18"/>
      <x:c r="P460" s="18"/>
      <x:c r="Q460" s="18"/>
      <x:c r="R460" s="18"/>
      <x:c r="S460" s="18"/>
      <x:c r="T460" s="18"/>
      <x:c r="U460" s="18"/>
      <x:c r="V460" s="22"/>
      <x:c r="W460" s="18"/>
      <x:c r="X460" s="18"/>
      <x:c r="Y460" s="21"/>
      <x:c r="Z460" s="21"/>
      <x:c r="AA460" s="18"/>
      <x:c r="AB460" s="23" t="str">
        <x:f>IF(A460="","",IF(AND(LEFT(A460,8)&lt;&gt;"https://",LEFT(A460,7)&lt;&gt;"http://"),"Use a full http(s) URL",IF(COUNTIFS($A$6:$A$505,SUBSTITUTE(SUBSTITUTE(SUBSTITUTE(A460,"~","~~"),"*","~*"),"?","~?"))&gt;1,"Duplicate URL: check rows",IF(OR(R460="Merge",R460="Redirect"),IF(T460="","Add destination URL",IF(A460=T460,"Destination equals source",IF(AND(LEFT(T460,8)&lt;&gt;"https://",LEFT(T460,7)&lt;&gt;"http://"),"Use a full destination URL","Validate destination and links"))),IF(R460="Remove","Review legal, support, conversion and link value","")))))</x:f>
      </x:c>
      <x:c r="AC460" s="23" t="str">
        <x:f>IF(A460="","",IF(R460="","Choose an action",IF(S460="","Add action rationale",IF(W460="","Assign action owner",IF(U460="","Set priority",IF(X460="","Set status",IF(AND(X460&lt;&gt;"Done",Y460=""),"Set due date",IF(AND(X460="Done",AA460=""),"Record completion and retest",IF(AND(R460="Keep",Z460=""),"Set next review date","")))))))))</x:f>
      </x:c>
      <x:c r="AD460" s="23" t="str">
        <x:f>IF(A460="","",IF(OR(AB460&lt;&gt;"",AC460&lt;&gt;""),1,0))</x:f>
      </x:c>
    </x:row>
    <x:row r="461" ht="44" customHeight="1">
      <x:c r="A461" s="19"/>
      <x:c r="B461" s="19"/>
      <x:c r="C461" s="18"/>
      <x:c r="D461" s="18"/>
      <x:c r="E461" s="18"/>
      <x:c r="F461" s="18"/>
      <x:c r="G461" s="18"/>
      <x:c r="H461" s="18"/>
      <x:c r="I461" s="18"/>
      <x:c r="J461" s="21"/>
      <x:c r="K461" s="21"/>
      <x:c r="L461" s="21"/>
      <x:c r="M461" s="18"/>
      <x:c r="N461" s="18"/>
      <x:c r="O461" s="18"/>
      <x:c r="P461" s="18"/>
      <x:c r="Q461" s="18"/>
      <x:c r="R461" s="18"/>
      <x:c r="S461" s="18"/>
      <x:c r="T461" s="18"/>
      <x:c r="U461" s="18"/>
      <x:c r="V461" s="22"/>
      <x:c r="W461" s="18"/>
      <x:c r="X461" s="18"/>
      <x:c r="Y461" s="21"/>
      <x:c r="Z461" s="21"/>
      <x:c r="AA461" s="18"/>
      <x:c r="AB461" s="23" t="str">
        <x:f>IF(A461="","",IF(AND(LEFT(A461,8)&lt;&gt;"https://",LEFT(A461,7)&lt;&gt;"http://"),"Use a full http(s) URL",IF(COUNTIFS($A$6:$A$505,SUBSTITUTE(SUBSTITUTE(SUBSTITUTE(A461,"~","~~"),"*","~*"),"?","~?"))&gt;1,"Duplicate URL: check rows",IF(OR(R461="Merge",R461="Redirect"),IF(T461="","Add destination URL",IF(A461=T461,"Destination equals source",IF(AND(LEFT(T461,8)&lt;&gt;"https://",LEFT(T461,7)&lt;&gt;"http://"),"Use a full destination URL","Validate destination and links"))),IF(R461="Remove","Review legal, support, conversion and link value","")))))</x:f>
      </x:c>
      <x:c r="AC461" s="23" t="str">
        <x:f>IF(A461="","",IF(R461="","Choose an action",IF(S461="","Add action rationale",IF(W461="","Assign action owner",IF(U461="","Set priority",IF(X461="","Set status",IF(AND(X461&lt;&gt;"Done",Y461=""),"Set due date",IF(AND(X461="Done",AA461=""),"Record completion and retest",IF(AND(R461="Keep",Z461=""),"Set next review date","")))))))))</x:f>
      </x:c>
      <x:c r="AD461" s="23" t="str">
        <x:f>IF(A461="","",IF(OR(AB461&lt;&gt;"",AC461&lt;&gt;""),1,0))</x:f>
      </x:c>
    </x:row>
    <x:row r="462" ht="44" customHeight="1">
      <x:c r="A462" s="19"/>
      <x:c r="B462" s="19"/>
      <x:c r="C462" s="18"/>
      <x:c r="D462" s="18"/>
      <x:c r="E462" s="18"/>
      <x:c r="F462" s="18"/>
      <x:c r="G462" s="18"/>
      <x:c r="H462" s="18"/>
      <x:c r="I462" s="18"/>
      <x:c r="J462" s="21"/>
      <x:c r="K462" s="21"/>
      <x:c r="L462" s="21"/>
      <x:c r="M462" s="18"/>
      <x:c r="N462" s="18"/>
      <x:c r="O462" s="18"/>
      <x:c r="P462" s="18"/>
      <x:c r="Q462" s="18"/>
      <x:c r="R462" s="18"/>
      <x:c r="S462" s="18"/>
      <x:c r="T462" s="18"/>
      <x:c r="U462" s="18"/>
      <x:c r="V462" s="22"/>
      <x:c r="W462" s="18"/>
      <x:c r="X462" s="18"/>
      <x:c r="Y462" s="21"/>
      <x:c r="Z462" s="21"/>
      <x:c r="AA462" s="18"/>
      <x:c r="AB462" s="23" t="str">
        <x:f>IF(A462="","",IF(AND(LEFT(A462,8)&lt;&gt;"https://",LEFT(A462,7)&lt;&gt;"http://"),"Use a full http(s) URL",IF(COUNTIFS($A$6:$A$505,SUBSTITUTE(SUBSTITUTE(SUBSTITUTE(A462,"~","~~"),"*","~*"),"?","~?"))&gt;1,"Duplicate URL: check rows",IF(OR(R462="Merge",R462="Redirect"),IF(T462="","Add destination URL",IF(A462=T462,"Destination equals source",IF(AND(LEFT(T462,8)&lt;&gt;"https://",LEFT(T462,7)&lt;&gt;"http://"),"Use a full destination URL","Validate destination and links"))),IF(R462="Remove","Review legal, support, conversion and link value","")))))</x:f>
      </x:c>
      <x:c r="AC462" s="23" t="str">
        <x:f>IF(A462="","",IF(R462="","Choose an action",IF(S462="","Add action rationale",IF(W462="","Assign action owner",IF(U462="","Set priority",IF(X462="","Set status",IF(AND(X462&lt;&gt;"Done",Y462=""),"Set due date",IF(AND(X462="Done",AA462=""),"Record completion and retest",IF(AND(R462="Keep",Z462=""),"Set next review date","")))))))))</x:f>
      </x:c>
      <x:c r="AD462" s="23" t="str">
        <x:f>IF(A462="","",IF(OR(AB462&lt;&gt;"",AC462&lt;&gt;""),1,0))</x:f>
      </x:c>
    </x:row>
    <x:row r="463" ht="44" customHeight="1">
      <x:c r="A463" s="19"/>
      <x:c r="B463" s="19"/>
      <x:c r="C463" s="18"/>
      <x:c r="D463" s="18"/>
      <x:c r="E463" s="18"/>
      <x:c r="F463" s="18"/>
      <x:c r="G463" s="18"/>
      <x:c r="H463" s="18"/>
      <x:c r="I463" s="18"/>
      <x:c r="J463" s="21"/>
      <x:c r="K463" s="21"/>
      <x:c r="L463" s="21"/>
      <x:c r="M463" s="18"/>
      <x:c r="N463" s="18"/>
      <x:c r="O463" s="18"/>
      <x:c r="P463" s="18"/>
      <x:c r="Q463" s="18"/>
      <x:c r="R463" s="18"/>
      <x:c r="S463" s="18"/>
      <x:c r="T463" s="18"/>
      <x:c r="U463" s="18"/>
      <x:c r="V463" s="22"/>
      <x:c r="W463" s="18"/>
      <x:c r="X463" s="18"/>
      <x:c r="Y463" s="21"/>
      <x:c r="Z463" s="21"/>
      <x:c r="AA463" s="18"/>
      <x:c r="AB463" s="23" t="str">
        <x:f>IF(A463="","",IF(AND(LEFT(A463,8)&lt;&gt;"https://",LEFT(A463,7)&lt;&gt;"http://"),"Use a full http(s) URL",IF(COUNTIFS($A$6:$A$505,SUBSTITUTE(SUBSTITUTE(SUBSTITUTE(A463,"~","~~"),"*","~*"),"?","~?"))&gt;1,"Duplicate URL: check rows",IF(OR(R463="Merge",R463="Redirect"),IF(T463="","Add destination URL",IF(A463=T463,"Destination equals source",IF(AND(LEFT(T463,8)&lt;&gt;"https://",LEFT(T463,7)&lt;&gt;"http://"),"Use a full destination URL","Validate destination and links"))),IF(R463="Remove","Review legal, support, conversion and link value","")))))</x:f>
      </x:c>
      <x:c r="AC463" s="23" t="str">
        <x:f>IF(A463="","",IF(R463="","Choose an action",IF(S463="","Add action rationale",IF(W463="","Assign action owner",IF(U463="","Set priority",IF(X463="","Set status",IF(AND(X463&lt;&gt;"Done",Y463=""),"Set due date",IF(AND(X463="Done",AA463=""),"Record completion and retest",IF(AND(R463="Keep",Z463=""),"Set next review date","")))))))))</x:f>
      </x:c>
      <x:c r="AD463" s="23" t="str">
        <x:f>IF(A463="","",IF(OR(AB463&lt;&gt;"",AC463&lt;&gt;""),1,0))</x:f>
      </x:c>
    </x:row>
    <x:row r="464" ht="44" customHeight="1">
      <x:c r="A464" s="19"/>
      <x:c r="B464" s="19"/>
      <x:c r="C464" s="18"/>
      <x:c r="D464" s="18"/>
      <x:c r="E464" s="18"/>
      <x:c r="F464" s="18"/>
      <x:c r="G464" s="18"/>
      <x:c r="H464" s="18"/>
      <x:c r="I464" s="18"/>
      <x:c r="J464" s="21"/>
      <x:c r="K464" s="21"/>
      <x:c r="L464" s="21"/>
      <x:c r="M464" s="18"/>
      <x:c r="N464" s="18"/>
      <x:c r="O464" s="18"/>
      <x:c r="P464" s="18"/>
      <x:c r="Q464" s="18"/>
      <x:c r="R464" s="18"/>
      <x:c r="S464" s="18"/>
      <x:c r="T464" s="18"/>
      <x:c r="U464" s="18"/>
      <x:c r="V464" s="22"/>
      <x:c r="W464" s="18"/>
      <x:c r="X464" s="18"/>
      <x:c r="Y464" s="21"/>
      <x:c r="Z464" s="21"/>
      <x:c r="AA464" s="18"/>
      <x:c r="AB464" s="23" t="str">
        <x:f>IF(A464="","",IF(AND(LEFT(A464,8)&lt;&gt;"https://",LEFT(A464,7)&lt;&gt;"http://"),"Use a full http(s) URL",IF(COUNTIFS($A$6:$A$505,SUBSTITUTE(SUBSTITUTE(SUBSTITUTE(A464,"~","~~"),"*","~*"),"?","~?"))&gt;1,"Duplicate URL: check rows",IF(OR(R464="Merge",R464="Redirect"),IF(T464="","Add destination URL",IF(A464=T464,"Destination equals source",IF(AND(LEFT(T464,8)&lt;&gt;"https://",LEFT(T464,7)&lt;&gt;"http://"),"Use a full destination URL","Validate destination and links"))),IF(R464="Remove","Review legal, support, conversion and link value","")))))</x:f>
      </x:c>
      <x:c r="AC464" s="23" t="str">
        <x:f>IF(A464="","",IF(R464="","Choose an action",IF(S464="","Add action rationale",IF(W464="","Assign action owner",IF(U464="","Set priority",IF(X464="","Set status",IF(AND(X464&lt;&gt;"Done",Y464=""),"Set due date",IF(AND(X464="Done",AA464=""),"Record completion and retest",IF(AND(R464="Keep",Z464=""),"Set next review date","")))))))))</x:f>
      </x:c>
      <x:c r="AD464" s="23" t="str">
        <x:f>IF(A464="","",IF(OR(AB464&lt;&gt;"",AC464&lt;&gt;""),1,0))</x:f>
      </x:c>
    </x:row>
    <x:row r="465" ht="44" customHeight="1">
      <x:c r="A465" s="19"/>
      <x:c r="B465" s="19"/>
      <x:c r="C465" s="18"/>
      <x:c r="D465" s="18"/>
      <x:c r="E465" s="18"/>
      <x:c r="F465" s="18"/>
      <x:c r="G465" s="18"/>
      <x:c r="H465" s="18"/>
      <x:c r="I465" s="18"/>
      <x:c r="J465" s="21"/>
      <x:c r="K465" s="21"/>
      <x:c r="L465" s="21"/>
      <x:c r="M465" s="18"/>
      <x:c r="N465" s="18"/>
      <x:c r="O465" s="18"/>
      <x:c r="P465" s="18"/>
      <x:c r="Q465" s="18"/>
      <x:c r="R465" s="18"/>
      <x:c r="S465" s="18"/>
      <x:c r="T465" s="18"/>
      <x:c r="U465" s="18"/>
      <x:c r="V465" s="22"/>
      <x:c r="W465" s="18"/>
      <x:c r="X465" s="18"/>
      <x:c r="Y465" s="21"/>
      <x:c r="Z465" s="21"/>
      <x:c r="AA465" s="18"/>
      <x:c r="AB465" s="23" t="str">
        <x:f>IF(A465="","",IF(AND(LEFT(A465,8)&lt;&gt;"https://",LEFT(A465,7)&lt;&gt;"http://"),"Use a full http(s) URL",IF(COUNTIFS($A$6:$A$505,SUBSTITUTE(SUBSTITUTE(SUBSTITUTE(A465,"~","~~"),"*","~*"),"?","~?"))&gt;1,"Duplicate URL: check rows",IF(OR(R465="Merge",R465="Redirect"),IF(T465="","Add destination URL",IF(A465=T465,"Destination equals source",IF(AND(LEFT(T465,8)&lt;&gt;"https://",LEFT(T465,7)&lt;&gt;"http://"),"Use a full destination URL","Validate destination and links"))),IF(R465="Remove","Review legal, support, conversion and link value","")))))</x:f>
      </x:c>
      <x:c r="AC465" s="23" t="str">
        <x:f>IF(A465="","",IF(R465="","Choose an action",IF(S465="","Add action rationale",IF(W465="","Assign action owner",IF(U465="","Set priority",IF(X465="","Set status",IF(AND(X465&lt;&gt;"Done",Y465=""),"Set due date",IF(AND(X465="Done",AA465=""),"Record completion and retest",IF(AND(R465="Keep",Z465=""),"Set next review date","")))))))))</x:f>
      </x:c>
      <x:c r="AD465" s="23" t="str">
        <x:f>IF(A465="","",IF(OR(AB465&lt;&gt;"",AC465&lt;&gt;""),1,0))</x:f>
      </x:c>
    </x:row>
    <x:row r="466" ht="44" customHeight="1">
      <x:c r="A466" s="19"/>
      <x:c r="B466" s="19"/>
      <x:c r="C466" s="18"/>
      <x:c r="D466" s="18"/>
      <x:c r="E466" s="18"/>
      <x:c r="F466" s="18"/>
      <x:c r="G466" s="18"/>
      <x:c r="H466" s="18"/>
      <x:c r="I466" s="18"/>
      <x:c r="J466" s="21"/>
      <x:c r="K466" s="21"/>
      <x:c r="L466" s="21"/>
      <x:c r="M466" s="18"/>
      <x:c r="N466" s="18"/>
      <x:c r="O466" s="18"/>
      <x:c r="P466" s="18"/>
      <x:c r="Q466" s="18"/>
      <x:c r="R466" s="18"/>
      <x:c r="S466" s="18"/>
      <x:c r="T466" s="18"/>
      <x:c r="U466" s="18"/>
      <x:c r="V466" s="22"/>
      <x:c r="W466" s="18"/>
      <x:c r="X466" s="18"/>
      <x:c r="Y466" s="21"/>
      <x:c r="Z466" s="21"/>
      <x:c r="AA466" s="18"/>
      <x:c r="AB466" s="23" t="str">
        <x:f>IF(A466="","",IF(AND(LEFT(A466,8)&lt;&gt;"https://",LEFT(A466,7)&lt;&gt;"http://"),"Use a full http(s) URL",IF(COUNTIFS($A$6:$A$505,SUBSTITUTE(SUBSTITUTE(SUBSTITUTE(A466,"~","~~"),"*","~*"),"?","~?"))&gt;1,"Duplicate URL: check rows",IF(OR(R466="Merge",R466="Redirect"),IF(T466="","Add destination URL",IF(A466=T466,"Destination equals source",IF(AND(LEFT(T466,8)&lt;&gt;"https://",LEFT(T466,7)&lt;&gt;"http://"),"Use a full destination URL","Validate destination and links"))),IF(R466="Remove","Review legal, support, conversion and link value","")))))</x:f>
      </x:c>
      <x:c r="AC466" s="23" t="str">
        <x:f>IF(A466="","",IF(R466="","Choose an action",IF(S466="","Add action rationale",IF(W466="","Assign action owner",IF(U466="","Set priority",IF(X466="","Set status",IF(AND(X466&lt;&gt;"Done",Y466=""),"Set due date",IF(AND(X466="Done",AA466=""),"Record completion and retest",IF(AND(R466="Keep",Z466=""),"Set next review date","")))))))))</x:f>
      </x:c>
      <x:c r="AD466" s="23" t="str">
        <x:f>IF(A466="","",IF(OR(AB466&lt;&gt;"",AC466&lt;&gt;""),1,0))</x:f>
      </x:c>
    </x:row>
    <x:row r="467" ht="44" customHeight="1">
      <x:c r="A467" s="19"/>
      <x:c r="B467" s="19"/>
      <x:c r="C467" s="18"/>
      <x:c r="D467" s="18"/>
      <x:c r="E467" s="18"/>
      <x:c r="F467" s="18"/>
      <x:c r="G467" s="18"/>
      <x:c r="H467" s="18"/>
      <x:c r="I467" s="18"/>
      <x:c r="J467" s="21"/>
      <x:c r="K467" s="21"/>
      <x:c r="L467" s="21"/>
      <x:c r="M467" s="18"/>
      <x:c r="N467" s="18"/>
      <x:c r="O467" s="18"/>
      <x:c r="P467" s="18"/>
      <x:c r="Q467" s="18"/>
      <x:c r="R467" s="18"/>
      <x:c r="S467" s="18"/>
      <x:c r="T467" s="18"/>
      <x:c r="U467" s="18"/>
      <x:c r="V467" s="22"/>
      <x:c r="W467" s="18"/>
      <x:c r="X467" s="18"/>
      <x:c r="Y467" s="21"/>
      <x:c r="Z467" s="21"/>
      <x:c r="AA467" s="18"/>
      <x:c r="AB467" s="23" t="str">
        <x:f>IF(A467="","",IF(AND(LEFT(A467,8)&lt;&gt;"https://",LEFT(A467,7)&lt;&gt;"http://"),"Use a full http(s) URL",IF(COUNTIFS($A$6:$A$505,SUBSTITUTE(SUBSTITUTE(SUBSTITUTE(A467,"~","~~"),"*","~*"),"?","~?"))&gt;1,"Duplicate URL: check rows",IF(OR(R467="Merge",R467="Redirect"),IF(T467="","Add destination URL",IF(A467=T467,"Destination equals source",IF(AND(LEFT(T467,8)&lt;&gt;"https://",LEFT(T467,7)&lt;&gt;"http://"),"Use a full destination URL","Validate destination and links"))),IF(R467="Remove","Review legal, support, conversion and link value","")))))</x:f>
      </x:c>
      <x:c r="AC467" s="23" t="str">
        <x:f>IF(A467="","",IF(R467="","Choose an action",IF(S467="","Add action rationale",IF(W467="","Assign action owner",IF(U467="","Set priority",IF(X467="","Set status",IF(AND(X467&lt;&gt;"Done",Y467=""),"Set due date",IF(AND(X467="Done",AA467=""),"Record completion and retest",IF(AND(R467="Keep",Z467=""),"Set next review date","")))))))))</x:f>
      </x:c>
      <x:c r="AD467" s="23" t="str">
        <x:f>IF(A467="","",IF(OR(AB467&lt;&gt;"",AC467&lt;&gt;""),1,0))</x:f>
      </x:c>
    </x:row>
    <x:row r="468" ht="44" customHeight="1">
      <x:c r="A468" s="19"/>
      <x:c r="B468" s="19"/>
      <x:c r="C468" s="18"/>
      <x:c r="D468" s="18"/>
      <x:c r="E468" s="18"/>
      <x:c r="F468" s="18"/>
      <x:c r="G468" s="18"/>
      <x:c r="H468" s="18"/>
      <x:c r="I468" s="18"/>
      <x:c r="J468" s="21"/>
      <x:c r="K468" s="21"/>
      <x:c r="L468" s="21"/>
      <x:c r="M468" s="18"/>
      <x:c r="N468" s="18"/>
      <x:c r="O468" s="18"/>
      <x:c r="P468" s="18"/>
      <x:c r="Q468" s="18"/>
      <x:c r="R468" s="18"/>
      <x:c r="S468" s="18"/>
      <x:c r="T468" s="18"/>
      <x:c r="U468" s="18"/>
      <x:c r="V468" s="22"/>
      <x:c r="W468" s="18"/>
      <x:c r="X468" s="18"/>
      <x:c r="Y468" s="21"/>
      <x:c r="Z468" s="21"/>
      <x:c r="AA468" s="18"/>
      <x:c r="AB468" s="23" t="str">
        <x:f>IF(A468="","",IF(AND(LEFT(A468,8)&lt;&gt;"https://",LEFT(A468,7)&lt;&gt;"http://"),"Use a full http(s) URL",IF(COUNTIFS($A$6:$A$505,SUBSTITUTE(SUBSTITUTE(SUBSTITUTE(A468,"~","~~"),"*","~*"),"?","~?"))&gt;1,"Duplicate URL: check rows",IF(OR(R468="Merge",R468="Redirect"),IF(T468="","Add destination URL",IF(A468=T468,"Destination equals source",IF(AND(LEFT(T468,8)&lt;&gt;"https://",LEFT(T468,7)&lt;&gt;"http://"),"Use a full destination URL","Validate destination and links"))),IF(R468="Remove","Review legal, support, conversion and link value","")))))</x:f>
      </x:c>
      <x:c r="AC468" s="23" t="str">
        <x:f>IF(A468="","",IF(R468="","Choose an action",IF(S468="","Add action rationale",IF(W468="","Assign action owner",IF(U468="","Set priority",IF(X468="","Set status",IF(AND(X468&lt;&gt;"Done",Y468=""),"Set due date",IF(AND(X468="Done",AA468=""),"Record completion and retest",IF(AND(R468="Keep",Z468=""),"Set next review date","")))))))))</x:f>
      </x:c>
      <x:c r="AD468" s="23" t="str">
        <x:f>IF(A468="","",IF(OR(AB468&lt;&gt;"",AC468&lt;&gt;""),1,0))</x:f>
      </x:c>
    </x:row>
    <x:row r="469" ht="44" customHeight="1">
      <x:c r="A469" s="19"/>
      <x:c r="B469" s="19"/>
      <x:c r="C469" s="18"/>
      <x:c r="D469" s="18"/>
      <x:c r="E469" s="18"/>
      <x:c r="F469" s="18"/>
      <x:c r="G469" s="18"/>
      <x:c r="H469" s="18"/>
      <x:c r="I469" s="18"/>
      <x:c r="J469" s="21"/>
      <x:c r="K469" s="21"/>
      <x:c r="L469" s="21"/>
      <x:c r="M469" s="18"/>
      <x:c r="N469" s="18"/>
      <x:c r="O469" s="18"/>
      <x:c r="P469" s="18"/>
      <x:c r="Q469" s="18"/>
      <x:c r="R469" s="18"/>
      <x:c r="S469" s="18"/>
      <x:c r="T469" s="18"/>
      <x:c r="U469" s="18"/>
      <x:c r="V469" s="22"/>
      <x:c r="W469" s="18"/>
      <x:c r="X469" s="18"/>
      <x:c r="Y469" s="21"/>
      <x:c r="Z469" s="21"/>
      <x:c r="AA469" s="18"/>
      <x:c r="AB469" s="23" t="str">
        <x:f>IF(A469="","",IF(AND(LEFT(A469,8)&lt;&gt;"https://",LEFT(A469,7)&lt;&gt;"http://"),"Use a full http(s) URL",IF(COUNTIFS($A$6:$A$505,SUBSTITUTE(SUBSTITUTE(SUBSTITUTE(A469,"~","~~"),"*","~*"),"?","~?"))&gt;1,"Duplicate URL: check rows",IF(OR(R469="Merge",R469="Redirect"),IF(T469="","Add destination URL",IF(A469=T469,"Destination equals source",IF(AND(LEFT(T469,8)&lt;&gt;"https://",LEFT(T469,7)&lt;&gt;"http://"),"Use a full destination URL","Validate destination and links"))),IF(R469="Remove","Review legal, support, conversion and link value","")))))</x:f>
      </x:c>
      <x:c r="AC469" s="23" t="str">
        <x:f>IF(A469="","",IF(R469="","Choose an action",IF(S469="","Add action rationale",IF(W469="","Assign action owner",IF(U469="","Set priority",IF(X469="","Set status",IF(AND(X469&lt;&gt;"Done",Y469=""),"Set due date",IF(AND(X469="Done",AA469=""),"Record completion and retest",IF(AND(R469="Keep",Z469=""),"Set next review date","")))))))))</x:f>
      </x:c>
      <x:c r="AD469" s="23" t="str">
        <x:f>IF(A469="","",IF(OR(AB469&lt;&gt;"",AC469&lt;&gt;""),1,0))</x:f>
      </x:c>
    </x:row>
    <x:row r="470" ht="44" customHeight="1">
      <x:c r="A470" s="19"/>
      <x:c r="B470" s="19"/>
      <x:c r="C470" s="18"/>
      <x:c r="D470" s="18"/>
      <x:c r="E470" s="18"/>
      <x:c r="F470" s="18"/>
      <x:c r="G470" s="18"/>
      <x:c r="H470" s="18"/>
      <x:c r="I470" s="18"/>
      <x:c r="J470" s="21"/>
      <x:c r="K470" s="21"/>
      <x:c r="L470" s="21"/>
      <x:c r="M470" s="18"/>
      <x:c r="N470" s="18"/>
      <x:c r="O470" s="18"/>
      <x:c r="P470" s="18"/>
      <x:c r="Q470" s="18"/>
      <x:c r="R470" s="18"/>
      <x:c r="S470" s="18"/>
      <x:c r="T470" s="18"/>
      <x:c r="U470" s="18"/>
      <x:c r="V470" s="22"/>
      <x:c r="W470" s="18"/>
      <x:c r="X470" s="18"/>
      <x:c r="Y470" s="21"/>
      <x:c r="Z470" s="21"/>
      <x:c r="AA470" s="18"/>
      <x:c r="AB470" s="23" t="str">
        <x:f>IF(A470="","",IF(AND(LEFT(A470,8)&lt;&gt;"https://",LEFT(A470,7)&lt;&gt;"http://"),"Use a full http(s) URL",IF(COUNTIFS($A$6:$A$505,SUBSTITUTE(SUBSTITUTE(SUBSTITUTE(A470,"~","~~"),"*","~*"),"?","~?"))&gt;1,"Duplicate URL: check rows",IF(OR(R470="Merge",R470="Redirect"),IF(T470="","Add destination URL",IF(A470=T470,"Destination equals source",IF(AND(LEFT(T470,8)&lt;&gt;"https://",LEFT(T470,7)&lt;&gt;"http://"),"Use a full destination URL","Validate destination and links"))),IF(R470="Remove","Review legal, support, conversion and link value","")))))</x:f>
      </x:c>
      <x:c r="AC470" s="23" t="str">
        <x:f>IF(A470="","",IF(R470="","Choose an action",IF(S470="","Add action rationale",IF(W470="","Assign action owner",IF(U470="","Set priority",IF(X470="","Set status",IF(AND(X470&lt;&gt;"Done",Y470=""),"Set due date",IF(AND(X470="Done",AA470=""),"Record completion and retest",IF(AND(R470="Keep",Z470=""),"Set next review date","")))))))))</x:f>
      </x:c>
      <x:c r="AD470" s="23" t="str">
        <x:f>IF(A470="","",IF(OR(AB470&lt;&gt;"",AC470&lt;&gt;""),1,0))</x:f>
      </x:c>
    </x:row>
    <x:row r="471" ht="44" customHeight="1">
      <x:c r="A471" s="19"/>
      <x:c r="B471" s="19"/>
      <x:c r="C471" s="18"/>
      <x:c r="D471" s="18"/>
      <x:c r="E471" s="18"/>
      <x:c r="F471" s="18"/>
      <x:c r="G471" s="18"/>
      <x:c r="H471" s="18"/>
      <x:c r="I471" s="18"/>
      <x:c r="J471" s="21"/>
      <x:c r="K471" s="21"/>
      <x:c r="L471" s="21"/>
      <x:c r="M471" s="18"/>
      <x:c r="N471" s="18"/>
      <x:c r="O471" s="18"/>
      <x:c r="P471" s="18"/>
      <x:c r="Q471" s="18"/>
      <x:c r="R471" s="18"/>
      <x:c r="S471" s="18"/>
      <x:c r="T471" s="18"/>
      <x:c r="U471" s="18"/>
      <x:c r="V471" s="22"/>
      <x:c r="W471" s="18"/>
      <x:c r="X471" s="18"/>
      <x:c r="Y471" s="21"/>
      <x:c r="Z471" s="21"/>
      <x:c r="AA471" s="18"/>
      <x:c r="AB471" s="23" t="str">
        <x:f>IF(A471="","",IF(AND(LEFT(A471,8)&lt;&gt;"https://",LEFT(A471,7)&lt;&gt;"http://"),"Use a full http(s) URL",IF(COUNTIFS($A$6:$A$505,SUBSTITUTE(SUBSTITUTE(SUBSTITUTE(A471,"~","~~"),"*","~*"),"?","~?"))&gt;1,"Duplicate URL: check rows",IF(OR(R471="Merge",R471="Redirect"),IF(T471="","Add destination URL",IF(A471=T471,"Destination equals source",IF(AND(LEFT(T471,8)&lt;&gt;"https://",LEFT(T471,7)&lt;&gt;"http://"),"Use a full destination URL","Validate destination and links"))),IF(R471="Remove","Review legal, support, conversion and link value","")))))</x:f>
      </x:c>
      <x:c r="AC471" s="23" t="str">
        <x:f>IF(A471="","",IF(R471="","Choose an action",IF(S471="","Add action rationale",IF(W471="","Assign action owner",IF(U471="","Set priority",IF(X471="","Set status",IF(AND(X471&lt;&gt;"Done",Y471=""),"Set due date",IF(AND(X471="Done",AA471=""),"Record completion and retest",IF(AND(R471="Keep",Z471=""),"Set next review date","")))))))))</x:f>
      </x:c>
      <x:c r="AD471" s="23" t="str">
        <x:f>IF(A471="","",IF(OR(AB471&lt;&gt;"",AC471&lt;&gt;""),1,0))</x:f>
      </x:c>
    </x:row>
    <x:row r="472" ht="44" customHeight="1">
      <x:c r="A472" s="19"/>
      <x:c r="B472" s="19"/>
      <x:c r="C472" s="18"/>
      <x:c r="D472" s="18"/>
      <x:c r="E472" s="18"/>
      <x:c r="F472" s="18"/>
      <x:c r="G472" s="18"/>
      <x:c r="H472" s="18"/>
      <x:c r="I472" s="18"/>
      <x:c r="J472" s="21"/>
      <x:c r="K472" s="21"/>
      <x:c r="L472" s="21"/>
      <x:c r="M472" s="18"/>
      <x:c r="N472" s="18"/>
      <x:c r="O472" s="18"/>
      <x:c r="P472" s="18"/>
      <x:c r="Q472" s="18"/>
      <x:c r="R472" s="18"/>
      <x:c r="S472" s="18"/>
      <x:c r="T472" s="18"/>
      <x:c r="U472" s="18"/>
      <x:c r="V472" s="22"/>
      <x:c r="W472" s="18"/>
      <x:c r="X472" s="18"/>
      <x:c r="Y472" s="21"/>
      <x:c r="Z472" s="21"/>
      <x:c r="AA472" s="18"/>
      <x:c r="AB472" s="23" t="str">
        <x:f>IF(A472="","",IF(AND(LEFT(A472,8)&lt;&gt;"https://",LEFT(A472,7)&lt;&gt;"http://"),"Use a full http(s) URL",IF(COUNTIFS($A$6:$A$505,SUBSTITUTE(SUBSTITUTE(SUBSTITUTE(A472,"~","~~"),"*","~*"),"?","~?"))&gt;1,"Duplicate URL: check rows",IF(OR(R472="Merge",R472="Redirect"),IF(T472="","Add destination URL",IF(A472=T472,"Destination equals source",IF(AND(LEFT(T472,8)&lt;&gt;"https://",LEFT(T472,7)&lt;&gt;"http://"),"Use a full destination URL","Validate destination and links"))),IF(R472="Remove","Review legal, support, conversion and link value","")))))</x:f>
      </x:c>
      <x:c r="AC472" s="23" t="str">
        <x:f>IF(A472="","",IF(R472="","Choose an action",IF(S472="","Add action rationale",IF(W472="","Assign action owner",IF(U472="","Set priority",IF(X472="","Set status",IF(AND(X472&lt;&gt;"Done",Y472=""),"Set due date",IF(AND(X472="Done",AA472=""),"Record completion and retest",IF(AND(R472="Keep",Z472=""),"Set next review date","")))))))))</x:f>
      </x:c>
      <x:c r="AD472" s="23" t="str">
        <x:f>IF(A472="","",IF(OR(AB472&lt;&gt;"",AC472&lt;&gt;""),1,0))</x:f>
      </x:c>
    </x:row>
    <x:row r="473" ht="44" customHeight="1">
      <x:c r="A473" s="19"/>
      <x:c r="B473" s="19"/>
      <x:c r="C473" s="18"/>
      <x:c r="D473" s="18"/>
      <x:c r="E473" s="18"/>
      <x:c r="F473" s="18"/>
      <x:c r="G473" s="18"/>
      <x:c r="H473" s="18"/>
      <x:c r="I473" s="18"/>
      <x:c r="J473" s="21"/>
      <x:c r="K473" s="21"/>
      <x:c r="L473" s="21"/>
      <x:c r="M473" s="18"/>
      <x:c r="N473" s="18"/>
      <x:c r="O473" s="18"/>
      <x:c r="P473" s="18"/>
      <x:c r="Q473" s="18"/>
      <x:c r="R473" s="18"/>
      <x:c r="S473" s="18"/>
      <x:c r="T473" s="18"/>
      <x:c r="U473" s="18"/>
      <x:c r="V473" s="22"/>
      <x:c r="W473" s="18"/>
      <x:c r="X473" s="18"/>
      <x:c r="Y473" s="21"/>
      <x:c r="Z473" s="21"/>
      <x:c r="AA473" s="18"/>
      <x:c r="AB473" s="23" t="str">
        <x:f>IF(A473="","",IF(AND(LEFT(A473,8)&lt;&gt;"https://",LEFT(A473,7)&lt;&gt;"http://"),"Use a full http(s) URL",IF(COUNTIFS($A$6:$A$505,SUBSTITUTE(SUBSTITUTE(SUBSTITUTE(A473,"~","~~"),"*","~*"),"?","~?"))&gt;1,"Duplicate URL: check rows",IF(OR(R473="Merge",R473="Redirect"),IF(T473="","Add destination URL",IF(A473=T473,"Destination equals source",IF(AND(LEFT(T473,8)&lt;&gt;"https://",LEFT(T473,7)&lt;&gt;"http://"),"Use a full destination URL","Validate destination and links"))),IF(R473="Remove","Review legal, support, conversion and link value","")))))</x:f>
      </x:c>
      <x:c r="AC473" s="23" t="str">
        <x:f>IF(A473="","",IF(R473="","Choose an action",IF(S473="","Add action rationale",IF(W473="","Assign action owner",IF(U473="","Set priority",IF(X473="","Set status",IF(AND(X473&lt;&gt;"Done",Y473=""),"Set due date",IF(AND(X473="Done",AA473=""),"Record completion and retest",IF(AND(R473="Keep",Z473=""),"Set next review date","")))))))))</x:f>
      </x:c>
      <x:c r="AD473" s="23" t="str">
        <x:f>IF(A473="","",IF(OR(AB473&lt;&gt;"",AC473&lt;&gt;""),1,0))</x:f>
      </x:c>
    </x:row>
    <x:row r="474" ht="44" customHeight="1">
      <x:c r="A474" s="19"/>
      <x:c r="B474" s="19"/>
      <x:c r="C474" s="18"/>
      <x:c r="D474" s="18"/>
      <x:c r="E474" s="18"/>
      <x:c r="F474" s="18"/>
      <x:c r="G474" s="18"/>
      <x:c r="H474" s="18"/>
      <x:c r="I474" s="18"/>
      <x:c r="J474" s="21"/>
      <x:c r="K474" s="21"/>
      <x:c r="L474" s="21"/>
      <x:c r="M474" s="18"/>
      <x:c r="N474" s="18"/>
      <x:c r="O474" s="18"/>
      <x:c r="P474" s="18"/>
      <x:c r="Q474" s="18"/>
      <x:c r="R474" s="18"/>
      <x:c r="S474" s="18"/>
      <x:c r="T474" s="18"/>
      <x:c r="U474" s="18"/>
      <x:c r="V474" s="22"/>
      <x:c r="W474" s="18"/>
      <x:c r="X474" s="18"/>
      <x:c r="Y474" s="21"/>
      <x:c r="Z474" s="21"/>
      <x:c r="AA474" s="18"/>
      <x:c r="AB474" s="23" t="str">
        <x:f>IF(A474="","",IF(AND(LEFT(A474,8)&lt;&gt;"https://",LEFT(A474,7)&lt;&gt;"http://"),"Use a full http(s) URL",IF(COUNTIFS($A$6:$A$505,SUBSTITUTE(SUBSTITUTE(SUBSTITUTE(A474,"~","~~"),"*","~*"),"?","~?"))&gt;1,"Duplicate URL: check rows",IF(OR(R474="Merge",R474="Redirect"),IF(T474="","Add destination URL",IF(A474=T474,"Destination equals source",IF(AND(LEFT(T474,8)&lt;&gt;"https://",LEFT(T474,7)&lt;&gt;"http://"),"Use a full destination URL","Validate destination and links"))),IF(R474="Remove","Review legal, support, conversion and link value","")))))</x:f>
      </x:c>
      <x:c r="AC474" s="23" t="str">
        <x:f>IF(A474="","",IF(R474="","Choose an action",IF(S474="","Add action rationale",IF(W474="","Assign action owner",IF(U474="","Set priority",IF(X474="","Set status",IF(AND(X474&lt;&gt;"Done",Y474=""),"Set due date",IF(AND(X474="Done",AA474=""),"Record completion and retest",IF(AND(R474="Keep",Z474=""),"Set next review date","")))))))))</x:f>
      </x:c>
      <x:c r="AD474" s="23" t="str">
        <x:f>IF(A474="","",IF(OR(AB474&lt;&gt;"",AC474&lt;&gt;""),1,0))</x:f>
      </x:c>
    </x:row>
    <x:row r="475" ht="44" customHeight="1">
      <x:c r="A475" s="19"/>
      <x:c r="B475" s="19"/>
      <x:c r="C475" s="18"/>
      <x:c r="D475" s="18"/>
      <x:c r="E475" s="18"/>
      <x:c r="F475" s="18"/>
      <x:c r="G475" s="18"/>
      <x:c r="H475" s="18"/>
      <x:c r="I475" s="18"/>
      <x:c r="J475" s="21"/>
      <x:c r="K475" s="21"/>
      <x:c r="L475" s="21"/>
      <x:c r="M475" s="18"/>
      <x:c r="N475" s="18"/>
      <x:c r="O475" s="18"/>
      <x:c r="P475" s="18"/>
      <x:c r="Q475" s="18"/>
      <x:c r="R475" s="18"/>
      <x:c r="S475" s="18"/>
      <x:c r="T475" s="18"/>
      <x:c r="U475" s="18"/>
      <x:c r="V475" s="22"/>
      <x:c r="W475" s="18"/>
      <x:c r="X475" s="18"/>
      <x:c r="Y475" s="21"/>
      <x:c r="Z475" s="21"/>
      <x:c r="AA475" s="18"/>
      <x:c r="AB475" s="23" t="str">
        <x:f>IF(A475="","",IF(AND(LEFT(A475,8)&lt;&gt;"https://",LEFT(A475,7)&lt;&gt;"http://"),"Use a full http(s) URL",IF(COUNTIFS($A$6:$A$505,SUBSTITUTE(SUBSTITUTE(SUBSTITUTE(A475,"~","~~"),"*","~*"),"?","~?"))&gt;1,"Duplicate URL: check rows",IF(OR(R475="Merge",R475="Redirect"),IF(T475="","Add destination URL",IF(A475=T475,"Destination equals source",IF(AND(LEFT(T475,8)&lt;&gt;"https://",LEFT(T475,7)&lt;&gt;"http://"),"Use a full destination URL","Validate destination and links"))),IF(R475="Remove","Review legal, support, conversion and link value","")))))</x:f>
      </x:c>
      <x:c r="AC475" s="23" t="str">
        <x:f>IF(A475="","",IF(R475="","Choose an action",IF(S475="","Add action rationale",IF(W475="","Assign action owner",IF(U475="","Set priority",IF(X475="","Set status",IF(AND(X475&lt;&gt;"Done",Y475=""),"Set due date",IF(AND(X475="Done",AA475=""),"Record completion and retest",IF(AND(R475="Keep",Z475=""),"Set next review date","")))))))))</x:f>
      </x:c>
      <x:c r="AD475" s="23" t="str">
        <x:f>IF(A475="","",IF(OR(AB475&lt;&gt;"",AC475&lt;&gt;""),1,0))</x:f>
      </x:c>
    </x:row>
    <x:row r="476" ht="44" customHeight="1">
      <x:c r="A476" s="19"/>
      <x:c r="B476" s="19"/>
      <x:c r="C476" s="18"/>
      <x:c r="D476" s="18"/>
      <x:c r="E476" s="18"/>
      <x:c r="F476" s="18"/>
      <x:c r="G476" s="18"/>
      <x:c r="H476" s="18"/>
      <x:c r="I476" s="18"/>
      <x:c r="J476" s="21"/>
      <x:c r="K476" s="21"/>
      <x:c r="L476" s="21"/>
      <x:c r="M476" s="18"/>
      <x:c r="N476" s="18"/>
      <x:c r="O476" s="18"/>
      <x:c r="P476" s="18"/>
      <x:c r="Q476" s="18"/>
      <x:c r="R476" s="18"/>
      <x:c r="S476" s="18"/>
      <x:c r="T476" s="18"/>
      <x:c r="U476" s="18"/>
      <x:c r="V476" s="22"/>
      <x:c r="W476" s="18"/>
      <x:c r="X476" s="18"/>
      <x:c r="Y476" s="21"/>
      <x:c r="Z476" s="21"/>
      <x:c r="AA476" s="18"/>
      <x:c r="AB476" s="23" t="str">
        <x:f>IF(A476="","",IF(AND(LEFT(A476,8)&lt;&gt;"https://",LEFT(A476,7)&lt;&gt;"http://"),"Use a full http(s) URL",IF(COUNTIFS($A$6:$A$505,SUBSTITUTE(SUBSTITUTE(SUBSTITUTE(A476,"~","~~"),"*","~*"),"?","~?"))&gt;1,"Duplicate URL: check rows",IF(OR(R476="Merge",R476="Redirect"),IF(T476="","Add destination URL",IF(A476=T476,"Destination equals source",IF(AND(LEFT(T476,8)&lt;&gt;"https://",LEFT(T476,7)&lt;&gt;"http://"),"Use a full destination URL","Validate destination and links"))),IF(R476="Remove","Review legal, support, conversion and link value","")))))</x:f>
      </x:c>
      <x:c r="AC476" s="23" t="str">
        <x:f>IF(A476="","",IF(R476="","Choose an action",IF(S476="","Add action rationale",IF(W476="","Assign action owner",IF(U476="","Set priority",IF(X476="","Set status",IF(AND(X476&lt;&gt;"Done",Y476=""),"Set due date",IF(AND(X476="Done",AA476=""),"Record completion and retest",IF(AND(R476="Keep",Z476=""),"Set next review date","")))))))))</x:f>
      </x:c>
      <x:c r="AD476" s="23" t="str">
        <x:f>IF(A476="","",IF(OR(AB476&lt;&gt;"",AC476&lt;&gt;""),1,0))</x:f>
      </x:c>
    </x:row>
    <x:row r="477" ht="44" customHeight="1">
      <x:c r="A477" s="19"/>
      <x:c r="B477" s="19"/>
      <x:c r="C477" s="18"/>
      <x:c r="D477" s="18"/>
      <x:c r="E477" s="18"/>
      <x:c r="F477" s="18"/>
      <x:c r="G477" s="18"/>
      <x:c r="H477" s="18"/>
      <x:c r="I477" s="18"/>
      <x:c r="J477" s="21"/>
      <x:c r="K477" s="21"/>
      <x:c r="L477" s="21"/>
      <x:c r="M477" s="18"/>
      <x:c r="N477" s="18"/>
      <x:c r="O477" s="18"/>
      <x:c r="P477" s="18"/>
      <x:c r="Q477" s="18"/>
      <x:c r="R477" s="18"/>
      <x:c r="S477" s="18"/>
      <x:c r="T477" s="18"/>
      <x:c r="U477" s="18"/>
      <x:c r="V477" s="22"/>
      <x:c r="W477" s="18"/>
      <x:c r="X477" s="18"/>
      <x:c r="Y477" s="21"/>
      <x:c r="Z477" s="21"/>
      <x:c r="AA477" s="18"/>
      <x:c r="AB477" s="23" t="str">
        <x:f>IF(A477="","",IF(AND(LEFT(A477,8)&lt;&gt;"https://",LEFT(A477,7)&lt;&gt;"http://"),"Use a full http(s) URL",IF(COUNTIFS($A$6:$A$505,SUBSTITUTE(SUBSTITUTE(SUBSTITUTE(A477,"~","~~"),"*","~*"),"?","~?"))&gt;1,"Duplicate URL: check rows",IF(OR(R477="Merge",R477="Redirect"),IF(T477="","Add destination URL",IF(A477=T477,"Destination equals source",IF(AND(LEFT(T477,8)&lt;&gt;"https://",LEFT(T477,7)&lt;&gt;"http://"),"Use a full destination URL","Validate destination and links"))),IF(R477="Remove","Review legal, support, conversion and link value","")))))</x:f>
      </x:c>
      <x:c r="AC477" s="23" t="str">
        <x:f>IF(A477="","",IF(R477="","Choose an action",IF(S477="","Add action rationale",IF(W477="","Assign action owner",IF(U477="","Set priority",IF(X477="","Set status",IF(AND(X477&lt;&gt;"Done",Y477=""),"Set due date",IF(AND(X477="Done",AA477=""),"Record completion and retest",IF(AND(R477="Keep",Z477=""),"Set next review date","")))))))))</x:f>
      </x:c>
      <x:c r="AD477" s="23" t="str">
        <x:f>IF(A477="","",IF(OR(AB477&lt;&gt;"",AC477&lt;&gt;""),1,0))</x:f>
      </x:c>
    </x:row>
    <x:row r="478" ht="44" customHeight="1">
      <x:c r="A478" s="19"/>
      <x:c r="B478" s="19"/>
      <x:c r="C478" s="18"/>
      <x:c r="D478" s="18"/>
      <x:c r="E478" s="18"/>
      <x:c r="F478" s="18"/>
      <x:c r="G478" s="18"/>
      <x:c r="H478" s="18"/>
      <x:c r="I478" s="18"/>
      <x:c r="J478" s="21"/>
      <x:c r="K478" s="21"/>
      <x:c r="L478" s="21"/>
      <x:c r="M478" s="18"/>
      <x:c r="N478" s="18"/>
      <x:c r="O478" s="18"/>
      <x:c r="P478" s="18"/>
      <x:c r="Q478" s="18"/>
      <x:c r="R478" s="18"/>
      <x:c r="S478" s="18"/>
      <x:c r="T478" s="18"/>
      <x:c r="U478" s="18"/>
      <x:c r="V478" s="22"/>
      <x:c r="W478" s="18"/>
      <x:c r="X478" s="18"/>
      <x:c r="Y478" s="21"/>
      <x:c r="Z478" s="21"/>
      <x:c r="AA478" s="18"/>
      <x:c r="AB478" s="23" t="str">
        <x:f>IF(A478="","",IF(AND(LEFT(A478,8)&lt;&gt;"https://",LEFT(A478,7)&lt;&gt;"http://"),"Use a full http(s) URL",IF(COUNTIFS($A$6:$A$505,SUBSTITUTE(SUBSTITUTE(SUBSTITUTE(A478,"~","~~"),"*","~*"),"?","~?"))&gt;1,"Duplicate URL: check rows",IF(OR(R478="Merge",R478="Redirect"),IF(T478="","Add destination URL",IF(A478=T478,"Destination equals source",IF(AND(LEFT(T478,8)&lt;&gt;"https://",LEFT(T478,7)&lt;&gt;"http://"),"Use a full destination URL","Validate destination and links"))),IF(R478="Remove","Review legal, support, conversion and link value","")))))</x:f>
      </x:c>
      <x:c r="AC478" s="23" t="str">
        <x:f>IF(A478="","",IF(R478="","Choose an action",IF(S478="","Add action rationale",IF(W478="","Assign action owner",IF(U478="","Set priority",IF(X478="","Set status",IF(AND(X478&lt;&gt;"Done",Y478=""),"Set due date",IF(AND(X478="Done",AA478=""),"Record completion and retest",IF(AND(R478="Keep",Z478=""),"Set next review date","")))))))))</x:f>
      </x:c>
      <x:c r="AD478" s="23" t="str">
        <x:f>IF(A478="","",IF(OR(AB478&lt;&gt;"",AC478&lt;&gt;""),1,0))</x:f>
      </x:c>
    </x:row>
    <x:row r="479" ht="44" customHeight="1">
      <x:c r="A479" s="19"/>
      <x:c r="B479" s="19"/>
      <x:c r="C479" s="18"/>
      <x:c r="D479" s="18"/>
      <x:c r="E479" s="18"/>
      <x:c r="F479" s="18"/>
      <x:c r="G479" s="18"/>
      <x:c r="H479" s="18"/>
      <x:c r="I479" s="18"/>
      <x:c r="J479" s="21"/>
      <x:c r="K479" s="21"/>
      <x:c r="L479" s="21"/>
      <x:c r="M479" s="18"/>
      <x:c r="N479" s="18"/>
      <x:c r="O479" s="18"/>
      <x:c r="P479" s="18"/>
      <x:c r="Q479" s="18"/>
      <x:c r="R479" s="18"/>
      <x:c r="S479" s="18"/>
      <x:c r="T479" s="18"/>
      <x:c r="U479" s="18"/>
      <x:c r="V479" s="22"/>
      <x:c r="W479" s="18"/>
      <x:c r="X479" s="18"/>
      <x:c r="Y479" s="21"/>
      <x:c r="Z479" s="21"/>
      <x:c r="AA479" s="18"/>
      <x:c r="AB479" s="23" t="str">
        <x:f>IF(A479="","",IF(AND(LEFT(A479,8)&lt;&gt;"https://",LEFT(A479,7)&lt;&gt;"http://"),"Use a full http(s) URL",IF(COUNTIFS($A$6:$A$505,SUBSTITUTE(SUBSTITUTE(SUBSTITUTE(A479,"~","~~"),"*","~*"),"?","~?"))&gt;1,"Duplicate URL: check rows",IF(OR(R479="Merge",R479="Redirect"),IF(T479="","Add destination URL",IF(A479=T479,"Destination equals source",IF(AND(LEFT(T479,8)&lt;&gt;"https://",LEFT(T479,7)&lt;&gt;"http://"),"Use a full destination URL","Validate destination and links"))),IF(R479="Remove","Review legal, support, conversion and link value","")))))</x:f>
      </x:c>
      <x:c r="AC479" s="23" t="str">
        <x:f>IF(A479="","",IF(R479="","Choose an action",IF(S479="","Add action rationale",IF(W479="","Assign action owner",IF(U479="","Set priority",IF(X479="","Set status",IF(AND(X479&lt;&gt;"Done",Y479=""),"Set due date",IF(AND(X479="Done",AA479=""),"Record completion and retest",IF(AND(R479="Keep",Z479=""),"Set next review date","")))))))))</x:f>
      </x:c>
      <x:c r="AD479" s="23" t="str">
        <x:f>IF(A479="","",IF(OR(AB479&lt;&gt;"",AC479&lt;&gt;""),1,0))</x:f>
      </x:c>
    </x:row>
    <x:row r="480" ht="44" customHeight="1">
      <x:c r="A480" s="19"/>
      <x:c r="B480" s="19"/>
      <x:c r="C480" s="18"/>
      <x:c r="D480" s="18"/>
      <x:c r="E480" s="18"/>
      <x:c r="F480" s="18"/>
      <x:c r="G480" s="18"/>
      <x:c r="H480" s="18"/>
      <x:c r="I480" s="18"/>
      <x:c r="J480" s="21"/>
      <x:c r="K480" s="21"/>
      <x:c r="L480" s="21"/>
      <x:c r="M480" s="18"/>
      <x:c r="N480" s="18"/>
      <x:c r="O480" s="18"/>
      <x:c r="P480" s="18"/>
      <x:c r="Q480" s="18"/>
      <x:c r="R480" s="18"/>
      <x:c r="S480" s="18"/>
      <x:c r="T480" s="18"/>
      <x:c r="U480" s="18"/>
      <x:c r="V480" s="22"/>
      <x:c r="W480" s="18"/>
      <x:c r="X480" s="18"/>
      <x:c r="Y480" s="21"/>
      <x:c r="Z480" s="21"/>
      <x:c r="AA480" s="18"/>
      <x:c r="AB480" s="23" t="str">
        <x:f>IF(A480="","",IF(AND(LEFT(A480,8)&lt;&gt;"https://",LEFT(A480,7)&lt;&gt;"http://"),"Use a full http(s) URL",IF(COUNTIFS($A$6:$A$505,SUBSTITUTE(SUBSTITUTE(SUBSTITUTE(A480,"~","~~"),"*","~*"),"?","~?"))&gt;1,"Duplicate URL: check rows",IF(OR(R480="Merge",R480="Redirect"),IF(T480="","Add destination URL",IF(A480=T480,"Destination equals source",IF(AND(LEFT(T480,8)&lt;&gt;"https://",LEFT(T480,7)&lt;&gt;"http://"),"Use a full destination URL","Validate destination and links"))),IF(R480="Remove","Review legal, support, conversion and link value","")))))</x:f>
      </x:c>
      <x:c r="AC480" s="23" t="str">
        <x:f>IF(A480="","",IF(R480="","Choose an action",IF(S480="","Add action rationale",IF(W480="","Assign action owner",IF(U480="","Set priority",IF(X480="","Set status",IF(AND(X480&lt;&gt;"Done",Y480=""),"Set due date",IF(AND(X480="Done",AA480=""),"Record completion and retest",IF(AND(R480="Keep",Z480=""),"Set next review date","")))))))))</x:f>
      </x:c>
      <x:c r="AD480" s="23" t="str">
        <x:f>IF(A480="","",IF(OR(AB480&lt;&gt;"",AC480&lt;&gt;""),1,0))</x:f>
      </x:c>
    </x:row>
    <x:row r="481" ht="44" customHeight="1">
      <x:c r="A481" s="19"/>
      <x:c r="B481" s="19"/>
      <x:c r="C481" s="18"/>
      <x:c r="D481" s="18"/>
      <x:c r="E481" s="18"/>
      <x:c r="F481" s="18"/>
      <x:c r="G481" s="18"/>
      <x:c r="H481" s="18"/>
      <x:c r="I481" s="18"/>
      <x:c r="J481" s="21"/>
      <x:c r="K481" s="21"/>
      <x:c r="L481" s="21"/>
      <x:c r="M481" s="18"/>
      <x:c r="N481" s="18"/>
      <x:c r="O481" s="18"/>
      <x:c r="P481" s="18"/>
      <x:c r="Q481" s="18"/>
      <x:c r="R481" s="18"/>
      <x:c r="S481" s="18"/>
      <x:c r="T481" s="18"/>
      <x:c r="U481" s="18"/>
      <x:c r="V481" s="22"/>
      <x:c r="W481" s="18"/>
      <x:c r="X481" s="18"/>
      <x:c r="Y481" s="21"/>
      <x:c r="Z481" s="21"/>
      <x:c r="AA481" s="18"/>
      <x:c r="AB481" s="23" t="str">
        <x:f>IF(A481="","",IF(AND(LEFT(A481,8)&lt;&gt;"https://",LEFT(A481,7)&lt;&gt;"http://"),"Use a full http(s) URL",IF(COUNTIFS($A$6:$A$505,SUBSTITUTE(SUBSTITUTE(SUBSTITUTE(A481,"~","~~"),"*","~*"),"?","~?"))&gt;1,"Duplicate URL: check rows",IF(OR(R481="Merge",R481="Redirect"),IF(T481="","Add destination URL",IF(A481=T481,"Destination equals source",IF(AND(LEFT(T481,8)&lt;&gt;"https://",LEFT(T481,7)&lt;&gt;"http://"),"Use a full destination URL","Validate destination and links"))),IF(R481="Remove","Review legal, support, conversion and link value","")))))</x:f>
      </x:c>
      <x:c r="AC481" s="23" t="str">
        <x:f>IF(A481="","",IF(R481="","Choose an action",IF(S481="","Add action rationale",IF(W481="","Assign action owner",IF(U481="","Set priority",IF(X481="","Set status",IF(AND(X481&lt;&gt;"Done",Y481=""),"Set due date",IF(AND(X481="Done",AA481=""),"Record completion and retest",IF(AND(R481="Keep",Z481=""),"Set next review date","")))))))))</x:f>
      </x:c>
      <x:c r="AD481" s="23" t="str">
        <x:f>IF(A481="","",IF(OR(AB481&lt;&gt;"",AC481&lt;&gt;""),1,0))</x:f>
      </x:c>
    </x:row>
    <x:row r="482" ht="44" customHeight="1">
      <x:c r="A482" s="19"/>
      <x:c r="B482" s="19"/>
      <x:c r="C482" s="18"/>
      <x:c r="D482" s="18"/>
      <x:c r="E482" s="18"/>
      <x:c r="F482" s="18"/>
      <x:c r="G482" s="18"/>
      <x:c r="H482" s="18"/>
      <x:c r="I482" s="18"/>
      <x:c r="J482" s="21"/>
      <x:c r="K482" s="21"/>
      <x:c r="L482" s="21"/>
      <x:c r="M482" s="18"/>
      <x:c r="N482" s="18"/>
      <x:c r="O482" s="18"/>
      <x:c r="P482" s="18"/>
      <x:c r="Q482" s="18"/>
      <x:c r="R482" s="18"/>
      <x:c r="S482" s="18"/>
      <x:c r="T482" s="18"/>
      <x:c r="U482" s="18"/>
      <x:c r="V482" s="22"/>
      <x:c r="W482" s="18"/>
      <x:c r="X482" s="18"/>
      <x:c r="Y482" s="21"/>
      <x:c r="Z482" s="21"/>
      <x:c r="AA482" s="18"/>
      <x:c r="AB482" s="23" t="str">
        <x:f>IF(A482="","",IF(AND(LEFT(A482,8)&lt;&gt;"https://",LEFT(A482,7)&lt;&gt;"http://"),"Use a full http(s) URL",IF(COUNTIFS($A$6:$A$505,SUBSTITUTE(SUBSTITUTE(SUBSTITUTE(A482,"~","~~"),"*","~*"),"?","~?"))&gt;1,"Duplicate URL: check rows",IF(OR(R482="Merge",R482="Redirect"),IF(T482="","Add destination URL",IF(A482=T482,"Destination equals source",IF(AND(LEFT(T482,8)&lt;&gt;"https://",LEFT(T482,7)&lt;&gt;"http://"),"Use a full destination URL","Validate destination and links"))),IF(R482="Remove","Review legal, support, conversion and link value","")))))</x:f>
      </x:c>
      <x:c r="AC482" s="23" t="str">
        <x:f>IF(A482="","",IF(R482="","Choose an action",IF(S482="","Add action rationale",IF(W482="","Assign action owner",IF(U482="","Set priority",IF(X482="","Set status",IF(AND(X482&lt;&gt;"Done",Y482=""),"Set due date",IF(AND(X482="Done",AA482=""),"Record completion and retest",IF(AND(R482="Keep",Z482=""),"Set next review date","")))))))))</x:f>
      </x:c>
      <x:c r="AD482" s="23" t="str">
        <x:f>IF(A482="","",IF(OR(AB482&lt;&gt;"",AC482&lt;&gt;""),1,0))</x:f>
      </x:c>
    </x:row>
    <x:row r="483" ht="44" customHeight="1">
      <x:c r="A483" s="19"/>
      <x:c r="B483" s="19"/>
      <x:c r="C483" s="18"/>
      <x:c r="D483" s="18"/>
      <x:c r="E483" s="18"/>
      <x:c r="F483" s="18"/>
      <x:c r="G483" s="18"/>
      <x:c r="H483" s="18"/>
      <x:c r="I483" s="18"/>
      <x:c r="J483" s="21"/>
      <x:c r="K483" s="21"/>
      <x:c r="L483" s="21"/>
      <x:c r="M483" s="18"/>
      <x:c r="N483" s="18"/>
      <x:c r="O483" s="18"/>
      <x:c r="P483" s="18"/>
      <x:c r="Q483" s="18"/>
      <x:c r="R483" s="18"/>
      <x:c r="S483" s="18"/>
      <x:c r="T483" s="18"/>
      <x:c r="U483" s="18"/>
      <x:c r="V483" s="22"/>
      <x:c r="W483" s="18"/>
      <x:c r="X483" s="18"/>
      <x:c r="Y483" s="21"/>
      <x:c r="Z483" s="21"/>
      <x:c r="AA483" s="18"/>
      <x:c r="AB483" s="23" t="str">
        <x:f>IF(A483="","",IF(AND(LEFT(A483,8)&lt;&gt;"https://",LEFT(A483,7)&lt;&gt;"http://"),"Use a full http(s) URL",IF(COUNTIFS($A$6:$A$505,SUBSTITUTE(SUBSTITUTE(SUBSTITUTE(A483,"~","~~"),"*","~*"),"?","~?"))&gt;1,"Duplicate URL: check rows",IF(OR(R483="Merge",R483="Redirect"),IF(T483="","Add destination URL",IF(A483=T483,"Destination equals source",IF(AND(LEFT(T483,8)&lt;&gt;"https://",LEFT(T483,7)&lt;&gt;"http://"),"Use a full destination URL","Validate destination and links"))),IF(R483="Remove","Review legal, support, conversion and link value","")))))</x:f>
      </x:c>
      <x:c r="AC483" s="23" t="str">
        <x:f>IF(A483="","",IF(R483="","Choose an action",IF(S483="","Add action rationale",IF(W483="","Assign action owner",IF(U483="","Set priority",IF(X483="","Set status",IF(AND(X483&lt;&gt;"Done",Y483=""),"Set due date",IF(AND(X483="Done",AA483=""),"Record completion and retest",IF(AND(R483="Keep",Z483=""),"Set next review date","")))))))))</x:f>
      </x:c>
      <x:c r="AD483" s="23" t="str">
        <x:f>IF(A483="","",IF(OR(AB483&lt;&gt;"",AC483&lt;&gt;""),1,0))</x:f>
      </x:c>
    </x:row>
    <x:row r="484" ht="44" customHeight="1">
      <x:c r="A484" s="19"/>
      <x:c r="B484" s="19"/>
      <x:c r="C484" s="18"/>
      <x:c r="D484" s="18"/>
      <x:c r="E484" s="18"/>
      <x:c r="F484" s="18"/>
      <x:c r="G484" s="18"/>
      <x:c r="H484" s="18"/>
      <x:c r="I484" s="18"/>
      <x:c r="J484" s="21"/>
      <x:c r="K484" s="21"/>
      <x:c r="L484" s="21"/>
      <x:c r="M484" s="18"/>
      <x:c r="N484" s="18"/>
      <x:c r="O484" s="18"/>
      <x:c r="P484" s="18"/>
      <x:c r="Q484" s="18"/>
      <x:c r="R484" s="18"/>
      <x:c r="S484" s="18"/>
      <x:c r="T484" s="18"/>
      <x:c r="U484" s="18"/>
      <x:c r="V484" s="22"/>
      <x:c r="W484" s="18"/>
      <x:c r="X484" s="18"/>
      <x:c r="Y484" s="21"/>
      <x:c r="Z484" s="21"/>
      <x:c r="AA484" s="18"/>
      <x:c r="AB484" s="23" t="str">
        <x:f>IF(A484="","",IF(AND(LEFT(A484,8)&lt;&gt;"https://",LEFT(A484,7)&lt;&gt;"http://"),"Use a full http(s) URL",IF(COUNTIFS($A$6:$A$505,SUBSTITUTE(SUBSTITUTE(SUBSTITUTE(A484,"~","~~"),"*","~*"),"?","~?"))&gt;1,"Duplicate URL: check rows",IF(OR(R484="Merge",R484="Redirect"),IF(T484="","Add destination URL",IF(A484=T484,"Destination equals source",IF(AND(LEFT(T484,8)&lt;&gt;"https://",LEFT(T484,7)&lt;&gt;"http://"),"Use a full destination URL","Validate destination and links"))),IF(R484="Remove","Review legal, support, conversion and link value","")))))</x:f>
      </x:c>
      <x:c r="AC484" s="23" t="str">
        <x:f>IF(A484="","",IF(R484="","Choose an action",IF(S484="","Add action rationale",IF(W484="","Assign action owner",IF(U484="","Set priority",IF(X484="","Set status",IF(AND(X484&lt;&gt;"Done",Y484=""),"Set due date",IF(AND(X484="Done",AA484=""),"Record completion and retest",IF(AND(R484="Keep",Z484=""),"Set next review date","")))))))))</x:f>
      </x:c>
      <x:c r="AD484" s="23" t="str">
        <x:f>IF(A484="","",IF(OR(AB484&lt;&gt;"",AC484&lt;&gt;""),1,0))</x:f>
      </x:c>
    </x:row>
    <x:row r="485" ht="44" customHeight="1">
      <x:c r="A485" s="19"/>
      <x:c r="B485" s="19"/>
      <x:c r="C485" s="18"/>
      <x:c r="D485" s="18"/>
      <x:c r="E485" s="18"/>
      <x:c r="F485" s="18"/>
      <x:c r="G485" s="18"/>
      <x:c r="H485" s="18"/>
      <x:c r="I485" s="18"/>
      <x:c r="J485" s="21"/>
      <x:c r="K485" s="21"/>
      <x:c r="L485" s="21"/>
      <x:c r="M485" s="18"/>
      <x:c r="N485" s="18"/>
      <x:c r="O485" s="18"/>
      <x:c r="P485" s="18"/>
      <x:c r="Q485" s="18"/>
      <x:c r="R485" s="18"/>
      <x:c r="S485" s="18"/>
      <x:c r="T485" s="18"/>
      <x:c r="U485" s="18"/>
      <x:c r="V485" s="22"/>
      <x:c r="W485" s="18"/>
      <x:c r="X485" s="18"/>
      <x:c r="Y485" s="21"/>
      <x:c r="Z485" s="21"/>
      <x:c r="AA485" s="18"/>
      <x:c r="AB485" s="23" t="str">
        <x:f>IF(A485="","",IF(AND(LEFT(A485,8)&lt;&gt;"https://",LEFT(A485,7)&lt;&gt;"http://"),"Use a full http(s) URL",IF(COUNTIFS($A$6:$A$505,SUBSTITUTE(SUBSTITUTE(SUBSTITUTE(A485,"~","~~"),"*","~*"),"?","~?"))&gt;1,"Duplicate URL: check rows",IF(OR(R485="Merge",R485="Redirect"),IF(T485="","Add destination URL",IF(A485=T485,"Destination equals source",IF(AND(LEFT(T485,8)&lt;&gt;"https://",LEFT(T485,7)&lt;&gt;"http://"),"Use a full destination URL","Validate destination and links"))),IF(R485="Remove","Review legal, support, conversion and link value","")))))</x:f>
      </x:c>
      <x:c r="AC485" s="23" t="str">
        <x:f>IF(A485="","",IF(R485="","Choose an action",IF(S485="","Add action rationale",IF(W485="","Assign action owner",IF(U485="","Set priority",IF(X485="","Set status",IF(AND(X485&lt;&gt;"Done",Y485=""),"Set due date",IF(AND(X485="Done",AA485=""),"Record completion and retest",IF(AND(R485="Keep",Z485=""),"Set next review date","")))))))))</x:f>
      </x:c>
      <x:c r="AD485" s="23" t="str">
        <x:f>IF(A485="","",IF(OR(AB485&lt;&gt;"",AC485&lt;&gt;""),1,0))</x:f>
      </x:c>
    </x:row>
    <x:row r="486" ht="44" customHeight="1">
      <x:c r="A486" s="19"/>
      <x:c r="B486" s="19"/>
      <x:c r="C486" s="18"/>
      <x:c r="D486" s="18"/>
      <x:c r="E486" s="18"/>
      <x:c r="F486" s="18"/>
      <x:c r="G486" s="18"/>
      <x:c r="H486" s="18"/>
      <x:c r="I486" s="18"/>
      <x:c r="J486" s="21"/>
      <x:c r="K486" s="21"/>
      <x:c r="L486" s="21"/>
      <x:c r="M486" s="18"/>
      <x:c r="N486" s="18"/>
      <x:c r="O486" s="18"/>
      <x:c r="P486" s="18"/>
      <x:c r="Q486" s="18"/>
      <x:c r="R486" s="18"/>
      <x:c r="S486" s="18"/>
      <x:c r="T486" s="18"/>
      <x:c r="U486" s="18"/>
      <x:c r="V486" s="22"/>
      <x:c r="W486" s="18"/>
      <x:c r="X486" s="18"/>
      <x:c r="Y486" s="21"/>
      <x:c r="Z486" s="21"/>
      <x:c r="AA486" s="18"/>
      <x:c r="AB486" s="23" t="str">
        <x:f>IF(A486="","",IF(AND(LEFT(A486,8)&lt;&gt;"https://",LEFT(A486,7)&lt;&gt;"http://"),"Use a full http(s) URL",IF(COUNTIFS($A$6:$A$505,SUBSTITUTE(SUBSTITUTE(SUBSTITUTE(A486,"~","~~"),"*","~*"),"?","~?"))&gt;1,"Duplicate URL: check rows",IF(OR(R486="Merge",R486="Redirect"),IF(T486="","Add destination URL",IF(A486=T486,"Destination equals source",IF(AND(LEFT(T486,8)&lt;&gt;"https://",LEFT(T486,7)&lt;&gt;"http://"),"Use a full destination URL","Validate destination and links"))),IF(R486="Remove","Review legal, support, conversion and link value","")))))</x:f>
      </x:c>
      <x:c r="AC486" s="23" t="str">
        <x:f>IF(A486="","",IF(R486="","Choose an action",IF(S486="","Add action rationale",IF(W486="","Assign action owner",IF(U486="","Set priority",IF(X486="","Set status",IF(AND(X486&lt;&gt;"Done",Y486=""),"Set due date",IF(AND(X486="Done",AA486=""),"Record completion and retest",IF(AND(R486="Keep",Z486=""),"Set next review date","")))))))))</x:f>
      </x:c>
      <x:c r="AD486" s="23" t="str">
        <x:f>IF(A486="","",IF(OR(AB486&lt;&gt;"",AC486&lt;&gt;""),1,0))</x:f>
      </x:c>
    </x:row>
    <x:row r="487" ht="44" customHeight="1">
      <x:c r="A487" s="19"/>
      <x:c r="B487" s="19"/>
      <x:c r="C487" s="18"/>
      <x:c r="D487" s="18"/>
      <x:c r="E487" s="18"/>
      <x:c r="F487" s="18"/>
      <x:c r="G487" s="18"/>
      <x:c r="H487" s="18"/>
      <x:c r="I487" s="18"/>
      <x:c r="J487" s="21"/>
      <x:c r="K487" s="21"/>
      <x:c r="L487" s="21"/>
      <x:c r="M487" s="18"/>
      <x:c r="N487" s="18"/>
      <x:c r="O487" s="18"/>
      <x:c r="P487" s="18"/>
      <x:c r="Q487" s="18"/>
      <x:c r="R487" s="18"/>
      <x:c r="S487" s="18"/>
      <x:c r="T487" s="18"/>
      <x:c r="U487" s="18"/>
      <x:c r="V487" s="22"/>
      <x:c r="W487" s="18"/>
      <x:c r="X487" s="18"/>
      <x:c r="Y487" s="21"/>
      <x:c r="Z487" s="21"/>
      <x:c r="AA487" s="18"/>
      <x:c r="AB487" s="23" t="str">
        <x:f>IF(A487="","",IF(AND(LEFT(A487,8)&lt;&gt;"https://",LEFT(A487,7)&lt;&gt;"http://"),"Use a full http(s) URL",IF(COUNTIFS($A$6:$A$505,SUBSTITUTE(SUBSTITUTE(SUBSTITUTE(A487,"~","~~"),"*","~*"),"?","~?"))&gt;1,"Duplicate URL: check rows",IF(OR(R487="Merge",R487="Redirect"),IF(T487="","Add destination URL",IF(A487=T487,"Destination equals source",IF(AND(LEFT(T487,8)&lt;&gt;"https://",LEFT(T487,7)&lt;&gt;"http://"),"Use a full destination URL","Validate destination and links"))),IF(R487="Remove","Review legal, support, conversion and link value","")))))</x:f>
      </x:c>
      <x:c r="AC487" s="23" t="str">
        <x:f>IF(A487="","",IF(R487="","Choose an action",IF(S487="","Add action rationale",IF(W487="","Assign action owner",IF(U487="","Set priority",IF(X487="","Set status",IF(AND(X487&lt;&gt;"Done",Y487=""),"Set due date",IF(AND(X487="Done",AA487=""),"Record completion and retest",IF(AND(R487="Keep",Z487=""),"Set next review date","")))))))))</x:f>
      </x:c>
      <x:c r="AD487" s="23" t="str">
        <x:f>IF(A487="","",IF(OR(AB487&lt;&gt;"",AC487&lt;&gt;""),1,0))</x:f>
      </x:c>
    </x:row>
    <x:row r="488" ht="44" customHeight="1">
      <x:c r="A488" s="19"/>
      <x:c r="B488" s="19"/>
      <x:c r="C488" s="18"/>
      <x:c r="D488" s="18"/>
      <x:c r="E488" s="18"/>
      <x:c r="F488" s="18"/>
      <x:c r="G488" s="18"/>
      <x:c r="H488" s="18"/>
      <x:c r="I488" s="18"/>
      <x:c r="J488" s="21"/>
      <x:c r="K488" s="21"/>
      <x:c r="L488" s="21"/>
      <x:c r="M488" s="18"/>
      <x:c r="N488" s="18"/>
      <x:c r="O488" s="18"/>
      <x:c r="P488" s="18"/>
      <x:c r="Q488" s="18"/>
      <x:c r="R488" s="18"/>
      <x:c r="S488" s="18"/>
      <x:c r="T488" s="18"/>
      <x:c r="U488" s="18"/>
      <x:c r="V488" s="22"/>
      <x:c r="W488" s="18"/>
      <x:c r="X488" s="18"/>
      <x:c r="Y488" s="21"/>
      <x:c r="Z488" s="21"/>
      <x:c r="AA488" s="18"/>
      <x:c r="AB488" s="23" t="str">
        <x:f>IF(A488="","",IF(AND(LEFT(A488,8)&lt;&gt;"https://",LEFT(A488,7)&lt;&gt;"http://"),"Use a full http(s) URL",IF(COUNTIFS($A$6:$A$505,SUBSTITUTE(SUBSTITUTE(SUBSTITUTE(A488,"~","~~"),"*","~*"),"?","~?"))&gt;1,"Duplicate URL: check rows",IF(OR(R488="Merge",R488="Redirect"),IF(T488="","Add destination URL",IF(A488=T488,"Destination equals source",IF(AND(LEFT(T488,8)&lt;&gt;"https://",LEFT(T488,7)&lt;&gt;"http://"),"Use a full destination URL","Validate destination and links"))),IF(R488="Remove","Review legal, support, conversion and link value","")))))</x:f>
      </x:c>
      <x:c r="AC488" s="23" t="str">
        <x:f>IF(A488="","",IF(R488="","Choose an action",IF(S488="","Add action rationale",IF(W488="","Assign action owner",IF(U488="","Set priority",IF(X488="","Set status",IF(AND(X488&lt;&gt;"Done",Y488=""),"Set due date",IF(AND(X488="Done",AA488=""),"Record completion and retest",IF(AND(R488="Keep",Z488=""),"Set next review date","")))))))))</x:f>
      </x:c>
      <x:c r="AD488" s="23" t="str">
        <x:f>IF(A488="","",IF(OR(AB488&lt;&gt;"",AC488&lt;&gt;""),1,0))</x:f>
      </x:c>
    </x:row>
    <x:row r="489" ht="44" customHeight="1">
      <x:c r="A489" s="19"/>
      <x:c r="B489" s="19"/>
      <x:c r="C489" s="18"/>
      <x:c r="D489" s="18"/>
      <x:c r="E489" s="18"/>
      <x:c r="F489" s="18"/>
      <x:c r="G489" s="18"/>
      <x:c r="H489" s="18"/>
      <x:c r="I489" s="18"/>
      <x:c r="J489" s="21"/>
      <x:c r="K489" s="21"/>
      <x:c r="L489" s="21"/>
      <x:c r="M489" s="18"/>
      <x:c r="N489" s="18"/>
      <x:c r="O489" s="18"/>
      <x:c r="P489" s="18"/>
      <x:c r="Q489" s="18"/>
      <x:c r="R489" s="18"/>
      <x:c r="S489" s="18"/>
      <x:c r="T489" s="18"/>
      <x:c r="U489" s="18"/>
      <x:c r="V489" s="22"/>
      <x:c r="W489" s="18"/>
      <x:c r="X489" s="18"/>
      <x:c r="Y489" s="21"/>
      <x:c r="Z489" s="21"/>
      <x:c r="AA489" s="18"/>
      <x:c r="AB489" s="23" t="str">
        <x:f>IF(A489="","",IF(AND(LEFT(A489,8)&lt;&gt;"https://",LEFT(A489,7)&lt;&gt;"http://"),"Use a full http(s) URL",IF(COUNTIFS($A$6:$A$505,SUBSTITUTE(SUBSTITUTE(SUBSTITUTE(A489,"~","~~"),"*","~*"),"?","~?"))&gt;1,"Duplicate URL: check rows",IF(OR(R489="Merge",R489="Redirect"),IF(T489="","Add destination URL",IF(A489=T489,"Destination equals source",IF(AND(LEFT(T489,8)&lt;&gt;"https://",LEFT(T489,7)&lt;&gt;"http://"),"Use a full destination URL","Validate destination and links"))),IF(R489="Remove","Review legal, support, conversion and link value","")))))</x:f>
      </x:c>
      <x:c r="AC489" s="23" t="str">
        <x:f>IF(A489="","",IF(R489="","Choose an action",IF(S489="","Add action rationale",IF(W489="","Assign action owner",IF(U489="","Set priority",IF(X489="","Set status",IF(AND(X489&lt;&gt;"Done",Y489=""),"Set due date",IF(AND(X489="Done",AA489=""),"Record completion and retest",IF(AND(R489="Keep",Z489=""),"Set next review date","")))))))))</x:f>
      </x:c>
      <x:c r="AD489" s="23" t="str">
        <x:f>IF(A489="","",IF(OR(AB489&lt;&gt;"",AC489&lt;&gt;""),1,0))</x:f>
      </x:c>
    </x:row>
    <x:row r="490" ht="44" customHeight="1">
      <x:c r="A490" s="19"/>
      <x:c r="B490" s="19"/>
      <x:c r="C490" s="18"/>
      <x:c r="D490" s="18"/>
      <x:c r="E490" s="18"/>
      <x:c r="F490" s="18"/>
      <x:c r="G490" s="18"/>
      <x:c r="H490" s="18"/>
      <x:c r="I490" s="18"/>
      <x:c r="J490" s="21"/>
      <x:c r="K490" s="21"/>
      <x:c r="L490" s="21"/>
      <x:c r="M490" s="18"/>
      <x:c r="N490" s="18"/>
      <x:c r="O490" s="18"/>
      <x:c r="P490" s="18"/>
      <x:c r="Q490" s="18"/>
      <x:c r="R490" s="18"/>
      <x:c r="S490" s="18"/>
      <x:c r="T490" s="18"/>
      <x:c r="U490" s="18"/>
      <x:c r="V490" s="22"/>
      <x:c r="W490" s="18"/>
      <x:c r="X490" s="18"/>
      <x:c r="Y490" s="21"/>
      <x:c r="Z490" s="21"/>
      <x:c r="AA490" s="18"/>
      <x:c r="AB490" s="23" t="str">
        <x:f>IF(A490="","",IF(AND(LEFT(A490,8)&lt;&gt;"https://",LEFT(A490,7)&lt;&gt;"http://"),"Use a full http(s) URL",IF(COUNTIFS($A$6:$A$505,SUBSTITUTE(SUBSTITUTE(SUBSTITUTE(A490,"~","~~"),"*","~*"),"?","~?"))&gt;1,"Duplicate URL: check rows",IF(OR(R490="Merge",R490="Redirect"),IF(T490="","Add destination URL",IF(A490=T490,"Destination equals source",IF(AND(LEFT(T490,8)&lt;&gt;"https://",LEFT(T490,7)&lt;&gt;"http://"),"Use a full destination URL","Validate destination and links"))),IF(R490="Remove","Review legal, support, conversion and link value","")))))</x:f>
      </x:c>
      <x:c r="AC490" s="23" t="str">
        <x:f>IF(A490="","",IF(R490="","Choose an action",IF(S490="","Add action rationale",IF(W490="","Assign action owner",IF(U490="","Set priority",IF(X490="","Set status",IF(AND(X490&lt;&gt;"Done",Y490=""),"Set due date",IF(AND(X490="Done",AA490=""),"Record completion and retest",IF(AND(R490="Keep",Z490=""),"Set next review date","")))))))))</x:f>
      </x:c>
      <x:c r="AD490" s="23" t="str">
        <x:f>IF(A490="","",IF(OR(AB490&lt;&gt;"",AC490&lt;&gt;""),1,0))</x:f>
      </x:c>
    </x:row>
    <x:row r="491" ht="44" customHeight="1">
      <x:c r="A491" s="19"/>
      <x:c r="B491" s="19"/>
      <x:c r="C491" s="18"/>
      <x:c r="D491" s="18"/>
      <x:c r="E491" s="18"/>
      <x:c r="F491" s="18"/>
      <x:c r="G491" s="18"/>
      <x:c r="H491" s="18"/>
      <x:c r="I491" s="18"/>
      <x:c r="J491" s="21"/>
      <x:c r="K491" s="21"/>
      <x:c r="L491" s="21"/>
      <x:c r="M491" s="18"/>
      <x:c r="N491" s="18"/>
      <x:c r="O491" s="18"/>
      <x:c r="P491" s="18"/>
      <x:c r="Q491" s="18"/>
      <x:c r="R491" s="18"/>
      <x:c r="S491" s="18"/>
      <x:c r="T491" s="18"/>
      <x:c r="U491" s="18"/>
      <x:c r="V491" s="22"/>
      <x:c r="W491" s="18"/>
      <x:c r="X491" s="18"/>
      <x:c r="Y491" s="21"/>
      <x:c r="Z491" s="21"/>
      <x:c r="AA491" s="18"/>
      <x:c r="AB491" s="23" t="str">
        <x:f>IF(A491="","",IF(AND(LEFT(A491,8)&lt;&gt;"https://",LEFT(A491,7)&lt;&gt;"http://"),"Use a full http(s) URL",IF(COUNTIFS($A$6:$A$505,SUBSTITUTE(SUBSTITUTE(SUBSTITUTE(A491,"~","~~"),"*","~*"),"?","~?"))&gt;1,"Duplicate URL: check rows",IF(OR(R491="Merge",R491="Redirect"),IF(T491="","Add destination URL",IF(A491=T491,"Destination equals source",IF(AND(LEFT(T491,8)&lt;&gt;"https://",LEFT(T491,7)&lt;&gt;"http://"),"Use a full destination URL","Validate destination and links"))),IF(R491="Remove","Review legal, support, conversion and link value","")))))</x:f>
      </x:c>
      <x:c r="AC491" s="23" t="str">
        <x:f>IF(A491="","",IF(R491="","Choose an action",IF(S491="","Add action rationale",IF(W491="","Assign action owner",IF(U491="","Set priority",IF(X491="","Set status",IF(AND(X491&lt;&gt;"Done",Y491=""),"Set due date",IF(AND(X491="Done",AA491=""),"Record completion and retest",IF(AND(R491="Keep",Z491=""),"Set next review date","")))))))))</x:f>
      </x:c>
      <x:c r="AD491" s="23" t="str">
        <x:f>IF(A491="","",IF(OR(AB491&lt;&gt;"",AC491&lt;&gt;""),1,0))</x:f>
      </x:c>
    </x:row>
    <x:row r="492" ht="44" customHeight="1">
      <x:c r="A492" s="19"/>
      <x:c r="B492" s="19"/>
      <x:c r="C492" s="18"/>
      <x:c r="D492" s="18"/>
      <x:c r="E492" s="18"/>
      <x:c r="F492" s="18"/>
      <x:c r="G492" s="18"/>
      <x:c r="H492" s="18"/>
      <x:c r="I492" s="18"/>
      <x:c r="J492" s="21"/>
      <x:c r="K492" s="21"/>
      <x:c r="L492" s="21"/>
      <x:c r="M492" s="18"/>
      <x:c r="N492" s="18"/>
      <x:c r="O492" s="18"/>
      <x:c r="P492" s="18"/>
      <x:c r="Q492" s="18"/>
      <x:c r="R492" s="18"/>
      <x:c r="S492" s="18"/>
      <x:c r="T492" s="18"/>
      <x:c r="U492" s="18"/>
      <x:c r="V492" s="22"/>
      <x:c r="W492" s="18"/>
      <x:c r="X492" s="18"/>
      <x:c r="Y492" s="21"/>
      <x:c r="Z492" s="21"/>
      <x:c r="AA492" s="18"/>
      <x:c r="AB492" s="23" t="str">
        <x:f>IF(A492="","",IF(AND(LEFT(A492,8)&lt;&gt;"https://",LEFT(A492,7)&lt;&gt;"http://"),"Use a full http(s) URL",IF(COUNTIFS($A$6:$A$505,SUBSTITUTE(SUBSTITUTE(SUBSTITUTE(A492,"~","~~"),"*","~*"),"?","~?"))&gt;1,"Duplicate URL: check rows",IF(OR(R492="Merge",R492="Redirect"),IF(T492="","Add destination URL",IF(A492=T492,"Destination equals source",IF(AND(LEFT(T492,8)&lt;&gt;"https://",LEFT(T492,7)&lt;&gt;"http://"),"Use a full destination URL","Validate destination and links"))),IF(R492="Remove","Review legal, support, conversion and link value","")))))</x:f>
      </x:c>
      <x:c r="AC492" s="23" t="str">
        <x:f>IF(A492="","",IF(R492="","Choose an action",IF(S492="","Add action rationale",IF(W492="","Assign action owner",IF(U492="","Set priority",IF(X492="","Set status",IF(AND(X492&lt;&gt;"Done",Y492=""),"Set due date",IF(AND(X492="Done",AA492=""),"Record completion and retest",IF(AND(R492="Keep",Z492=""),"Set next review date","")))))))))</x:f>
      </x:c>
      <x:c r="AD492" s="23" t="str">
        <x:f>IF(A492="","",IF(OR(AB492&lt;&gt;"",AC492&lt;&gt;""),1,0))</x:f>
      </x:c>
    </x:row>
    <x:row r="493" ht="44" customHeight="1">
      <x:c r="A493" s="19"/>
      <x:c r="B493" s="19"/>
      <x:c r="C493" s="18"/>
      <x:c r="D493" s="18"/>
      <x:c r="E493" s="18"/>
      <x:c r="F493" s="18"/>
      <x:c r="G493" s="18"/>
      <x:c r="H493" s="18"/>
      <x:c r="I493" s="18"/>
      <x:c r="J493" s="21"/>
      <x:c r="K493" s="21"/>
      <x:c r="L493" s="21"/>
      <x:c r="M493" s="18"/>
      <x:c r="N493" s="18"/>
      <x:c r="O493" s="18"/>
      <x:c r="P493" s="18"/>
      <x:c r="Q493" s="18"/>
      <x:c r="R493" s="18"/>
      <x:c r="S493" s="18"/>
      <x:c r="T493" s="18"/>
      <x:c r="U493" s="18"/>
      <x:c r="V493" s="22"/>
      <x:c r="W493" s="18"/>
      <x:c r="X493" s="18"/>
      <x:c r="Y493" s="21"/>
      <x:c r="Z493" s="21"/>
      <x:c r="AA493" s="18"/>
      <x:c r="AB493" s="23" t="str">
        <x:f>IF(A493="","",IF(AND(LEFT(A493,8)&lt;&gt;"https://",LEFT(A493,7)&lt;&gt;"http://"),"Use a full http(s) URL",IF(COUNTIFS($A$6:$A$505,SUBSTITUTE(SUBSTITUTE(SUBSTITUTE(A493,"~","~~"),"*","~*"),"?","~?"))&gt;1,"Duplicate URL: check rows",IF(OR(R493="Merge",R493="Redirect"),IF(T493="","Add destination URL",IF(A493=T493,"Destination equals source",IF(AND(LEFT(T493,8)&lt;&gt;"https://",LEFT(T493,7)&lt;&gt;"http://"),"Use a full destination URL","Validate destination and links"))),IF(R493="Remove","Review legal, support, conversion and link value","")))))</x:f>
      </x:c>
      <x:c r="AC493" s="23" t="str">
        <x:f>IF(A493="","",IF(R493="","Choose an action",IF(S493="","Add action rationale",IF(W493="","Assign action owner",IF(U493="","Set priority",IF(X493="","Set status",IF(AND(X493&lt;&gt;"Done",Y493=""),"Set due date",IF(AND(X493="Done",AA493=""),"Record completion and retest",IF(AND(R493="Keep",Z493=""),"Set next review date","")))))))))</x:f>
      </x:c>
      <x:c r="AD493" s="23" t="str">
        <x:f>IF(A493="","",IF(OR(AB493&lt;&gt;"",AC493&lt;&gt;""),1,0))</x:f>
      </x:c>
    </x:row>
    <x:row r="494" ht="44" customHeight="1">
      <x:c r="A494" s="19"/>
      <x:c r="B494" s="19"/>
      <x:c r="C494" s="18"/>
      <x:c r="D494" s="18"/>
      <x:c r="E494" s="18"/>
      <x:c r="F494" s="18"/>
      <x:c r="G494" s="18"/>
      <x:c r="H494" s="18"/>
      <x:c r="I494" s="18"/>
      <x:c r="J494" s="21"/>
      <x:c r="K494" s="21"/>
      <x:c r="L494" s="21"/>
      <x:c r="M494" s="18"/>
      <x:c r="N494" s="18"/>
      <x:c r="O494" s="18"/>
      <x:c r="P494" s="18"/>
      <x:c r="Q494" s="18"/>
      <x:c r="R494" s="18"/>
      <x:c r="S494" s="18"/>
      <x:c r="T494" s="18"/>
      <x:c r="U494" s="18"/>
      <x:c r="V494" s="22"/>
      <x:c r="W494" s="18"/>
      <x:c r="X494" s="18"/>
      <x:c r="Y494" s="21"/>
      <x:c r="Z494" s="21"/>
      <x:c r="AA494" s="18"/>
      <x:c r="AB494" s="23" t="str">
        <x:f>IF(A494="","",IF(AND(LEFT(A494,8)&lt;&gt;"https://",LEFT(A494,7)&lt;&gt;"http://"),"Use a full http(s) URL",IF(COUNTIFS($A$6:$A$505,SUBSTITUTE(SUBSTITUTE(SUBSTITUTE(A494,"~","~~"),"*","~*"),"?","~?"))&gt;1,"Duplicate URL: check rows",IF(OR(R494="Merge",R494="Redirect"),IF(T494="","Add destination URL",IF(A494=T494,"Destination equals source",IF(AND(LEFT(T494,8)&lt;&gt;"https://",LEFT(T494,7)&lt;&gt;"http://"),"Use a full destination URL","Validate destination and links"))),IF(R494="Remove","Review legal, support, conversion and link value","")))))</x:f>
      </x:c>
      <x:c r="AC494" s="23" t="str">
        <x:f>IF(A494="","",IF(R494="","Choose an action",IF(S494="","Add action rationale",IF(W494="","Assign action owner",IF(U494="","Set priority",IF(X494="","Set status",IF(AND(X494&lt;&gt;"Done",Y494=""),"Set due date",IF(AND(X494="Done",AA494=""),"Record completion and retest",IF(AND(R494="Keep",Z494=""),"Set next review date","")))))))))</x:f>
      </x:c>
      <x:c r="AD494" s="23" t="str">
        <x:f>IF(A494="","",IF(OR(AB494&lt;&gt;"",AC494&lt;&gt;""),1,0))</x:f>
      </x:c>
    </x:row>
    <x:row r="495" ht="44" customHeight="1">
      <x:c r="A495" s="19"/>
      <x:c r="B495" s="19"/>
      <x:c r="C495" s="18"/>
      <x:c r="D495" s="18"/>
      <x:c r="E495" s="18"/>
      <x:c r="F495" s="18"/>
      <x:c r="G495" s="18"/>
      <x:c r="H495" s="18"/>
      <x:c r="I495" s="18"/>
      <x:c r="J495" s="21"/>
      <x:c r="K495" s="21"/>
      <x:c r="L495" s="21"/>
      <x:c r="M495" s="18"/>
      <x:c r="N495" s="18"/>
      <x:c r="O495" s="18"/>
      <x:c r="P495" s="18"/>
      <x:c r="Q495" s="18"/>
      <x:c r="R495" s="18"/>
      <x:c r="S495" s="18"/>
      <x:c r="T495" s="18"/>
      <x:c r="U495" s="18"/>
      <x:c r="V495" s="22"/>
      <x:c r="W495" s="18"/>
      <x:c r="X495" s="18"/>
      <x:c r="Y495" s="21"/>
      <x:c r="Z495" s="21"/>
      <x:c r="AA495" s="18"/>
      <x:c r="AB495" s="23" t="str">
        <x:f>IF(A495="","",IF(AND(LEFT(A495,8)&lt;&gt;"https://",LEFT(A495,7)&lt;&gt;"http://"),"Use a full http(s) URL",IF(COUNTIFS($A$6:$A$505,SUBSTITUTE(SUBSTITUTE(SUBSTITUTE(A495,"~","~~"),"*","~*"),"?","~?"))&gt;1,"Duplicate URL: check rows",IF(OR(R495="Merge",R495="Redirect"),IF(T495="","Add destination URL",IF(A495=T495,"Destination equals source",IF(AND(LEFT(T495,8)&lt;&gt;"https://",LEFT(T495,7)&lt;&gt;"http://"),"Use a full destination URL","Validate destination and links"))),IF(R495="Remove","Review legal, support, conversion and link value","")))))</x:f>
      </x:c>
      <x:c r="AC495" s="23" t="str">
        <x:f>IF(A495="","",IF(R495="","Choose an action",IF(S495="","Add action rationale",IF(W495="","Assign action owner",IF(U495="","Set priority",IF(X495="","Set status",IF(AND(X495&lt;&gt;"Done",Y495=""),"Set due date",IF(AND(X495="Done",AA495=""),"Record completion and retest",IF(AND(R495="Keep",Z495=""),"Set next review date","")))))))))</x:f>
      </x:c>
      <x:c r="AD495" s="23" t="str">
        <x:f>IF(A495="","",IF(OR(AB495&lt;&gt;"",AC495&lt;&gt;""),1,0))</x:f>
      </x:c>
    </x:row>
    <x:row r="496" ht="44" customHeight="1">
      <x:c r="A496" s="19"/>
      <x:c r="B496" s="19"/>
      <x:c r="C496" s="18"/>
      <x:c r="D496" s="18"/>
      <x:c r="E496" s="18"/>
      <x:c r="F496" s="18"/>
      <x:c r="G496" s="18"/>
      <x:c r="H496" s="18"/>
      <x:c r="I496" s="18"/>
      <x:c r="J496" s="21"/>
      <x:c r="K496" s="21"/>
      <x:c r="L496" s="21"/>
      <x:c r="M496" s="18"/>
      <x:c r="N496" s="18"/>
      <x:c r="O496" s="18"/>
      <x:c r="P496" s="18"/>
      <x:c r="Q496" s="18"/>
      <x:c r="R496" s="18"/>
      <x:c r="S496" s="18"/>
      <x:c r="T496" s="18"/>
      <x:c r="U496" s="18"/>
      <x:c r="V496" s="22"/>
      <x:c r="W496" s="18"/>
      <x:c r="X496" s="18"/>
      <x:c r="Y496" s="21"/>
      <x:c r="Z496" s="21"/>
      <x:c r="AA496" s="18"/>
      <x:c r="AB496" s="23" t="str">
        <x:f>IF(A496="","",IF(AND(LEFT(A496,8)&lt;&gt;"https://",LEFT(A496,7)&lt;&gt;"http://"),"Use a full http(s) URL",IF(COUNTIFS($A$6:$A$505,SUBSTITUTE(SUBSTITUTE(SUBSTITUTE(A496,"~","~~"),"*","~*"),"?","~?"))&gt;1,"Duplicate URL: check rows",IF(OR(R496="Merge",R496="Redirect"),IF(T496="","Add destination URL",IF(A496=T496,"Destination equals source",IF(AND(LEFT(T496,8)&lt;&gt;"https://",LEFT(T496,7)&lt;&gt;"http://"),"Use a full destination URL","Validate destination and links"))),IF(R496="Remove","Review legal, support, conversion and link value","")))))</x:f>
      </x:c>
      <x:c r="AC496" s="23" t="str">
        <x:f>IF(A496="","",IF(R496="","Choose an action",IF(S496="","Add action rationale",IF(W496="","Assign action owner",IF(U496="","Set priority",IF(X496="","Set status",IF(AND(X496&lt;&gt;"Done",Y496=""),"Set due date",IF(AND(X496="Done",AA496=""),"Record completion and retest",IF(AND(R496="Keep",Z496=""),"Set next review date","")))))))))</x:f>
      </x:c>
      <x:c r="AD496" s="23" t="str">
        <x:f>IF(A496="","",IF(OR(AB496&lt;&gt;"",AC496&lt;&gt;""),1,0))</x:f>
      </x:c>
    </x:row>
    <x:row r="497" ht="44" customHeight="1">
      <x:c r="A497" s="19"/>
      <x:c r="B497" s="19"/>
      <x:c r="C497" s="18"/>
      <x:c r="D497" s="18"/>
      <x:c r="E497" s="18"/>
      <x:c r="F497" s="18"/>
      <x:c r="G497" s="18"/>
      <x:c r="H497" s="18"/>
      <x:c r="I497" s="18"/>
      <x:c r="J497" s="21"/>
      <x:c r="K497" s="21"/>
      <x:c r="L497" s="21"/>
      <x:c r="M497" s="18"/>
      <x:c r="N497" s="18"/>
      <x:c r="O497" s="18"/>
      <x:c r="P497" s="18"/>
      <x:c r="Q497" s="18"/>
      <x:c r="R497" s="18"/>
      <x:c r="S497" s="18"/>
      <x:c r="T497" s="18"/>
      <x:c r="U497" s="18"/>
      <x:c r="V497" s="22"/>
      <x:c r="W497" s="18"/>
      <x:c r="X497" s="18"/>
      <x:c r="Y497" s="21"/>
      <x:c r="Z497" s="21"/>
      <x:c r="AA497" s="18"/>
      <x:c r="AB497" s="23" t="str">
        <x:f>IF(A497="","",IF(AND(LEFT(A497,8)&lt;&gt;"https://",LEFT(A497,7)&lt;&gt;"http://"),"Use a full http(s) URL",IF(COUNTIFS($A$6:$A$505,SUBSTITUTE(SUBSTITUTE(SUBSTITUTE(A497,"~","~~"),"*","~*"),"?","~?"))&gt;1,"Duplicate URL: check rows",IF(OR(R497="Merge",R497="Redirect"),IF(T497="","Add destination URL",IF(A497=T497,"Destination equals source",IF(AND(LEFT(T497,8)&lt;&gt;"https://",LEFT(T497,7)&lt;&gt;"http://"),"Use a full destination URL","Validate destination and links"))),IF(R497="Remove","Review legal, support, conversion and link value","")))))</x:f>
      </x:c>
      <x:c r="AC497" s="23" t="str">
        <x:f>IF(A497="","",IF(R497="","Choose an action",IF(S497="","Add action rationale",IF(W497="","Assign action owner",IF(U497="","Set priority",IF(X497="","Set status",IF(AND(X497&lt;&gt;"Done",Y497=""),"Set due date",IF(AND(X497="Done",AA497=""),"Record completion and retest",IF(AND(R497="Keep",Z497=""),"Set next review date","")))))))))</x:f>
      </x:c>
      <x:c r="AD497" s="23" t="str">
        <x:f>IF(A497="","",IF(OR(AB497&lt;&gt;"",AC497&lt;&gt;""),1,0))</x:f>
      </x:c>
    </x:row>
    <x:row r="498" ht="44" customHeight="1">
      <x:c r="A498" s="19"/>
      <x:c r="B498" s="19"/>
      <x:c r="C498" s="18"/>
      <x:c r="D498" s="18"/>
      <x:c r="E498" s="18"/>
      <x:c r="F498" s="18"/>
      <x:c r="G498" s="18"/>
      <x:c r="H498" s="18"/>
      <x:c r="I498" s="18"/>
      <x:c r="J498" s="21"/>
      <x:c r="K498" s="21"/>
      <x:c r="L498" s="21"/>
      <x:c r="M498" s="18"/>
      <x:c r="N498" s="18"/>
      <x:c r="O498" s="18"/>
      <x:c r="P498" s="18"/>
      <x:c r="Q498" s="18"/>
      <x:c r="R498" s="18"/>
      <x:c r="S498" s="18"/>
      <x:c r="T498" s="18"/>
      <x:c r="U498" s="18"/>
      <x:c r="V498" s="22"/>
      <x:c r="W498" s="18"/>
      <x:c r="X498" s="18"/>
      <x:c r="Y498" s="21"/>
      <x:c r="Z498" s="21"/>
      <x:c r="AA498" s="18"/>
      <x:c r="AB498" s="23" t="str">
        <x:f>IF(A498="","",IF(AND(LEFT(A498,8)&lt;&gt;"https://",LEFT(A498,7)&lt;&gt;"http://"),"Use a full http(s) URL",IF(COUNTIFS($A$6:$A$505,SUBSTITUTE(SUBSTITUTE(SUBSTITUTE(A498,"~","~~"),"*","~*"),"?","~?"))&gt;1,"Duplicate URL: check rows",IF(OR(R498="Merge",R498="Redirect"),IF(T498="","Add destination URL",IF(A498=T498,"Destination equals source",IF(AND(LEFT(T498,8)&lt;&gt;"https://",LEFT(T498,7)&lt;&gt;"http://"),"Use a full destination URL","Validate destination and links"))),IF(R498="Remove","Review legal, support, conversion and link value","")))))</x:f>
      </x:c>
      <x:c r="AC498" s="23" t="str">
        <x:f>IF(A498="","",IF(R498="","Choose an action",IF(S498="","Add action rationale",IF(W498="","Assign action owner",IF(U498="","Set priority",IF(X498="","Set status",IF(AND(X498&lt;&gt;"Done",Y498=""),"Set due date",IF(AND(X498="Done",AA498=""),"Record completion and retest",IF(AND(R498="Keep",Z498=""),"Set next review date","")))))))))</x:f>
      </x:c>
      <x:c r="AD498" s="23" t="str">
        <x:f>IF(A498="","",IF(OR(AB498&lt;&gt;"",AC498&lt;&gt;""),1,0))</x:f>
      </x:c>
    </x:row>
    <x:row r="499" ht="44" customHeight="1">
      <x:c r="A499" s="19"/>
      <x:c r="B499" s="19"/>
      <x:c r="C499" s="18"/>
      <x:c r="D499" s="18"/>
      <x:c r="E499" s="18"/>
      <x:c r="F499" s="18"/>
      <x:c r="G499" s="18"/>
      <x:c r="H499" s="18"/>
      <x:c r="I499" s="18"/>
      <x:c r="J499" s="21"/>
      <x:c r="K499" s="21"/>
      <x:c r="L499" s="21"/>
      <x:c r="M499" s="18"/>
      <x:c r="N499" s="18"/>
      <x:c r="O499" s="18"/>
      <x:c r="P499" s="18"/>
      <x:c r="Q499" s="18"/>
      <x:c r="R499" s="18"/>
      <x:c r="S499" s="18"/>
      <x:c r="T499" s="18"/>
      <x:c r="U499" s="18"/>
      <x:c r="V499" s="22"/>
      <x:c r="W499" s="18"/>
      <x:c r="X499" s="18"/>
      <x:c r="Y499" s="21"/>
      <x:c r="Z499" s="21"/>
      <x:c r="AA499" s="18"/>
      <x:c r="AB499" s="23" t="str">
        <x:f>IF(A499="","",IF(AND(LEFT(A499,8)&lt;&gt;"https://",LEFT(A499,7)&lt;&gt;"http://"),"Use a full http(s) URL",IF(COUNTIFS($A$6:$A$505,SUBSTITUTE(SUBSTITUTE(SUBSTITUTE(A499,"~","~~"),"*","~*"),"?","~?"))&gt;1,"Duplicate URL: check rows",IF(OR(R499="Merge",R499="Redirect"),IF(T499="","Add destination URL",IF(A499=T499,"Destination equals source",IF(AND(LEFT(T499,8)&lt;&gt;"https://",LEFT(T499,7)&lt;&gt;"http://"),"Use a full destination URL","Validate destination and links"))),IF(R499="Remove","Review legal, support, conversion and link value","")))))</x:f>
      </x:c>
      <x:c r="AC499" s="23" t="str">
        <x:f>IF(A499="","",IF(R499="","Choose an action",IF(S499="","Add action rationale",IF(W499="","Assign action owner",IF(U499="","Set priority",IF(X499="","Set status",IF(AND(X499&lt;&gt;"Done",Y499=""),"Set due date",IF(AND(X499="Done",AA499=""),"Record completion and retest",IF(AND(R499="Keep",Z499=""),"Set next review date","")))))))))</x:f>
      </x:c>
      <x:c r="AD499" s="23" t="str">
        <x:f>IF(A499="","",IF(OR(AB499&lt;&gt;"",AC499&lt;&gt;""),1,0))</x:f>
      </x:c>
    </x:row>
    <x:row r="500" ht="44" customHeight="1">
      <x:c r="A500" s="19"/>
      <x:c r="B500" s="19"/>
      <x:c r="C500" s="18"/>
      <x:c r="D500" s="18"/>
      <x:c r="E500" s="18"/>
      <x:c r="F500" s="18"/>
      <x:c r="G500" s="18"/>
      <x:c r="H500" s="18"/>
      <x:c r="I500" s="18"/>
      <x:c r="J500" s="21"/>
      <x:c r="K500" s="21"/>
      <x:c r="L500" s="21"/>
      <x:c r="M500" s="18"/>
      <x:c r="N500" s="18"/>
      <x:c r="O500" s="18"/>
      <x:c r="P500" s="18"/>
      <x:c r="Q500" s="18"/>
      <x:c r="R500" s="18"/>
      <x:c r="S500" s="18"/>
      <x:c r="T500" s="18"/>
      <x:c r="U500" s="18"/>
      <x:c r="V500" s="22"/>
      <x:c r="W500" s="18"/>
      <x:c r="X500" s="18"/>
      <x:c r="Y500" s="21"/>
      <x:c r="Z500" s="21"/>
      <x:c r="AA500" s="18"/>
      <x:c r="AB500" s="23" t="str">
        <x:f>IF(A500="","",IF(AND(LEFT(A500,8)&lt;&gt;"https://",LEFT(A500,7)&lt;&gt;"http://"),"Use a full http(s) URL",IF(COUNTIFS($A$6:$A$505,SUBSTITUTE(SUBSTITUTE(SUBSTITUTE(A500,"~","~~"),"*","~*"),"?","~?"))&gt;1,"Duplicate URL: check rows",IF(OR(R500="Merge",R500="Redirect"),IF(T500="","Add destination URL",IF(A500=T500,"Destination equals source",IF(AND(LEFT(T500,8)&lt;&gt;"https://",LEFT(T500,7)&lt;&gt;"http://"),"Use a full destination URL","Validate destination and links"))),IF(R500="Remove","Review legal, support, conversion and link value","")))))</x:f>
      </x:c>
      <x:c r="AC500" s="23" t="str">
        <x:f>IF(A500="","",IF(R500="","Choose an action",IF(S500="","Add action rationale",IF(W500="","Assign action owner",IF(U500="","Set priority",IF(X500="","Set status",IF(AND(X500&lt;&gt;"Done",Y500=""),"Set due date",IF(AND(X500="Done",AA500=""),"Record completion and retest",IF(AND(R500="Keep",Z500=""),"Set next review date","")))))))))</x:f>
      </x:c>
      <x:c r="AD500" s="23" t="str">
        <x:f>IF(A500="","",IF(OR(AB500&lt;&gt;"",AC500&lt;&gt;""),1,0))</x:f>
      </x:c>
    </x:row>
    <x:row r="501" ht="44" customHeight="1">
      <x:c r="A501" s="19"/>
      <x:c r="B501" s="19"/>
      <x:c r="C501" s="18"/>
      <x:c r="D501" s="18"/>
      <x:c r="E501" s="18"/>
      <x:c r="F501" s="18"/>
      <x:c r="G501" s="18"/>
      <x:c r="H501" s="18"/>
      <x:c r="I501" s="18"/>
      <x:c r="J501" s="21"/>
      <x:c r="K501" s="21"/>
      <x:c r="L501" s="21"/>
      <x:c r="M501" s="18"/>
      <x:c r="N501" s="18"/>
      <x:c r="O501" s="18"/>
      <x:c r="P501" s="18"/>
      <x:c r="Q501" s="18"/>
      <x:c r="R501" s="18"/>
      <x:c r="S501" s="18"/>
      <x:c r="T501" s="18"/>
      <x:c r="U501" s="18"/>
      <x:c r="V501" s="22"/>
      <x:c r="W501" s="18"/>
      <x:c r="X501" s="18"/>
      <x:c r="Y501" s="21"/>
      <x:c r="Z501" s="21"/>
      <x:c r="AA501" s="18"/>
      <x:c r="AB501" s="23" t="str">
        <x:f>IF(A501="","",IF(AND(LEFT(A501,8)&lt;&gt;"https://",LEFT(A501,7)&lt;&gt;"http://"),"Use a full http(s) URL",IF(COUNTIFS($A$6:$A$505,SUBSTITUTE(SUBSTITUTE(SUBSTITUTE(A501,"~","~~"),"*","~*"),"?","~?"))&gt;1,"Duplicate URL: check rows",IF(OR(R501="Merge",R501="Redirect"),IF(T501="","Add destination URL",IF(A501=T501,"Destination equals source",IF(AND(LEFT(T501,8)&lt;&gt;"https://",LEFT(T501,7)&lt;&gt;"http://"),"Use a full destination URL","Validate destination and links"))),IF(R501="Remove","Review legal, support, conversion and link value","")))))</x:f>
      </x:c>
      <x:c r="AC501" s="23" t="str">
        <x:f>IF(A501="","",IF(R501="","Choose an action",IF(S501="","Add action rationale",IF(W501="","Assign action owner",IF(U501="","Set priority",IF(X501="","Set status",IF(AND(X501&lt;&gt;"Done",Y501=""),"Set due date",IF(AND(X501="Done",AA501=""),"Record completion and retest",IF(AND(R501="Keep",Z501=""),"Set next review date","")))))))))</x:f>
      </x:c>
      <x:c r="AD501" s="23" t="str">
        <x:f>IF(A501="","",IF(OR(AB501&lt;&gt;"",AC501&lt;&gt;""),1,0))</x:f>
      </x:c>
    </x:row>
    <x:row r="502" ht="44" customHeight="1">
      <x:c r="A502" s="19"/>
      <x:c r="B502" s="19"/>
      <x:c r="C502" s="18"/>
      <x:c r="D502" s="18"/>
      <x:c r="E502" s="18"/>
      <x:c r="F502" s="18"/>
      <x:c r="G502" s="18"/>
      <x:c r="H502" s="18"/>
      <x:c r="I502" s="18"/>
      <x:c r="J502" s="21"/>
      <x:c r="K502" s="21"/>
      <x:c r="L502" s="21"/>
      <x:c r="M502" s="18"/>
      <x:c r="N502" s="18"/>
      <x:c r="O502" s="18"/>
      <x:c r="P502" s="18"/>
      <x:c r="Q502" s="18"/>
      <x:c r="R502" s="18"/>
      <x:c r="S502" s="18"/>
      <x:c r="T502" s="18"/>
      <x:c r="U502" s="18"/>
      <x:c r="V502" s="22"/>
      <x:c r="W502" s="18"/>
      <x:c r="X502" s="18"/>
      <x:c r="Y502" s="21"/>
      <x:c r="Z502" s="21"/>
      <x:c r="AA502" s="18"/>
      <x:c r="AB502" s="23" t="str">
        <x:f>IF(A502="","",IF(AND(LEFT(A502,8)&lt;&gt;"https://",LEFT(A502,7)&lt;&gt;"http://"),"Use a full http(s) URL",IF(COUNTIFS($A$6:$A$505,SUBSTITUTE(SUBSTITUTE(SUBSTITUTE(A502,"~","~~"),"*","~*"),"?","~?"))&gt;1,"Duplicate URL: check rows",IF(OR(R502="Merge",R502="Redirect"),IF(T502="","Add destination URL",IF(A502=T502,"Destination equals source",IF(AND(LEFT(T502,8)&lt;&gt;"https://",LEFT(T502,7)&lt;&gt;"http://"),"Use a full destination URL","Validate destination and links"))),IF(R502="Remove","Review legal, support, conversion and link value","")))))</x:f>
      </x:c>
      <x:c r="AC502" s="23" t="str">
        <x:f>IF(A502="","",IF(R502="","Choose an action",IF(S502="","Add action rationale",IF(W502="","Assign action owner",IF(U502="","Set priority",IF(X502="","Set status",IF(AND(X502&lt;&gt;"Done",Y502=""),"Set due date",IF(AND(X502="Done",AA502=""),"Record completion and retest",IF(AND(R502="Keep",Z502=""),"Set next review date","")))))))))</x:f>
      </x:c>
      <x:c r="AD502" s="23" t="str">
        <x:f>IF(A502="","",IF(OR(AB502&lt;&gt;"",AC502&lt;&gt;""),1,0))</x:f>
      </x:c>
    </x:row>
    <x:row r="503" ht="44" customHeight="1">
      <x:c r="A503" s="19"/>
      <x:c r="B503" s="19"/>
      <x:c r="C503" s="18"/>
      <x:c r="D503" s="18"/>
      <x:c r="E503" s="18"/>
      <x:c r="F503" s="18"/>
      <x:c r="G503" s="18"/>
      <x:c r="H503" s="18"/>
      <x:c r="I503" s="18"/>
      <x:c r="J503" s="21"/>
      <x:c r="K503" s="21"/>
      <x:c r="L503" s="21"/>
      <x:c r="M503" s="18"/>
      <x:c r="N503" s="18"/>
      <x:c r="O503" s="18"/>
      <x:c r="P503" s="18"/>
      <x:c r="Q503" s="18"/>
      <x:c r="R503" s="18"/>
      <x:c r="S503" s="18"/>
      <x:c r="T503" s="18"/>
      <x:c r="U503" s="18"/>
      <x:c r="V503" s="22"/>
      <x:c r="W503" s="18"/>
      <x:c r="X503" s="18"/>
      <x:c r="Y503" s="21"/>
      <x:c r="Z503" s="21"/>
      <x:c r="AA503" s="18"/>
      <x:c r="AB503" s="23" t="str">
        <x:f>IF(A503="","",IF(AND(LEFT(A503,8)&lt;&gt;"https://",LEFT(A503,7)&lt;&gt;"http://"),"Use a full http(s) URL",IF(COUNTIFS($A$6:$A$505,SUBSTITUTE(SUBSTITUTE(SUBSTITUTE(A503,"~","~~"),"*","~*"),"?","~?"))&gt;1,"Duplicate URL: check rows",IF(OR(R503="Merge",R503="Redirect"),IF(T503="","Add destination URL",IF(A503=T503,"Destination equals source",IF(AND(LEFT(T503,8)&lt;&gt;"https://",LEFT(T503,7)&lt;&gt;"http://"),"Use a full destination URL","Validate destination and links"))),IF(R503="Remove","Review legal, support, conversion and link value","")))))</x:f>
      </x:c>
      <x:c r="AC503" s="23" t="str">
        <x:f>IF(A503="","",IF(R503="","Choose an action",IF(S503="","Add action rationale",IF(W503="","Assign action owner",IF(U503="","Set priority",IF(X503="","Set status",IF(AND(X503&lt;&gt;"Done",Y503=""),"Set due date",IF(AND(X503="Done",AA503=""),"Record completion and retest",IF(AND(R503="Keep",Z503=""),"Set next review date","")))))))))</x:f>
      </x:c>
      <x:c r="AD503" s="23" t="str">
        <x:f>IF(A503="","",IF(OR(AB503&lt;&gt;"",AC503&lt;&gt;""),1,0))</x:f>
      </x:c>
    </x:row>
    <x:row r="504" ht="44" customHeight="1">
      <x:c r="A504" s="19"/>
      <x:c r="B504" s="19"/>
      <x:c r="C504" s="18"/>
      <x:c r="D504" s="18"/>
      <x:c r="E504" s="18"/>
      <x:c r="F504" s="18"/>
      <x:c r="G504" s="18"/>
      <x:c r="H504" s="18"/>
      <x:c r="I504" s="18"/>
      <x:c r="J504" s="21"/>
      <x:c r="K504" s="21"/>
      <x:c r="L504" s="21"/>
      <x:c r="M504" s="18"/>
      <x:c r="N504" s="18"/>
      <x:c r="O504" s="18"/>
      <x:c r="P504" s="18"/>
      <x:c r="Q504" s="18"/>
      <x:c r="R504" s="18"/>
      <x:c r="S504" s="18"/>
      <x:c r="T504" s="18"/>
      <x:c r="U504" s="18"/>
      <x:c r="V504" s="22"/>
      <x:c r="W504" s="18"/>
      <x:c r="X504" s="18"/>
      <x:c r="Y504" s="21"/>
      <x:c r="Z504" s="21"/>
      <x:c r="AA504" s="18"/>
      <x:c r="AB504" s="23" t="str">
        <x:f>IF(A504="","",IF(AND(LEFT(A504,8)&lt;&gt;"https://",LEFT(A504,7)&lt;&gt;"http://"),"Use a full http(s) URL",IF(COUNTIFS($A$6:$A$505,SUBSTITUTE(SUBSTITUTE(SUBSTITUTE(A504,"~","~~"),"*","~*"),"?","~?"))&gt;1,"Duplicate URL: check rows",IF(OR(R504="Merge",R504="Redirect"),IF(T504="","Add destination URL",IF(A504=T504,"Destination equals source",IF(AND(LEFT(T504,8)&lt;&gt;"https://",LEFT(T504,7)&lt;&gt;"http://"),"Use a full destination URL","Validate destination and links"))),IF(R504="Remove","Review legal, support, conversion and link value","")))))</x:f>
      </x:c>
      <x:c r="AC504" s="23" t="str">
        <x:f>IF(A504="","",IF(R504="","Choose an action",IF(S504="","Add action rationale",IF(W504="","Assign action owner",IF(U504="","Set priority",IF(X504="","Set status",IF(AND(X504&lt;&gt;"Done",Y504=""),"Set due date",IF(AND(X504="Done",AA504=""),"Record completion and retest",IF(AND(R504="Keep",Z504=""),"Set next review date","")))))))))</x:f>
      </x:c>
      <x:c r="AD504" s="23" t="str">
        <x:f>IF(A504="","",IF(OR(AB504&lt;&gt;"",AC504&lt;&gt;""),1,0))</x:f>
      </x:c>
    </x:row>
    <x:row r="505" ht="44" customHeight="1">
      <x:c r="A505" s="19"/>
      <x:c r="B505" s="19"/>
      <x:c r="C505" s="18"/>
      <x:c r="D505" s="18"/>
      <x:c r="E505" s="18"/>
      <x:c r="F505" s="18"/>
      <x:c r="G505" s="18"/>
      <x:c r="H505" s="18"/>
      <x:c r="I505" s="18"/>
      <x:c r="J505" s="21"/>
      <x:c r="K505" s="21"/>
      <x:c r="L505" s="21"/>
      <x:c r="M505" s="18"/>
      <x:c r="N505" s="18"/>
      <x:c r="O505" s="18"/>
      <x:c r="P505" s="18"/>
      <x:c r="Q505" s="18"/>
      <x:c r="R505" s="18"/>
      <x:c r="S505" s="18"/>
      <x:c r="T505" s="18"/>
      <x:c r="U505" s="18"/>
      <x:c r="V505" s="22"/>
      <x:c r="W505" s="18"/>
      <x:c r="X505" s="18"/>
      <x:c r="Y505" s="21"/>
      <x:c r="Z505" s="21"/>
      <x:c r="AA505" s="18"/>
      <x:c r="AB505" s="23" t="str">
        <x:f>IF(A505="","",IF(AND(LEFT(A505,8)&lt;&gt;"https://",LEFT(A505,7)&lt;&gt;"http://"),"Use a full http(s) URL",IF(COUNTIFS($A$6:$A$505,SUBSTITUTE(SUBSTITUTE(SUBSTITUTE(A505,"~","~~"),"*","~*"),"?","~?"))&gt;1,"Duplicate URL: check rows",IF(OR(R505="Merge",R505="Redirect"),IF(T505="","Add destination URL",IF(A505=T505,"Destination equals source",IF(AND(LEFT(T505,8)&lt;&gt;"https://",LEFT(T505,7)&lt;&gt;"http://"),"Use a full destination URL","Validate destination and links"))),IF(R505="Remove","Review legal, support, conversion and link value","")))))</x:f>
      </x:c>
      <x:c r="AC505" s="23" t="str">
        <x:f>IF(A505="","",IF(R505="","Choose an action",IF(S505="","Add action rationale",IF(W505="","Assign action owner",IF(U505="","Set priority",IF(X505="","Set status",IF(AND(X505&lt;&gt;"Done",Y505=""),"Set due date",IF(AND(X505="Done",AA505=""),"Record completion and retest",IF(AND(R505="Keep",Z505=""),"Set next review date","")))))))))</x:f>
      </x:c>
      <x:c r="AD505" s="23" t="str">
        <x:f>IF(A505="","",IF(OR(AB505&lt;&gt;"",AC505&lt;&gt;""),1,0))</x:f>
      </x:c>
    </x:row>
  </x:sheetData>
  <x:conditionalFormatting sqref="AB6:AB505">
    <x:cfRule type="expression" dxfId="0" priority="1">
      <x:formula>LEN(AB6)&gt;0</x:formula>
    </x:cfRule>
  </x:conditionalFormatting>
  <x:conditionalFormatting sqref="AC6:AC505">
    <x:cfRule type="expression" dxfId="1" priority="2">
      <x:formula>LEN(AC6)&gt;0</x:formula>
    </x:cfRule>
  </x:conditionalFormatting>
  <x:conditionalFormatting sqref="U6:U505">
    <x:cfRule type="containsText" dxfId="2" priority="3" operator="containsText" text="High"/>
  </x:conditionalFormatting>
  <x:dataValidations count="7">
    <x:dataValidation type="list" errorStyle="stop" showErrorMessage="1" errorTitle="Check this value" error="Choose an option from the list, or leave this blank." sqref="C6:C505">
      <x:formula1>"B2B services,SaaS,Ecommerce / WooCommerce,MSP,Agency,Real estate"</x:formula1>
    </x:dataValidation>
    <x:dataValidation type="list" errorStyle="stop" showErrorMessage="1" errorTitle="Check this value" error="Choose an option from the list, or leave this blank." sqref="G6:G505">
      <x:formula1>"Enquiries,Sales,Trials,Sales support,Support,Legal,Education,Campaign,Proof,Other,Unknown"</x:formula1>
    </x:dataValidation>
    <x:dataValidation type="list" errorStyle="stop" showErrorMessage="1" errorTitle="Check this value" error="Choose an option from the list, or leave this blank." sqref="M6:M505">
      <x:formula1>"Current,Needs update,Needs SME review,Unknown"</x:formula1>
    </x:dataValidation>
    <x:dataValidation type="list" errorStyle="stop" showErrorMessage="1" errorTitle="Check this value" error="Choose an option from the list, or leave this blank." sqref="R6:R505">
      <x:formula1>"Keep,Refresh,Merge,Redirect,Remove,Investigate"</x:formula1>
    </x:dataValidation>
    <x:dataValidation type="list" errorStyle="stop" showErrorMessage="1" errorTitle="Check this value" error="Choose an option from the list, or leave this blank." sqref="U6:U505">
      <x:formula1>"High,Medium,Low,Unassigned"</x:formula1>
    </x:dataValidation>
    <x:dataValidation type="list" errorStyle="stop" showErrorMessage="1" errorTitle="Check this value" error="Choose an option from the list, or leave this blank." sqref="X6:X505">
      <x:formula1>"Not started,In progress,Blocked,Done"</x:formula1>
    </x:dataValidation>
    <x:dataValidation type="decimal" errorStyle="stop" operator="greaterThanOrEqual" showErrorMessage="1" errorTitle="Check this value" error="Enter a number of 0 or greater, or leave this blank." sqref="V6:V505">
      <x:formula1>0</x:formula1>
    </x:dataValidation>
  </x:dataValidations>
  <x:pageMargins left="0.7" right="0.7" top="0.75" bottom="0.75" header="0.3" footer="0.3"/>
  <x:tableParts count="1">
    <x:tablePart xmlns:r="http://schemas.openxmlformats.org/officeDocument/2006/relationships" r:id="Rfea3f27114cb4dd8"/>
  </x:tableParts>
</x:worksheet>
</file>

<file path=xl/worksheets/sheet3.xml><?xml version="1.0" encoding="utf-8"?>
<x:worksheet xmlns:x="http://schemas.openxmlformats.org/spreadsheetml/2006/main">
  <x:sheetViews>
    <x:sheetView showGridLines="0" workbookViewId="0">
      <x:pane xSplit="2" ySplit="5" topLeftCell="C6" activePane="bottomRight" state="frozen"/>
    </x:sheetView>
  </x:sheetViews>
  <x:sheetFormatPr defaultRowHeight="15"/>
  <x:cols>
    <x:col min="1" max="1" width="38" hidden="0" customWidth="1"/>
    <x:col min="2" max="2" width="17" hidden="0" customWidth="1"/>
    <x:col min="3" max="3" width="17" hidden="0" customWidth="1"/>
    <x:col min="4" max="4" width="17" hidden="0" customWidth="1"/>
    <x:col min="5" max="5" width="17" hidden="0" customWidth="1"/>
    <x:col min="6" max="6" width="23" hidden="0" customWidth="1"/>
    <x:col min="7" max="7" width="23" hidden="0" customWidth="1"/>
    <x:col min="8" max="8" width="23" hidden="0" customWidth="1"/>
    <x:col min="9" max="9" width="23" hidden="0" customWidth="1"/>
    <x:col min="10" max="10" width="23" hidden="0" customWidth="1"/>
    <x:col min="11" max="11" width="23" hidden="0" customWidth="1"/>
    <x:col min="12" max="12" width="23" hidden="0" customWidth="1"/>
    <x:col min="13" max="13" width="23" hidden="0" customWidth="1"/>
    <x:col min="14" max="14" width="23" hidden="0" customWidth="1"/>
    <x:col min="15" max="15" width="23" hidden="0" customWidth="1"/>
    <x:col min="16" max="16" width="23" hidden="0" customWidth="1"/>
    <x:col min="17" max="17" width="23" hidden="0" customWidth="1"/>
    <x:col min="18" max="18" width="23" hidden="0" customWidth="1"/>
    <x:col min="19" max="19" width="23" hidden="0" customWidth="1"/>
    <x:col min="20" max="20" width="44" hidden="0" customWidth="1"/>
    <x:col min="21" max="21" width="44" hidden="0" customWidth="1"/>
    <x:col min="22" max="22" width="23" hidden="0" customWidth="1"/>
    <x:col min="23" max="23" width="23" hidden="0" customWidth="1"/>
    <x:col min="24" max="24" width="23" hidden="0" customWidth="1"/>
    <x:col min="25" max="25" width="23" hidden="0" customWidth="1"/>
    <x:col min="26" max="26" width="45" hidden="0" customWidth="1"/>
  </x:cols>
  <x:sheetData>
    <x:row r="1">
      <x:c r="A1" s="1"/>
      <x:c r="B1" s="1"/>
      <x:c r="C1" s="1"/>
      <x:c r="D1" s="1"/>
      <x:c r="E1" s="1"/>
      <x:c r="F1" s="1"/>
      <x:c r="G1" s="1"/>
      <x:c r="H1" s="1"/>
      <x:c r="I1" s="1"/>
      <x:c r="J1" s="1"/>
      <x:c r="K1" s="1"/>
      <x:c r="L1" s="1"/>
      <x:c r="M1" s="1"/>
      <x:c r="N1" s="1"/>
      <x:c r="O1" s="1"/>
      <x:c r="P1" s="1"/>
      <x:c r="Q1" s="1"/>
      <x:c r="R1" s="1"/>
      <x:c r="S1" s="1"/>
      <x:c r="T1" s="1"/>
      <x:c r="U1" s="1"/>
      <x:c r="V1" s="1"/>
      <x:c r="W1" s="1"/>
      <x:c r="X1" s="1"/>
      <x:c r="Y1" s="1"/>
      <x:c r="Z1" s="1"/>
    </x:row>
    <x:row r="2" ht="26" customHeight="1">
      <x:c r="A2" s="3" t="str">
        <x:v>Performance evidence — optional</x:v>
      </x:c>
      <x:c r="B2" s="4"/>
      <x:c r="C2" s="4"/>
      <x:c r="D2" s="4"/>
      <x:c r="E2" s="4"/>
      <x:c r="F2" s="4"/>
      <x:c r="G2" s="4"/>
      <x:c r="H2" s="4"/>
      <x:c r="I2" s="4"/>
      <x:c r="J2" s="4"/>
      <x:c r="K2" s="4"/>
      <x:c r="L2" s="4"/>
      <x:c r="M2" s="4"/>
      <x:c r="N2" s="4"/>
      <x:c r="O2" s="4"/>
      <x:c r="P2" s="4"/>
      <x:c r="Q2" s="4"/>
      <x:c r="R2" s="4"/>
      <x:c r="S2" s="4"/>
      <x:c r="T2" s="4"/>
      <x:c r="U2" s="4"/>
      <x:c r="V2" s="4"/>
      <x:c r="W2" s="4"/>
      <x:c r="X2" s="4"/>
      <x:c r="Y2" s="4"/>
      <x:c r="Z2" s="4"/>
    </x:row>
    <x:row r="3" ht="26" customHeight="1">
      <x:c r="A3" s="5" t="str">
        <x:v>SAMPLE DATA • Fictional metrics for learning • Never present these figures as client results.</x:v>
      </x:c>
      <x:c r="B3" s="1"/>
      <x:c r="C3" s="1"/>
      <x:c r="D3" s="1"/>
      <x:c r="E3" s="1"/>
      <x:c r="F3" s="1"/>
      <x:c r="G3" s="1"/>
      <x:c r="H3" s="1"/>
      <x:c r="I3" s="1"/>
      <x:c r="J3" s="1"/>
      <x:c r="K3" s="1"/>
      <x:c r="L3" s="1"/>
      <x:c r="M3" s="1"/>
      <x:c r="N3" s="1"/>
      <x:c r="O3" s="1"/>
      <x:c r="P3" s="1"/>
      <x:c r="Q3" s="1"/>
      <x:c r="R3" s="1"/>
      <x:c r="S3" s="1"/>
      <x:c r="T3" s="1"/>
      <x:c r="U3" s="1"/>
      <x:c r="V3" s="1"/>
      <x:c r="W3" s="1"/>
      <x:c r="X3" s="1"/>
      <x:c r="Y3" s="1"/>
      <x:c r="Z3" s="1"/>
    </x:row>
    <x:row r="4">
      <x:c r="A4" s="1"/>
      <x:c r="B4" s="1"/>
      <x:c r="C4" s="1"/>
      <x:c r="D4" s="1"/>
      <x:c r="E4" s="1"/>
      <x:c r="F4" s="1"/>
      <x:c r="G4" s="1"/>
      <x:c r="H4" s="1"/>
      <x:c r="I4" s="1"/>
      <x:c r="J4" s="1"/>
      <x:c r="K4" s="1"/>
      <x:c r="L4" s="1"/>
      <x:c r="M4" s="1"/>
      <x:c r="N4" s="1"/>
      <x:c r="O4" s="1"/>
      <x:c r="P4" s="1"/>
      <x:c r="Q4" s="1"/>
      <x:c r="R4" s="1"/>
      <x:c r="S4" s="1"/>
      <x:c r="T4" s="1"/>
      <x:c r="U4" s="1"/>
      <x:c r="V4" s="1"/>
      <x:c r="W4" s="1"/>
      <x:c r="X4" s="1"/>
      <x:c r="Y4" s="1"/>
      <x:c r="Z4" s="1"/>
    </x:row>
    <x:row r="5" ht="34" customHeight="1">
      <x:c r="A5" s="11" t="str">
        <x:v>Page URL</x:v>
      </x:c>
      <x:c r="B5" s="11" t="str">
        <x:v>Current start</x:v>
      </x:c>
      <x:c r="C5" s="11" t="str">
        <x:v>Current end</x:v>
      </x:c>
      <x:c r="D5" s="11" t="str">
        <x:v>Prior start</x:v>
      </x:c>
      <x:c r="E5" s="11" t="str">
        <x:v>Prior end</x:v>
      </x:c>
      <x:c r="F5" s="11" t="str">
        <x:v>Comparable periods?</x:v>
      </x:c>
      <x:c r="G5" s="11" t="str">
        <x:v>GSC clicks</x:v>
      </x:c>
      <x:c r="H5" s="11" t="str">
        <x:v>Prior clicks</x:v>
      </x:c>
      <x:c r="I5" s="11" t="str">
        <x:v>GSC impressions</x:v>
      </x:c>
      <x:c r="J5" s="11" t="str">
        <x:v>Prior impressions</x:v>
      </x:c>
      <x:c r="K5" s="11" t="str">
        <x:v>Average position</x:v>
      </x:c>
      <x:c r="L5" s="11" t="str">
        <x:v>Prior position</x:v>
      </x:c>
      <x:c r="M5" s="11" t="str">
        <x:v>Sessions</x:v>
      </x:c>
      <x:c r="N5" s="11" t="str">
        <x:v>Prior sessions</x:v>
      </x:c>
      <x:c r="O5" s="11" t="str">
        <x:v>Conversions</x:v>
      </x:c>
      <x:c r="P5" s="11" t="str">
        <x:v>Prior conversions</x:v>
      </x:c>
      <x:c r="Q5" s="11" t="str">
        <x:v>Revenue</x:v>
      </x:c>
      <x:c r="R5" s="11" t="str">
        <x:v>Prior revenue</x:v>
      </x:c>
      <x:c r="S5" s="11" t="str">
        <x:v>Currency</x:v>
      </x:c>
      <x:c r="T5" s="11" t="str">
        <x:v>Conversion definition / scope</x:v>
      </x:c>
      <x:c r="U5" s="11" t="str">
        <x:v>Source / export / notes</x:v>
      </x:c>
      <x:c r="V5" s="11" t="str">
        <x:v>CTR</x:v>
      </x:c>
      <x:c r="W5" s="11" t="str">
        <x:v>Clicks change</x:v>
      </x:c>
      <x:c r="X5" s="11" t="str">
        <x:v>Sessions change</x:v>
      </x:c>
      <x:c r="Y5" s="11" t="str">
        <x:v>Conversions / sessions</x:v>
      </x:c>
      <x:c r="Z5" s="11" t="str">
        <x:v>Evidence check</x:v>
      </x:c>
    </x:row>
    <x:row r="6" ht="44" customHeight="1">
      <x:c r="A6" s="19" t="str">
        <x:v>https://example.com/services/process-review/</x:v>
      </x:c>
      <x:c r="B6" s="24" t="d">
        <x:v>2026-09-01T12:00:00.000Z</x:v>
      </x:c>
      <x:c r="C6" s="21" t="d">
        <x:v>2026-09-30T12:00:00.000Z</x:v>
      </x:c>
      <x:c r="D6" s="21" t="d">
        <x:v>2026-08-02T12:00:00.000Z</x:v>
      </x:c>
      <x:c r="E6" s="21" t="d">
        <x:v>2026-08-31T12:00:00.000Z</x:v>
      </x:c>
      <x:c r="F6" s="18" t="str">
        <x:v>Yes</x:v>
      </x:c>
      <x:c r="G6" s="26" t="n">
        <x:v>80</x:v>
      </x:c>
      <x:c r="H6" s="26" t="n">
        <x:v>100</x:v>
      </x:c>
      <x:c r="I6" s="26" t="n">
        <x:v>4000</x:v>
      </x:c>
      <x:c r="J6" s="26" t="n">
        <x:v>5000</x:v>
      </x:c>
      <x:c r="K6" s="25" t="n">
        <x:v>12</x:v>
      </x:c>
      <x:c r="L6" s="25" t="n">
        <x:v>11</x:v>
      </x:c>
      <x:c r="M6" s="26" t="n">
        <x:v>120</x:v>
      </x:c>
      <x:c r="N6" s="26" t="n">
        <x:v>150</x:v>
      </x:c>
      <x:c r="O6" s="26" t="n">
        <x:v>4</x:v>
      </x:c>
      <x:c r="P6" s="26" t="n">
        <x:v>3</x:v>
      </x:c>
      <x:c r="Q6" s="25" t="n">
        <x:v>0</x:v>
      </x:c>
      <x:c r="R6" s="25" t="n">
        <x:v>0</x:v>
      </x:c>
      <x:c r="S6" s="18" t="str">
        <x:v>USD</x:v>
      </x:c>
      <x:c r="T6" s="18" t="str">
        <x:v>SAMPLE: same page; organic sessions; form/trial/order events as appropriate. Events may repeat per session.</x:v>
      </x:c>
      <x:c r="U6" s="18" t="str">
        <x:v>SAMPLE — fictional GSC / analytics extracts; no client data.</x:v>
      </x:c>
      <x:c r="V6" s="28" t="n">
        <x:f>IF(A6="","",IF(AND(ISNUMBER(G6),ISNUMBER(I6),G6&gt;=0,I6&gt;0,G6&lt;=I6),G6/I6,"n.a."))</x:f>
        <x:v>0.02</x:v>
      </x:c>
      <x:c r="W6" s="28" t="n">
        <x:f>IF(A6="","",IF(AND(F6="Yes",ISNUMBER(B6),ISNUMBER(C6),ISNUMBER(D6),ISNUMBER(E6),C6&gt;=B6,E6&gt;=D6,C6-B6=E6-D6,ISNUMBER(G6),ISNUMBER(H6),G6&gt;=0,H6&gt;0),(G6-H6)/H6,"n.a."))</x:f>
        <x:v>-0.2</x:v>
      </x:c>
      <x:c r="X6" s="28" t="n">
        <x:f>IF(A6="","",IF(AND(F6="Yes",ISNUMBER(B6),ISNUMBER(C6),ISNUMBER(D6),ISNUMBER(E6),C6&gt;=B6,E6&gt;=D6,C6-B6=E6-D6,ISNUMBER(M6),ISNUMBER(N6),M6&gt;=0,N6&gt;0),(M6-N6)/N6,"n.a."))</x:f>
        <x:v>-0.2</x:v>
      </x:c>
      <x:c r="Y6" s="28" t="n">
        <x:f>IF(A6="","",IF(AND(ISNUMBER(O6),ISNUMBER(M6),O6&gt;=0,M6&gt;0,T6&lt;&gt;""),O6/M6,"n.a."))</x:f>
        <x:v>0.03333333333333333</x:v>
      </x:c>
      <x:c r="Z6" s="23" t="str">
        <x:f>IF(A6="","",IF(COUNTIFS($A$6:$A$505,SUBSTITUTE(SUBSTITUTE(SUBSTITUTE(A6,"~","~~"),"*","~*"),"?","~?"))&gt;1,"Duplicate URL: use one row per period pair",IF(COUNTIFS(Audit!$A$6:$A$505,SUBSTITUTE(SUBSTITUTE(SUBSTITUTE(A6,"~","~~"),"*","~*"),"?","~?"))=0,"URL missing from Audit",IF(OR(B6="",C6=""),"Add current date range",IF(OR(NOT(ISNUMBER(B6)),NOT(ISNUMBER(C6)),C6&lt;B6),"Check current dates",IF(OR(AND(ISNUMBER(G6),G6&lt;0),AND(ISNUMBER(H6),H6&lt;0),AND(ISNUMBER(I6),I6&lt;0),AND(ISNUMBER(J6),J6&lt;0),AND(ISNUMBER(M6),M6&lt;0),AND(ISNUMBER(N6),N6&lt;0),AND(ISNUMBER(O6),O6&lt;0),AND(ISNUMBER(P6),P6&lt;0),AND(ISNUMBER(Q6),Q6&lt;0),AND(ISNUMBER(R6),R6&lt;0)),"Check negative values",IF(AND(ISNUMBER(G6),ISNUMBER(I6),G6&gt;I6),"Clicks exceed impressions",IF(AND(OR(ISNUMBER(Q6),ISNUMBER(R6)),S6=""),"Add revenue currency",IF(AND(ISNUMBER(O6),T6=""),"Define conversions and session scope",IF(U6="","Add evidence source",IF(F6&lt;&gt;"Yes","Comparison not confirmed",IF(OR(NOT(ISNUMBER(D6)),NOT(ISNUMBER(E6)),E6&lt;D6,C6-B6&lt;&gt;E6-D6),"Check comparable date ranges",""))))))))))))</x:f>
      </x:c>
    </x:row>
    <x:row r="7" ht="44" customHeight="1">
      <x:c r="A7" s="19" t="str">
        <x:v>https://example.com/privacy/</x:v>
      </x:c>
      <x:c r="B7" s="24" t="d">
        <x:v>2026-09-01T12:00:00.000Z</x:v>
      </x:c>
      <x:c r="C7" s="21" t="d">
        <x:v>2026-09-30T12:00:00.000Z</x:v>
      </x:c>
      <x:c r="D7" s="21" t="d">
        <x:v>2026-08-02T12:00:00.000Z</x:v>
      </x:c>
      <x:c r="E7" s="21" t="d">
        <x:v>2026-08-31T12:00:00.000Z</x:v>
      </x:c>
      <x:c r="F7" s="18" t="str">
        <x:v>Yes</x:v>
      </x:c>
      <x:c r="G7" s="26" t="n">
        <x:v>0</x:v>
      </x:c>
      <x:c r="H7" s="26" t="n">
        <x:v>0</x:v>
      </x:c>
      <x:c r="I7" s="26" t="n">
        <x:v>0</x:v>
      </x:c>
      <x:c r="J7" s="26" t="n">
        <x:v>0</x:v>
      </x:c>
      <x:c r="K7" s="25"/>
      <x:c r="L7" s="25"/>
      <x:c r="M7" s="26" t="n">
        <x:v>18</x:v>
      </x:c>
      <x:c r="N7" s="26" t="n">
        <x:v>15</x:v>
      </x:c>
      <x:c r="O7" s="26" t="n">
        <x:v>0</x:v>
      </x:c>
      <x:c r="P7" s="26" t="n">
        <x:v>0</x:v>
      </x:c>
      <x:c r="Q7" s="25"/>
      <x:c r="R7" s="25"/>
      <x:c r="S7" s="18" t="str">
        <x:v>USD</x:v>
      </x:c>
      <x:c r="T7" s="18" t="str">
        <x:v>SAMPLE: same page; organic sessions; form/trial/order events as appropriate. Events may repeat per session.</x:v>
      </x:c>
      <x:c r="U7" s="18" t="str">
        <x:v>SAMPLE — fictional GSC / analytics extracts; no client data.</x:v>
      </x:c>
      <x:c r="V7" s="28" t="str">
        <x:f>IF(A7="","",IF(AND(ISNUMBER(G7),ISNUMBER(I7),G7&gt;=0,I7&gt;0,G7&lt;=I7),G7/I7,"n.a."))</x:f>
        <x:v>n.a.</x:v>
      </x:c>
      <x:c r="W7" s="28" t="str">
        <x:f>IF(A7="","",IF(AND(F7="Yes",ISNUMBER(B7),ISNUMBER(C7),ISNUMBER(D7),ISNUMBER(E7),C7&gt;=B7,E7&gt;=D7,C7-B7=E7-D7,ISNUMBER(G7),ISNUMBER(H7),G7&gt;=0,H7&gt;0),(G7-H7)/H7,"n.a."))</x:f>
        <x:v>n.a.</x:v>
      </x:c>
      <x:c r="X7" s="28" t="n">
        <x:f>IF(A7="","",IF(AND(F7="Yes",ISNUMBER(B7),ISNUMBER(C7),ISNUMBER(D7),ISNUMBER(E7),C7&gt;=B7,E7&gt;=D7,C7-B7=E7-D7,ISNUMBER(M7),ISNUMBER(N7),M7&gt;=0,N7&gt;0),(M7-N7)/N7,"n.a."))</x:f>
        <x:v>0.2</x:v>
      </x:c>
      <x:c r="Y7" s="28" t="n">
        <x:f>IF(A7="","",IF(AND(ISNUMBER(O7),ISNUMBER(M7),O7&gt;=0,M7&gt;0,T7&lt;&gt;""),O7/M7,"n.a."))</x:f>
        <x:v>0</x:v>
      </x:c>
      <x:c r="Z7" s="23" t="str">
        <x:f>IF(A7="","",IF(COUNTIFS($A$6:$A$505,SUBSTITUTE(SUBSTITUTE(SUBSTITUTE(A7,"~","~~"),"*","~*"),"?","~?"))&gt;1,"Duplicate URL: use one row per period pair",IF(COUNTIFS(Audit!$A$6:$A$505,SUBSTITUTE(SUBSTITUTE(SUBSTITUTE(A7,"~","~~"),"*","~*"),"?","~?"))=0,"URL missing from Audit",IF(OR(B7="",C7=""),"Add current date range",IF(OR(NOT(ISNUMBER(B7)),NOT(ISNUMBER(C7)),C7&lt;B7),"Check current dates",IF(OR(AND(ISNUMBER(G7),G7&lt;0),AND(ISNUMBER(H7),H7&lt;0),AND(ISNUMBER(I7),I7&lt;0),AND(ISNUMBER(J7),J7&lt;0),AND(ISNUMBER(M7),M7&lt;0),AND(ISNUMBER(N7),N7&lt;0),AND(ISNUMBER(O7),O7&lt;0),AND(ISNUMBER(P7),P7&lt;0),AND(ISNUMBER(Q7),Q7&lt;0),AND(ISNUMBER(R7),R7&lt;0)),"Check negative values",IF(AND(ISNUMBER(G7),ISNUMBER(I7),G7&gt;I7),"Clicks exceed impressions",IF(AND(OR(ISNUMBER(Q7),ISNUMBER(R7)),S7=""),"Add revenue currency",IF(AND(ISNUMBER(O7),T7=""),"Define conversions and session scope",IF(U7="","Add evidence source",IF(F7&lt;&gt;"Yes","Comparison not confirmed",IF(OR(NOT(ISNUMBER(D7)),NOT(ISNUMBER(E7)),E7&lt;D7,C7-B7&lt;&gt;E7-D7),"Check comparable date ranges",""))))))))))))</x:f>
      </x:c>
    </x:row>
    <x:row r="8" ht="44" customHeight="1">
      <x:c r="A8" s="19" t="str">
        <x:v>https://example.com/guides/setup-old/</x:v>
      </x:c>
      <x:c r="B8" s="24" t="d">
        <x:v>2026-09-01T12:00:00.000Z</x:v>
      </x:c>
      <x:c r="C8" s="21" t="d">
        <x:v>2026-09-30T12:00:00.000Z</x:v>
      </x:c>
      <x:c r="D8" s="21" t="d">
        <x:v>2026-08-02T12:00:00.000Z</x:v>
      </x:c>
      <x:c r="E8" s="21" t="d">
        <x:v>2026-08-31T12:00:00.000Z</x:v>
      </x:c>
      <x:c r="F8" s="18" t="str">
        <x:v>Yes</x:v>
      </x:c>
      <x:c r="G8" s="26" t="n">
        <x:v>22</x:v>
      </x:c>
      <x:c r="H8" s="26" t="n">
        <x:v>30</x:v>
      </x:c>
      <x:c r="I8" s="26" t="n">
        <x:v>900</x:v>
      </x:c>
      <x:c r="J8" s="26" t="n">
        <x:v>1000</x:v>
      </x:c>
      <x:c r="K8" s="25" t="n">
        <x:v>19</x:v>
      </x:c>
      <x:c r="L8" s="25" t="n">
        <x:v>18</x:v>
      </x:c>
      <x:c r="M8" s="26" t="n">
        <x:v>85</x:v>
      </x:c>
      <x:c r="N8" s="26" t="n">
        <x:v>90</x:v>
      </x:c>
      <x:c r="O8" s="26" t="n">
        <x:v>2</x:v>
      </x:c>
      <x:c r="P8" s="26" t="n">
        <x:v>2</x:v>
      </x:c>
      <x:c r="Q8" s="25"/>
      <x:c r="R8" s="25"/>
      <x:c r="S8" s="18" t="str">
        <x:v>USD</x:v>
      </x:c>
      <x:c r="T8" s="18" t="str">
        <x:v>SAMPLE: same page; organic sessions; form/trial/order events as appropriate. Events may repeat per session.</x:v>
      </x:c>
      <x:c r="U8" s="18" t="str">
        <x:v>SAMPLE — fictional GSC / analytics extracts; no client data.</x:v>
      </x:c>
      <x:c r="V8" s="28" t="n">
        <x:f>IF(A8="","",IF(AND(ISNUMBER(G8),ISNUMBER(I8),G8&gt;=0,I8&gt;0,G8&lt;=I8),G8/I8,"n.a."))</x:f>
        <x:v>0.024444444444444446</x:v>
      </x:c>
      <x:c r="W8" s="28" t="n">
        <x:f>IF(A8="","",IF(AND(F8="Yes",ISNUMBER(B8),ISNUMBER(C8),ISNUMBER(D8),ISNUMBER(E8),C8&gt;=B8,E8&gt;=D8,C8-B8=E8-D8,ISNUMBER(G8),ISNUMBER(H8),G8&gt;=0,H8&gt;0),(G8-H8)/H8,"n.a."))</x:f>
        <x:v>-0.26666666666666666</x:v>
      </x:c>
      <x:c r="X8" s="28" t="n">
        <x:f>IF(A8="","",IF(AND(F8="Yes",ISNUMBER(B8),ISNUMBER(C8),ISNUMBER(D8),ISNUMBER(E8),C8&gt;=B8,E8&gt;=D8,C8-B8=E8-D8,ISNUMBER(M8),ISNUMBER(N8),M8&gt;=0,N8&gt;0),(M8-N8)/N8,"n.a."))</x:f>
        <x:v>-0.05555555555555555</x:v>
      </x:c>
      <x:c r="Y8" s="28" t="n">
        <x:f>IF(A8="","",IF(AND(ISNUMBER(O8),ISNUMBER(M8),O8&gt;=0,M8&gt;0,T8&lt;&gt;""),O8/M8,"n.a."))</x:f>
        <x:v>0.023529411764705882</x:v>
      </x:c>
      <x:c r="Z8" s="23" t="str">
        <x:f>IF(A8="","",IF(COUNTIFS($A$6:$A$505,SUBSTITUTE(SUBSTITUTE(SUBSTITUTE(A8,"~","~~"),"*","~*"),"?","~?"))&gt;1,"Duplicate URL: use one row per period pair",IF(COUNTIFS(Audit!$A$6:$A$505,SUBSTITUTE(SUBSTITUTE(SUBSTITUTE(A8,"~","~~"),"*","~*"),"?","~?"))=0,"URL missing from Audit",IF(OR(B8="",C8=""),"Add current date range",IF(OR(NOT(ISNUMBER(B8)),NOT(ISNUMBER(C8)),C8&lt;B8),"Check current dates",IF(OR(AND(ISNUMBER(G8),G8&lt;0),AND(ISNUMBER(H8),H8&lt;0),AND(ISNUMBER(I8),I8&lt;0),AND(ISNUMBER(J8),J8&lt;0),AND(ISNUMBER(M8),M8&lt;0),AND(ISNUMBER(N8),N8&lt;0),AND(ISNUMBER(O8),O8&lt;0),AND(ISNUMBER(P8),P8&lt;0),AND(ISNUMBER(Q8),Q8&lt;0),AND(ISNUMBER(R8),R8&lt;0)),"Check negative values",IF(AND(ISNUMBER(G8),ISNUMBER(I8),G8&gt;I8),"Clicks exceed impressions",IF(AND(OR(ISNUMBER(Q8),ISNUMBER(R8)),S8=""),"Add revenue currency",IF(AND(ISNUMBER(O8),T8=""),"Define conversions and session scope",IF(U8="","Add evidence source",IF(F8&lt;&gt;"Yes","Comparison not confirmed",IF(OR(NOT(ISNUMBER(D8)),NOT(ISNUMBER(E8)),E8&lt;D8,C8-B8&lt;&gt;E8-D8),"Check comparable date ranges",""))))))))))))</x:f>
      </x:c>
    </x:row>
    <x:row r="9" ht="44" customHeight="1">
      <x:c r="A9" s="19" t="str">
        <x:v>https://example.com/integrations/crm/</x:v>
      </x:c>
      <x:c r="B9" s="24" t="d">
        <x:v>2026-09-01T12:00:00.000Z</x:v>
      </x:c>
      <x:c r="C9" s="21" t="d">
        <x:v>2026-09-30T12:00:00.000Z</x:v>
      </x:c>
      <x:c r="D9" s="21" t="d">
        <x:v>2026-08-02T12:00:00.000Z</x:v>
      </x:c>
      <x:c r="E9" s="21" t="d">
        <x:v>2026-08-31T12:00:00.000Z</x:v>
      </x:c>
      <x:c r="F9" s="18" t="str">
        <x:v>No</x:v>
      </x:c>
      <x:c r="G9" s="26" t="n">
        <x:v>100</x:v>
      </x:c>
      <x:c r="H9" s="26" t="n">
        <x:v>80</x:v>
      </x:c>
      <x:c r="I9" s="26" t="n">
        <x:v>5000</x:v>
      </x:c>
      <x:c r="J9" s="26" t="n">
        <x:v>4000</x:v>
      </x:c>
      <x:c r="K9" s="25" t="n">
        <x:v>8</x:v>
      </x:c>
      <x:c r="L9" s="25" t="n">
        <x:v>9</x:v>
      </x:c>
      <x:c r="M9" s="26" t="n">
        <x:v>200</x:v>
      </x:c>
      <x:c r="N9" s="26" t="n">
        <x:v>180</x:v>
      </x:c>
      <x:c r="O9" s="26"/>
      <x:c r="P9" s="26" t="n">
        <x:v>8</x:v>
      </x:c>
      <x:c r="Q9" s="25"/>
      <x:c r="R9" s="25"/>
      <x:c r="S9" s="18" t="str">
        <x:v>USD</x:v>
      </x:c>
      <x:c r="T9" s="18" t="str">
        <x:v>SAMPLE: same page; organic sessions; form/trial/order events as appropriate. Events may repeat per session.</x:v>
      </x:c>
      <x:c r="U9" s="18" t="str">
        <x:v>SAMPLE — fictional GSC / analytics extracts; no client data.</x:v>
      </x:c>
      <x:c r="V9" s="28" t="n">
        <x:f>IF(A9="","",IF(AND(ISNUMBER(G9),ISNUMBER(I9),G9&gt;=0,I9&gt;0,G9&lt;=I9),G9/I9,"n.a."))</x:f>
        <x:v>0.02</x:v>
      </x:c>
      <x:c r="W9" s="28" t="str">
        <x:f>IF(A9="","",IF(AND(F9="Yes",ISNUMBER(B9),ISNUMBER(C9),ISNUMBER(D9),ISNUMBER(E9),C9&gt;=B9,E9&gt;=D9,C9-B9=E9-D9,ISNUMBER(G9),ISNUMBER(H9),G9&gt;=0,H9&gt;0),(G9-H9)/H9,"n.a."))</x:f>
        <x:v>n.a.</x:v>
      </x:c>
      <x:c r="X9" s="28" t="str">
        <x:f>IF(A9="","",IF(AND(F9="Yes",ISNUMBER(B9),ISNUMBER(C9),ISNUMBER(D9),ISNUMBER(E9),C9&gt;=B9,E9&gt;=D9,C9-B9=E9-D9,ISNUMBER(M9),ISNUMBER(N9),M9&gt;=0,N9&gt;0),(M9-N9)/N9,"n.a."))</x:f>
        <x:v>n.a.</x:v>
      </x:c>
      <x:c r="Y9" s="28" t="str">
        <x:f>IF(A9="","",IF(AND(ISNUMBER(O9),ISNUMBER(M9),O9&gt;=0,M9&gt;0,T9&lt;&gt;""),O9/M9,"n.a."))</x:f>
        <x:v>n.a.</x:v>
      </x:c>
      <x:c r="Z9" s="23" t="str">
        <x:f>IF(A9="","",IF(COUNTIFS($A$6:$A$505,SUBSTITUTE(SUBSTITUTE(SUBSTITUTE(A9,"~","~~"),"*","~*"),"?","~?"))&gt;1,"Duplicate URL: use one row per period pair",IF(COUNTIFS(Audit!$A$6:$A$505,SUBSTITUTE(SUBSTITUTE(SUBSTITUTE(A9,"~","~~"),"*","~*"),"?","~?"))=0,"URL missing from Audit",IF(OR(B9="",C9=""),"Add current date range",IF(OR(NOT(ISNUMBER(B9)),NOT(ISNUMBER(C9)),C9&lt;B9),"Check current dates",IF(OR(AND(ISNUMBER(G9),G9&lt;0),AND(ISNUMBER(H9),H9&lt;0),AND(ISNUMBER(I9),I9&lt;0),AND(ISNUMBER(J9),J9&lt;0),AND(ISNUMBER(M9),M9&lt;0),AND(ISNUMBER(N9),N9&lt;0),AND(ISNUMBER(O9),O9&lt;0),AND(ISNUMBER(P9),P9&lt;0),AND(ISNUMBER(Q9),Q9&lt;0),AND(ISNUMBER(R9),R9&lt;0)),"Check negative values",IF(AND(ISNUMBER(G9),ISNUMBER(I9),G9&gt;I9),"Clicks exceed impressions",IF(AND(OR(ISNUMBER(Q9),ISNUMBER(R9)),S9=""),"Add revenue currency",IF(AND(ISNUMBER(O9),T9=""),"Define conversions and session scope",IF(U9="","Add evidence source",IF(F9&lt;&gt;"Yes","Comparison not confirmed",IF(OR(NOT(ISNUMBER(D9)),NOT(ISNUMBER(E9)),E9&lt;D9,C9-B9&lt;&gt;E9-D9),"Check comparable date ranges",""))))))))))))</x:f>
        <x:v>Comparison not confirmed</x:v>
      </x:c>
    </x:row>
    <x:row r="10" ht="44" customHeight="1">
      <x:c r="A10" s="19" t="str">
        <x:v>https://example.com/shop/linen-shirts/</x:v>
      </x:c>
      <x:c r="B10" s="24" t="d">
        <x:v>2026-09-01T12:00:00.000Z</x:v>
      </x:c>
      <x:c r="C10" s="21" t="d">
        <x:v>2026-09-30T12:00:00.000Z</x:v>
      </x:c>
      <x:c r="D10" s="21" t="d">
        <x:v>2026-08-02T12:00:00.000Z</x:v>
      </x:c>
      <x:c r="E10" s="21" t="d">
        <x:v>2026-08-31T12:00:00.000Z</x:v>
      </x:c>
      <x:c r="F10" s="18" t="str">
        <x:v>Yes</x:v>
      </x:c>
      <x:c r="G10" s="26" t="n">
        <x:v>200</x:v>
      </x:c>
      <x:c r="H10" s="26" t="n">
        <x:v>160</x:v>
      </x:c>
      <x:c r="I10" s="26" t="n">
        <x:v>8000</x:v>
      </x:c>
      <x:c r="J10" s="26" t="n">
        <x:v>7500</x:v>
      </x:c>
      <x:c r="K10" s="25" t="n">
        <x:v>7</x:v>
      </x:c>
      <x:c r="L10" s="25" t="n">
        <x:v>8</x:v>
      </x:c>
      <x:c r="M10" s="26" t="n">
        <x:v>300</x:v>
      </x:c>
      <x:c r="N10" s="26" t="n">
        <x:v>250</x:v>
      </x:c>
      <x:c r="O10" s="26" t="n">
        <x:v>12</x:v>
      </x:c>
      <x:c r="P10" s="26" t="n">
        <x:v>10</x:v>
      </x:c>
      <x:c r="Q10" s="25" t="n">
        <x:v>960</x:v>
      </x:c>
      <x:c r="R10" s="25" t="n">
        <x:v>800</x:v>
      </x:c>
      <x:c r="S10" s="18" t="str">
        <x:v>USD</x:v>
      </x:c>
      <x:c r="T10" s="18" t="str">
        <x:v>SAMPLE: same page; organic sessions; form/trial/order events as appropriate. Events may repeat per session.</x:v>
      </x:c>
      <x:c r="U10" s="18" t="str">
        <x:v>SAMPLE — fictional GSC / analytics extracts; no client data.</x:v>
      </x:c>
      <x:c r="V10" s="28" t="n">
        <x:f>IF(A10="","",IF(AND(ISNUMBER(G10),ISNUMBER(I10),G10&gt;=0,I10&gt;0,G10&lt;=I10),G10/I10,"n.a."))</x:f>
        <x:v>0.025</x:v>
      </x:c>
      <x:c r="W10" s="28" t="n">
        <x:f>IF(A10="","",IF(AND(F10="Yes",ISNUMBER(B10),ISNUMBER(C10),ISNUMBER(D10),ISNUMBER(E10),C10&gt;=B10,E10&gt;=D10,C10-B10=E10-D10,ISNUMBER(G10),ISNUMBER(H10),G10&gt;=0,H10&gt;0),(G10-H10)/H10,"n.a."))</x:f>
        <x:v>0.25</x:v>
      </x:c>
      <x:c r="X10" s="28" t="n">
        <x:f>IF(A10="","",IF(AND(F10="Yes",ISNUMBER(B10),ISNUMBER(C10),ISNUMBER(D10),ISNUMBER(E10),C10&gt;=B10,E10&gt;=D10,C10-B10=E10-D10,ISNUMBER(M10),ISNUMBER(N10),M10&gt;=0,N10&gt;0),(M10-N10)/N10,"n.a."))</x:f>
        <x:v>0.2</x:v>
      </x:c>
      <x:c r="Y10" s="28" t="n">
        <x:f>IF(A10="","",IF(AND(ISNUMBER(O10),ISNUMBER(M10),O10&gt;=0,M10&gt;0,T10&lt;&gt;""),O10/M10,"n.a."))</x:f>
        <x:v>0.04</x:v>
      </x:c>
      <x:c r="Z10" s="23" t="str">
        <x:f>IF(A10="","",IF(COUNTIFS($A$6:$A$505,SUBSTITUTE(SUBSTITUTE(SUBSTITUTE(A10,"~","~~"),"*","~*"),"?","~?"))&gt;1,"Duplicate URL: use one row per period pair",IF(COUNTIFS(Audit!$A$6:$A$505,SUBSTITUTE(SUBSTITUTE(SUBSTITUTE(A10,"~","~~"),"*","~*"),"?","~?"))=0,"URL missing from Audit",IF(OR(B10="",C10=""),"Add current date range",IF(OR(NOT(ISNUMBER(B10)),NOT(ISNUMBER(C10)),C10&lt;B10),"Check current dates",IF(OR(AND(ISNUMBER(G10),G10&lt;0),AND(ISNUMBER(H10),H10&lt;0),AND(ISNUMBER(I10),I10&lt;0),AND(ISNUMBER(J10),J10&lt;0),AND(ISNUMBER(M10),M10&lt;0),AND(ISNUMBER(N10),N10&lt;0),AND(ISNUMBER(O10),O10&lt;0),AND(ISNUMBER(P10),P10&lt;0),AND(ISNUMBER(Q10),Q10&lt;0),AND(ISNUMBER(R10),R10&lt;0)),"Check negative values",IF(AND(ISNUMBER(G10),ISNUMBER(I10),G10&gt;I10),"Clicks exceed impressions",IF(AND(OR(ISNUMBER(Q10),ISNUMBER(R10)),S10=""),"Add revenue currency",IF(AND(ISNUMBER(O10),T10=""),"Define conversions and session scope",IF(U10="","Add evidence source",IF(F10&lt;&gt;"Yes","Comparison not confirmed",IF(OR(NOT(ISNUMBER(D10)),NOT(ISNUMBER(E10)),E10&lt;D10,C10-B10&lt;&gt;E10-D10),"Check comparable date ranges",""))))))))))))</x:f>
      </x:c>
    </x:row>
    <x:row r="11" ht="44" customHeight="1">
      <x:c r="A11" s="19" t="str">
        <x:v>https://example.com/offers/summer-2024/</x:v>
      </x:c>
      <x:c r="B11" s="24" t="d">
        <x:v>2026-09-01T12:00:00.000Z</x:v>
      </x:c>
      <x:c r="C11" s="21" t="d">
        <x:v>2026-09-30T12:00:00.000Z</x:v>
      </x:c>
      <x:c r="D11" s="21" t="d">
        <x:v>2026-08-02T12:00:00.000Z</x:v>
      </x:c>
      <x:c r="E11" s="21" t="d">
        <x:v>2026-08-31T12:00:00.000Z</x:v>
      </x:c>
      <x:c r="F11" s="18" t="str">
        <x:v>Yes</x:v>
      </x:c>
      <x:c r="G11" s="26" t="n">
        <x:v>0</x:v>
      </x:c>
      <x:c r="H11" s="26" t="n">
        <x:v>2</x:v>
      </x:c>
      <x:c r="I11" s="26" t="n">
        <x:v>40</x:v>
      </x:c>
      <x:c r="J11" s="26" t="n">
        <x:v>90</x:v>
      </x:c>
      <x:c r="K11" s="25" t="n">
        <x:v>35</x:v>
      </x:c>
      <x:c r="L11" s="25" t="n">
        <x:v>30</x:v>
      </x:c>
      <x:c r="M11" s="26" t="n">
        <x:v>5</x:v>
      </x:c>
      <x:c r="N11" s="26" t="n">
        <x:v>10</x:v>
      </x:c>
      <x:c r="O11" s="26" t="n">
        <x:v>0</x:v>
      </x:c>
      <x:c r="P11" s="26" t="n">
        <x:v>0</x:v>
      </x:c>
      <x:c r="Q11" s="25" t="n">
        <x:v>0</x:v>
      </x:c>
      <x:c r="R11" s="25" t="n">
        <x:v>0</x:v>
      </x:c>
      <x:c r="S11" s="18" t="str">
        <x:v>USD</x:v>
      </x:c>
      <x:c r="T11" s="18" t="str">
        <x:v>SAMPLE: same page; organic sessions; form/trial/order events as appropriate. Events may repeat per session.</x:v>
      </x:c>
      <x:c r="U11" s="18" t="str">
        <x:v>SAMPLE — fictional GSC / analytics extracts; no client data.</x:v>
      </x:c>
      <x:c r="V11" s="28" t="n">
        <x:f>IF(A11="","",IF(AND(ISNUMBER(G11),ISNUMBER(I11),G11&gt;=0,I11&gt;0,G11&lt;=I11),G11/I11,"n.a."))</x:f>
        <x:v>0</x:v>
      </x:c>
      <x:c r="W11" s="28" t="n">
        <x:f>IF(A11="","",IF(AND(F11="Yes",ISNUMBER(B11),ISNUMBER(C11),ISNUMBER(D11),ISNUMBER(E11),C11&gt;=B11,E11&gt;=D11,C11-B11=E11-D11,ISNUMBER(G11),ISNUMBER(H11),G11&gt;=0,H11&gt;0),(G11-H11)/H11,"n.a."))</x:f>
        <x:v>-1</x:v>
      </x:c>
      <x:c r="X11" s="28" t="n">
        <x:f>IF(A11="","",IF(AND(F11="Yes",ISNUMBER(B11),ISNUMBER(C11),ISNUMBER(D11),ISNUMBER(E11),C11&gt;=B11,E11&gt;=D11,C11-B11=E11-D11,ISNUMBER(M11),ISNUMBER(N11),M11&gt;=0,N11&gt;0),(M11-N11)/N11,"n.a."))</x:f>
        <x:v>-0.5</x:v>
      </x:c>
      <x:c r="Y11" s="28" t="n">
        <x:f>IF(A11="","",IF(AND(ISNUMBER(O11),ISNUMBER(M11),O11&gt;=0,M11&gt;0,T11&lt;&gt;""),O11/M11,"n.a."))</x:f>
        <x:v>0</x:v>
      </x:c>
      <x:c r="Z11" s="23" t="str">
        <x:f>IF(A11="","",IF(COUNTIFS($A$6:$A$505,SUBSTITUTE(SUBSTITUTE(SUBSTITUTE(A11,"~","~~"),"*","~*"),"?","~?"))&gt;1,"Duplicate URL: use one row per period pair",IF(COUNTIFS(Audit!$A$6:$A$505,SUBSTITUTE(SUBSTITUTE(SUBSTITUTE(A11,"~","~~"),"*","~*"),"?","~?"))=0,"URL missing from Audit",IF(OR(B11="",C11=""),"Add current date range",IF(OR(NOT(ISNUMBER(B11)),NOT(ISNUMBER(C11)),C11&lt;B11),"Check current dates",IF(OR(AND(ISNUMBER(G11),G11&lt;0),AND(ISNUMBER(H11),H11&lt;0),AND(ISNUMBER(I11),I11&lt;0),AND(ISNUMBER(J11),J11&lt;0),AND(ISNUMBER(M11),M11&lt;0),AND(ISNUMBER(N11),N11&lt;0),AND(ISNUMBER(O11),O11&lt;0),AND(ISNUMBER(P11),P11&lt;0),AND(ISNUMBER(Q11),Q11&lt;0),AND(ISNUMBER(R11),R11&lt;0)),"Check negative values",IF(AND(ISNUMBER(G11),ISNUMBER(I11),G11&gt;I11),"Clicks exceed impressions",IF(AND(OR(ISNUMBER(Q11),ISNUMBER(R11)),S11=""),"Add revenue currency",IF(AND(ISNUMBER(O11),T11=""),"Define conversions and session scope",IF(U11="","Add evidence source",IF(F11&lt;&gt;"Yes","Comparison not confirmed",IF(OR(NOT(ISNUMBER(D11)),NOT(ISNUMBER(E11)),E11&lt;D11,C11-B11&lt;&gt;E11-D11),"Check comparable date ranges",""))))))))))))</x:f>
      </x:c>
    </x:row>
    <x:row r="12" ht="44" customHeight="1">
      <x:c r="A12" s="19" t="str">
        <x:v>https://example.com/services/managed-it-old/</x:v>
      </x:c>
      <x:c r="B12" s="24" t="d">
        <x:v>2026-09-01T12:00:00.000Z</x:v>
      </x:c>
      <x:c r="C12" s="21" t="d">
        <x:v>2026-09-30T12:00:00.000Z</x:v>
      </x:c>
      <x:c r="D12" s="21" t="d">
        <x:v>2026-08-02T12:00:00.000Z</x:v>
      </x:c>
      <x:c r="E12" s="21" t="d">
        <x:v>2026-08-31T12:00:00.000Z</x:v>
      </x:c>
      <x:c r="F12" s="18" t="str">
        <x:v>Yes</x:v>
      </x:c>
      <x:c r="G12" s="26" t="n">
        <x:v>10</x:v>
      </x:c>
      <x:c r="H12" s="26" t="n">
        <x:v>20</x:v>
      </x:c>
      <x:c r="I12" s="26" t="n">
        <x:v>600</x:v>
      </x:c>
      <x:c r="J12" s="26" t="n">
        <x:v>800</x:v>
      </x:c>
      <x:c r="K12" s="25" t="n">
        <x:v>20</x:v>
      </x:c>
      <x:c r="L12" s="25" t="n">
        <x:v>17</x:v>
      </x:c>
      <x:c r="M12" s="26" t="n">
        <x:v>30</x:v>
      </x:c>
      <x:c r="N12" s="26" t="n">
        <x:v>45</x:v>
      </x:c>
      <x:c r="O12" s="26" t="n">
        <x:v>1</x:v>
      </x:c>
      <x:c r="P12" s="26" t="n">
        <x:v>1</x:v>
      </x:c>
      <x:c r="Q12" s="25"/>
      <x:c r="R12" s="25"/>
      <x:c r="S12" s="18" t="str">
        <x:v>USD</x:v>
      </x:c>
      <x:c r="T12" s="18" t="str">
        <x:v>SAMPLE: same page; organic sessions; form/trial/order events as appropriate. Events may repeat per session.</x:v>
      </x:c>
      <x:c r="U12" s="18" t="str">
        <x:v>SAMPLE — fictional GSC / analytics extracts; no client data.</x:v>
      </x:c>
      <x:c r="V12" s="28" t="n">
        <x:f>IF(A12="","",IF(AND(ISNUMBER(G12),ISNUMBER(I12),G12&gt;=0,I12&gt;0,G12&lt;=I12),G12/I12,"n.a."))</x:f>
        <x:v>0.016666666666666666</x:v>
      </x:c>
      <x:c r="W12" s="28" t="n">
        <x:f>IF(A12="","",IF(AND(F12="Yes",ISNUMBER(B12),ISNUMBER(C12),ISNUMBER(D12),ISNUMBER(E12),C12&gt;=B12,E12&gt;=D12,C12-B12=E12-D12,ISNUMBER(G12),ISNUMBER(H12),G12&gt;=0,H12&gt;0),(G12-H12)/H12,"n.a."))</x:f>
        <x:v>-0.5</x:v>
      </x:c>
      <x:c r="X12" s="28" t="n">
        <x:f>IF(A12="","",IF(AND(F12="Yes",ISNUMBER(B12),ISNUMBER(C12),ISNUMBER(D12),ISNUMBER(E12),C12&gt;=B12,E12&gt;=D12,C12-B12=E12-D12,ISNUMBER(M12),ISNUMBER(N12),M12&gt;=0,N12&gt;0),(M12-N12)/N12,"n.a."))</x:f>
        <x:v>-0.3333333333333333</x:v>
      </x:c>
      <x:c r="Y12" s="28" t="n">
        <x:f>IF(A12="","",IF(AND(ISNUMBER(O12),ISNUMBER(M12),O12&gt;=0,M12&gt;0,T12&lt;&gt;""),O12/M12,"n.a."))</x:f>
        <x:v>0.03333333333333333</x:v>
      </x:c>
      <x:c r="Z12" s="23" t="str">
        <x:f>IF(A12="","",IF(COUNTIFS($A$6:$A$505,SUBSTITUTE(SUBSTITUTE(SUBSTITUTE(A12,"~","~~"),"*","~*"),"?","~?"))&gt;1,"Duplicate URL: use one row per period pair",IF(COUNTIFS(Audit!$A$6:$A$505,SUBSTITUTE(SUBSTITUTE(SUBSTITUTE(A12,"~","~~"),"*","~*"),"?","~?"))=0,"URL missing from Audit",IF(OR(B12="",C12=""),"Add current date range",IF(OR(NOT(ISNUMBER(B12)),NOT(ISNUMBER(C12)),C12&lt;B12),"Check current dates",IF(OR(AND(ISNUMBER(G12),G12&lt;0),AND(ISNUMBER(H12),H12&lt;0),AND(ISNUMBER(I12),I12&lt;0),AND(ISNUMBER(J12),J12&lt;0),AND(ISNUMBER(M12),M12&lt;0),AND(ISNUMBER(N12),N12&lt;0),AND(ISNUMBER(O12),O12&lt;0),AND(ISNUMBER(P12),P12&lt;0),AND(ISNUMBER(Q12),Q12&lt;0),AND(ISNUMBER(R12),R12&lt;0)),"Check negative values",IF(AND(ISNUMBER(G12),ISNUMBER(I12),G12&gt;I12),"Clicks exceed impressions",IF(AND(OR(ISNUMBER(Q12),ISNUMBER(R12)),S12=""),"Add revenue currency",IF(AND(ISNUMBER(O12),T12=""),"Define conversions and session scope",IF(U12="","Add evidence source",IF(F12&lt;&gt;"Yes","Comparison not confirmed",IF(OR(NOT(ISNUMBER(D12)),NOT(ISNUMBER(E12)),E12&lt;D12,C12-B12&lt;&gt;E12-D12),"Check comparable date ranges",""))))))))))))</x:f>
      </x:c>
    </x:row>
    <x:row r="13" ht="44" customHeight="1">
      <x:c r="A13" s="19" t="str">
        <x:v>https://example.com/guides/incident-response/</x:v>
      </x:c>
      <x:c r="B13" s="24" t="d">
        <x:v>2026-09-01T12:00:00.000Z</x:v>
      </x:c>
      <x:c r="C13" s="21" t="d">
        <x:v>2026-09-30T12:00:00.000Z</x:v>
      </x:c>
      <x:c r="D13" s="21" t="d">
        <x:v>2026-08-02T12:00:00.000Z</x:v>
      </x:c>
      <x:c r="E13" s="21" t="d">
        <x:v>2026-08-31T12:00:00.000Z</x:v>
      </x:c>
      <x:c r="F13" s="18" t="str">
        <x:v>Yes</x:v>
      </x:c>
      <x:c r="G13" s="26" t="n">
        <x:v>0</x:v>
      </x:c>
      <x:c r="H13" s="26" t="n">
        <x:v>0</x:v>
      </x:c>
      <x:c r="I13" s="26" t="n">
        <x:v>50</x:v>
      </x:c>
      <x:c r="J13" s="26" t="n">
        <x:v>40</x:v>
      </x:c>
      <x:c r="K13" s="25" t="n">
        <x:v>40</x:v>
      </x:c>
      <x:c r="L13" s="25" t="n">
        <x:v>42</x:v>
      </x:c>
      <x:c r="M13" s="26" t="n">
        <x:v>35</x:v>
      </x:c>
      <x:c r="N13" s="26" t="n">
        <x:v>30</x:v>
      </x:c>
      <x:c r="O13" s="26" t="n">
        <x:v>0</x:v>
      </x:c>
      <x:c r="P13" s="26" t="n">
        <x:v>0</x:v>
      </x:c>
      <x:c r="Q13" s="25"/>
      <x:c r="R13" s="25"/>
      <x:c r="S13" s="18" t="str">
        <x:v>USD</x:v>
      </x:c>
      <x:c r="T13" s="18" t="str">
        <x:v>SAMPLE: same page; organic sessions; form/trial/order events as appropriate. Events may repeat per session.</x:v>
      </x:c>
      <x:c r="U13" s="18" t="str">
        <x:v>SAMPLE — fictional GSC / analytics extracts; no client data.</x:v>
      </x:c>
      <x:c r="V13" s="28" t="n">
        <x:f>IF(A13="","",IF(AND(ISNUMBER(G13),ISNUMBER(I13),G13&gt;=0,I13&gt;0,G13&lt;=I13),G13/I13,"n.a."))</x:f>
        <x:v>0</x:v>
      </x:c>
      <x:c r="W13" s="28" t="str">
        <x:f>IF(A13="","",IF(AND(F13="Yes",ISNUMBER(B13),ISNUMBER(C13),ISNUMBER(D13),ISNUMBER(E13),C13&gt;=B13,E13&gt;=D13,C13-B13=E13-D13,ISNUMBER(G13),ISNUMBER(H13),G13&gt;=0,H13&gt;0),(G13-H13)/H13,"n.a."))</x:f>
        <x:v>n.a.</x:v>
      </x:c>
      <x:c r="X13" s="28" t="n">
        <x:f>IF(A13="","",IF(AND(F13="Yes",ISNUMBER(B13),ISNUMBER(C13),ISNUMBER(D13),ISNUMBER(E13),C13&gt;=B13,E13&gt;=D13,C13-B13=E13-D13,ISNUMBER(M13),ISNUMBER(N13),M13&gt;=0,N13&gt;0),(M13-N13)/N13,"n.a."))</x:f>
        <x:v>0.16666666666666666</x:v>
      </x:c>
      <x:c r="Y13" s="28" t="n">
        <x:f>IF(A13="","",IF(AND(ISNUMBER(O13),ISNUMBER(M13),O13&gt;=0,M13&gt;0,T13&lt;&gt;""),O13/M13,"n.a."))</x:f>
        <x:v>0</x:v>
      </x:c>
      <x:c r="Z13" s="23" t="str">
        <x:f>IF(A13="","",IF(COUNTIFS($A$6:$A$505,SUBSTITUTE(SUBSTITUTE(SUBSTITUTE(A13,"~","~~"),"*","~*"),"?","~?"))&gt;1,"Duplicate URL: use one row per period pair",IF(COUNTIFS(Audit!$A$6:$A$505,SUBSTITUTE(SUBSTITUTE(SUBSTITUTE(A13,"~","~~"),"*","~*"),"?","~?"))=0,"URL missing from Audit",IF(OR(B13="",C13=""),"Add current date range",IF(OR(NOT(ISNUMBER(B13)),NOT(ISNUMBER(C13)),C13&lt;B13),"Check current dates",IF(OR(AND(ISNUMBER(G13),G13&lt;0),AND(ISNUMBER(H13),H13&lt;0),AND(ISNUMBER(I13),I13&lt;0),AND(ISNUMBER(J13),J13&lt;0),AND(ISNUMBER(M13),M13&lt;0),AND(ISNUMBER(N13),N13&lt;0),AND(ISNUMBER(O13),O13&lt;0),AND(ISNUMBER(P13),P13&lt;0),AND(ISNUMBER(Q13),Q13&lt;0),AND(ISNUMBER(R13),R13&lt;0)),"Check negative values",IF(AND(ISNUMBER(G13),ISNUMBER(I13),G13&gt;I13),"Clicks exceed impressions",IF(AND(OR(ISNUMBER(Q13),ISNUMBER(R13)),S13=""),"Add revenue currency",IF(AND(ISNUMBER(O13),T13=""),"Define conversions and session scope",IF(U13="","Add evidence source",IF(F13&lt;&gt;"Yes","Comparison not confirmed",IF(OR(NOT(ISNUMBER(D13)),NOT(ISNUMBER(E13)),E13&lt;D13,C13-B13&lt;&gt;E13-D13),"Check comparable date ranges",""))))))))))))</x:f>
      </x:c>
    </x:row>
    <x:row r="14" ht="44" customHeight="1">
      <x:c r="A14" s="19" t="str">
        <x:v>https://example.com/work/client-story/</x:v>
      </x:c>
      <x:c r="B14" s="24" t="d">
        <x:v>2026-09-01T12:00:00.000Z</x:v>
      </x:c>
      <x:c r="C14" s="21" t="d">
        <x:v>2026-09-30T12:00:00.000Z</x:v>
      </x:c>
      <x:c r="D14" s="21" t="d">
        <x:v>2026-08-02T12:00:00.000Z</x:v>
      </x:c>
      <x:c r="E14" s="21" t="d">
        <x:v>2026-08-31T12:00:00.000Z</x:v>
      </x:c>
      <x:c r="F14" s="18" t="str">
        <x:v>Yes</x:v>
      </x:c>
      <x:c r="G14" s="26" t="n">
        <x:v>3</x:v>
      </x:c>
      <x:c r="H14" s="26" t="n">
        <x:v>2</x:v>
      </x:c>
      <x:c r="I14" s="26" t="n">
        <x:v>100</x:v>
      </x:c>
      <x:c r="J14" s="26" t="n">
        <x:v>90</x:v>
      </x:c>
      <x:c r="K14" s="25" t="n">
        <x:v>15</x:v>
      </x:c>
      <x:c r="L14" s="25" t="n">
        <x:v>16</x:v>
      </x:c>
      <x:c r="M14" s="26" t="n">
        <x:v>20</x:v>
      </x:c>
      <x:c r="N14" s="26" t="n">
        <x:v>18</x:v>
      </x:c>
      <x:c r="O14" s="26" t="n">
        <x:v>1</x:v>
      </x:c>
      <x:c r="P14" s="26" t="n">
        <x:v>1</x:v>
      </x:c>
      <x:c r="Q14" s="25"/>
      <x:c r="R14" s="25"/>
      <x:c r="S14" s="18" t="str">
        <x:v>USD</x:v>
      </x:c>
      <x:c r="T14" s="18" t="str">
        <x:v>SAMPLE: same page; organic sessions; form/trial/order events as appropriate. Events may repeat per session.</x:v>
      </x:c>
      <x:c r="U14" s="18" t="str">
        <x:v>SAMPLE — fictional GSC / analytics extracts; no client data.</x:v>
      </x:c>
      <x:c r="V14" s="28" t="n">
        <x:f>IF(A14="","",IF(AND(ISNUMBER(G14),ISNUMBER(I14),G14&gt;=0,I14&gt;0,G14&lt;=I14),G14/I14,"n.a."))</x:f>
        <x:v>0.03</x:v>
      </x:c>
      <x:c r="W14" s="28" t="n">
        <x:f>IF(A14="","",IF(AND(F14="Yes",ISNUMBER(B14),ISNUMBER(C14),ISNUMBER(D14),ISNUMBER(E14),C14&gt;=B14,E14&gt;=D14,C14-B14=E14-D14,ISNUMBER(G14),ISNUMBER(H14),G14&gt;=0,H14&gt;0),(G14-H14)/H14,"n.a."))</x:f>
        <x:v>0.5</x:v>
      </x:c>
      <x:c r="X14" s="28" t="n">
        <x:f>IF(A14="","",IF(AND(F14="Yes",ISNUMBER(B14),ISNUMBER(C14),ISNUMBER(D14),ISNUMBER(E14),C14&gt;=B14,E14&gt;=D14,C14-B14=E14-D14,ISNUMBER(M14),ISNUMBER(N14),M14&gt;=0,N14&gt;0),(M14-N14)/N14,"n.a."))</x:f>
        <x:v>0.1111111111111111</x:v>
      </x:c>
      <x:c r="Y14" s="28" t="n">
        <x:f>IF(A14="","",IF(AND(ISNUMBER(O14),ISNUMBER(M14),O14&gt;=0,M14&gt;0,T14&lt;&gt;""),O14/M14,"n.a."))</x:f>
        <x:v>0.05</x:v>
      </x:c>
      <x:c r="Z14" s="23" t="str">
        <x:f>IF(A14="","",IF(COUNTIFS($A$6:$A$505,SUBSTITUTE(SUBSTITUTE(SUBSTITUTE(A14,"~","~~"),"*","~*"),"?","~?"))&gt;1,"Duplicate URL: use one row per period pair",IF(COUNTIFS(Audit!$A$6:$A$505,SUBSTITUTE(SUBSTITUTE(SUBSTITUTE(A14,"~","~~"),"*","~*"),"?","~?"))=0,"URL missing from Audit",IF(OR(B14="",C14=""),"Add current date range",IF(OR(NOT(ISNUMBER(B14)),NOT(ISNUMBER(C14)),C14&lt;B14),"Check current dates",IF(OR(AND(ISNUMBER(G14),G14&lt;0),AND(ISNUMBER(H14),H14&lt;0),AND(ISNUMBER(I14),I14&lt;0),AND(ISNUMBER(J14),J14&lt;0),AND(ISNUMBER(M14),M14&lt;0),AND(ISNUMBER(N14),N14&lt;0),AND(ISNUMBER(O14),O14&lt;0),AND(ISNUMBER(P14),P14&lt;0),AND(ISNUMBER(Q14),Q14&lt;0),AND(ISNUMBER(R14),R14&lt;0)),"Check negative values",IF(AND(ISNUMBER(G14),ISNUMBER(I14),G14&gt;I14),"Clicks exceed impressions",IF(AND(OR(ISNUMBER(Q14),ISNUMBER(R14)),S14=""),"Add revenue currency",IF(AND(ISNUMBER(O14),T14=""),"Define conversions and session scope",IF(U14="","Add evidence source",IF(F14&lt;&gt;"Yes","Comparison not confirmed",IF(OR(NOT(ISNUMBER(D14)),NOT(ISNUMBER(E14)),E14&lt;D14,C14-B14&lt;&gt;E14-D14),"Check comparable date ranges",""))))))))))))</x:f>
      </x:c>
    </x:row>
    <x:row r="15" ht="44" customHeight="1">
      <x:c r="A15" s="19" t="str">
        <x:v>https://example.com/blog/reporting-old/</x:v>
      </x:c>
      <x:c r="B15" s="24" t="d">
        <x:v>2026-09-01T12:00:00.000Z</x:v>
      </x:c>
      <x:c r="C15" s="21" t="d">
        <x:v>2026-09-30T12:00:00.000Z</x:v>
      </x:c>
      <x:c r="D15" s="21" t="d">
        <x:v>2026-08-02T12:00:00.000Z</x:v>
      </x:c>
      <x:c r="E15" s="21" t="d">
        <x:v>2026-08-31T12:00:00.000Z</x:v>
      </x:c>
      <x:c r="F15" s="18" t="str">
        <x:v>Yes</x:v>
      </x:c>
      <x:c r="G15" s="26" t="n">
        <x:v>15</x:v>
      </x:c>
      <x:c r="H15" s="26" t="n">
        <x:v>25</x:v>
      </x:c>
      <x:c r="I15" s="26" t="n">
        <x:v>800</x:v>
      </x:c>
      <x:c r="J15" s="26" t="n">
        <x:v>1000</x:v>
      </x:c>
      <x:c r="K15" s="25" t="n">
        <x:v>22</x:v>
      </x:c>
      <x:c r="L15" s="25" t="n">
        <x:v>20</x:v>
      </x:c>
      <x:c r="M15" s="26" t="n">
        <x:v>40</x:v>
      </x:c>
      <x:c r="N15" s="26" t="n">
        <x:v>55</x:v>
      </x:c>
      <x:c r="O15" s="26" t="n">
        <x:v>0</x:v>
      </x:c>
      <x:c r="P15" s="26" t="n">
        <x:v>0</x:v>
      </x:c>
      <x:c r="Q15" s="25"/>
      <x:c r="R15" s="25"/>
      <x:c r="S15" s="18" t="str">
        <x:v>USD</x:v>
      </x:c>
      <x:c r="T15" s="18" t="str">
        <x:v>SAMPLE: same page; organic sessions; form/trial/order events as appropriate. Events may repeat per session.</x:v>
      </x:c>
      <x:c r="U15" s="18" t="str">
        <x:v>SAMPLE — fictional GSC / analytics extracts; no client data.</x:v>
      </x:c>
      <x:c r="V15" s="28" t="n">
        <x:f>IF(A15="","",IF(AND(ISNUMBER(G15),ISNUMBER(I15),G15&gt;=0,I15&gt;0,G15&lt;=I15),G15/I15,"n.a."))</x:f>
        <x:v>0.01875</x:v>
      </x:c>
      <x:c r="W15" s="28" t="n">
        <x:f>IF(A15="","",IF(AND(F15="Yes",ISNUMBER(B15),ISNUMBER(C15),ISNUMBER(D15),ISNUMBER(E15),C15&gt;=B15,E15&gt;=D15,C15-B15=E15-D15,ISNUMBER(G15),ISNUMBER(H15),G15&gt;=0,H15&gt;0),(G15-H15)/H15,"n.a."))</x:f>
        <x:v>-0.4</x:v>
      </x:c>
      <x:c r="X15" s="28" t="n">
        <x:f>IF(A15="","",IF(AND(F15="Yes",ISNUMBER(B15),ISNUMBER(C15),ISNUMBER(D15),ISNUMBER(E15),C15&gt;=B15,E15&gt;=D15,C15-B15=E15-D15,ISNUMBER(M15),ISNUMBER(N15),M15&gt;=0,N15&gt;0),(M15-N15)/N15,"n.a."))</x:f>
        <x:v>-0.2727272727272727</x:v>
      </x:c>
      <x:c r="Y15" s="28" t="n">
        <x:f>IF(A15="","",IF(AND(ISNUMBER(O15),ISNUMBER(M15),O15&gt;=0,M15&gt;0,T15&lt;&gt;""),O15/M15,"n.a."))</x:f>
        <x:v>0</x:v>
      </x:c>
      <x:c r="Z15" s="23" t="str">
        <x:f>IF(A15="","",IF(COUNTIFS($A$6:$A$505,SUBSTITUTE(SUBSTITUTE(SUBSTITUTE(A15,"~","~~"),"*","~*"),"?","~?"))&gt;1,"Duplicate URL: use one row per period pair",IF(COUNTIFS(Audit!$A$6:$A$505,SUBSTITUTE(SUBSTITUTE(SUBSTITUTE(A15,"~","~~"),"*","~*"),"?","~?"))=0,"URL missing from Audit",IF(OR(B15="",C15=""),"Add current date range",IF(OR(NOT(ISNUMBER(B15)),NOT(ISNUMBER(C15)),C15&lt;B15),"Check current dates",IF(OR(AND(ISNUMBER(G15),G15&lt;0),AND(ISNUMBER(H15),H15&lt;0),AND(ISNUMBER(I15),I15&lt;0),AND(ISNUMBER(J15),J15&lt;0),AND(ISNUMBER(M15),M15&lt;0),AND(ISNUMBER(N15),N15&lt;0),AND(ISNUMBER(O15),O15&lt;0),AND(ISNUMBER(P15),P15&lt;0),AND(ISNUMBER(Q15),Q15&lt;0),AND(ISNUMBER(R15),R15&lt;0)),"Check negative values",IF(AND(ISNUMBER(G15),ISNUMBER(I15),G15&gt;I15),"Clicks exceed impressions",IF(AND(OR(ISNUMBER(Q15),ISNUMBER(R15)),S15=""),"Add revenue currency",IF(AND(ISNUMBER(O15),T15=""),"Define conversions and session scope",IF(U15="","Add evidence source",IF(F15&lt;&gt;"Yes","Comparison not confirmed",IF(OR(NOT(ISNUMBER(D15)),NOT(ISNUMBER(E15)),E15&lt;D15,C15-B15&lt;&gt;E15-D15),"Check comparable date ranges",""))))))))))))</x:f>
      </x:c>
    </x:row>
    <x:row r="16" ht="44" customHeight="1">
      <x:c r="A16" s="19" t="str">
        <x:v>https://example.com/neighborhoods/riverside/</x:v>
      </x:c>
      <x:c r="B16" s="24" t="d">
        <x:v>2026-09-01T12:00:00.000Z</x:v>
      </x:c>
      <x:c r="C16" s="21" t="d">
        <x:v>2026-09-30T12:00:00.000Z</x:v>
      </x:c>
      <x:c r="D16" s="21" t="d">
        <x:v>2026-08-02T12:00:00.000Z</x:v>
      </x:c>
      <x:c r="E16" s="21" t="d">
        <x:v>2026-08-31T12:00:00.000Z</x:v>
      </x:c>
      <x:c r="F16" s="18" t="str">
        <x:v>Yes</x:v>
      </x:c>
      <x:c r="G16" s="26" t="n">
        <x:v>30</x:v>
      </x:c>
      <x:c r="H16" s="26" t="n">
        <x:v>0</x:v>
      </x:c>
      <x:c r="I16" s="26" t="n">
        <x:v>1500</x:v>
      </x:c>
      <x:c r="J16" s="26" t="n">
        <x:v>0</x:v>
      </x:c>
      <x:c r="K16" s="25" t="n">
        <x:v>13</x:v>
      </x:c>
      <x:c r="L16" s="25"/>
      <x:c r="M16" s="26" t="n">
        <x:v>70</x:v>
      </x:c>
      <x:c r="N16" s="26" t="n">
        <x:v>0</x:v>
      </x:c>
      <x:c r="O16" s="26" t="n">
        <x:v>2</x:v>
      </x:c>
      <x:c r="P16" s="26" t="n">
        <x:v>0</x:v>
      </x:c>
      <x:c r="Q16" s="25"/>
      <x:c r="R16" s="25"/>
      <x:c r="S16" s="18" t="str">
        <x:v>USD</x:v>
      </x:c>
      <x:c r="T16" s="18" t="str">
        <x:v>SAMPLE: same page; organic sessions; form/trial/order events as appropriate. Events may repeat per session.</x:v>
      </x:c>
      <x:c r="U16" s="18" t="str">
        <x:v>SAMPLE — fictional GSC / analytics extracts; no client data.</x:v>
      </x:c>
      <x:c r="V16" s="28" t="n">
        <x:f>IF(A16="","",IF(AND(ISNUMBER(G16),ISNUMBER(I16),G16&gt;=0,I16&gt;0,G16&lt;=I16),G16/I16,"n.a."))</x:f>
        <x:v>0.02</x:v>
      </x:c>
      <x:c r="W16" s="28" t="str">
        <x:f>IF(A16="","",IF(AND(F16="Yes",ISNUMBER(B16),ISNUMBER(C16),ISNUMBER(D16),ISNUMBER(E16),C16&gt;=B16,E16&gt;=D16,C16-B16=E16-D16,ISNUMBER(G16),ISNUMBER(H16),G16&gt;=0,H16&gt;0),(G16-H16)/H16,"n.a."))</x:f>
        <x:v>n.a.</x:v>
      </x:c>
      <x:c r="X16" s="28" t="str">
        <x:f>IF(A16="","",IF(AND(F16="Yes",ISNUMBER(B16),ISNUMBER(C16),ISNUMBER(D16),ISNUMBER(E16),C16&gt;=B16,E16&gt;=D16,C16-B16=E16-D16,ISNUMBER(M16),ISNUMBER(N16),M16&gt;=0,N16&gt;0),(M16-N16)/N16,"n.a."))</x:f>
        <x:v>n.a.</x:v>
      </x:c>
      <x:c r="Y16" s="28" t="n">
        <x:f>IF(A16="","",IF(AND(ISNUMBER(O16),ISNUMBER(M16),O16&gt;=0,M16&gt;0,T16&lt;&gt;""),O16/M16,"n.a."))</x:f>
        <x:v>0.02857142857142857</x:v>
      </x:c>
      <x:c r="Z16" s="23" t="str">
        <x:f>IF(A16="","",IF(COUNTIFS($A$6:$A$505,SUBSTITUTE(SUBSTITUTE(SUBSTITUTE(A16,"~","~~"),"*","~*"),"?","~?"))&gt;1,"Duplicate URL: use one row per period pair",IF(COUNTIFS(Audit!$A$6:$A$505,SUBSTITUTE(SUBSTITUTE(SUBSTITUTE(A16,"~","~~"),"*","~*"),"?","~?"))=0,"URL missing from Audit",IF(OR(B16="",C16=""),"Add current date range",IF(OR(NOT(ISNUMBER(B16)),NOT(ISNUMBER(C16)),C16&lt;B16),"Check current dates",IF(OR(AND(ISNUMBER(G16),G16&lt;0),AND(ISNUMBER(H16),H16&lt;0),AND(ISNUMBER(I16),I16&lt;0),AND(ISNUMBER(J16),J16&lt;0),AND(ISNUMBER(M16),M16&lt;0),AND(ISNUMBER(N16),N16&lt;0),AND(ISNUMBER(O16),O16&lt;0),AND(ISNUMBER(P16),P16&lt;0),AND(ISNUMBER(Q16),Q16&lt;0),AND(ISNUMBER(R16),R16&lt;0)),"Check negative values",IF(AND(ISNUMBER(G16),ISNUMBER(I16),G16&gt;I16),"Clicks exceed impressions",IF(AND(OR(ISNUMBER(Q16),ISNUMBER(R16)),S16=""),"Add revenue currency",IF(AND(ISNUMBER(O16),T16=""),"Define conversions and session scope",IF(U16="","Add evidence source",IF(F16&lt;&gt;"Yes","Comparison not confirmed",IF(OR(NOT(ISNUMBER(D16)),NOT(ISNUMBER(E16)),E16&lt;D16,C16-B16&lt;&gt;E16-D16),"Check comparable date ranges",""))))))))))))</x:f>
      </x:c>
    </x:row>
    <x:row r="17" ht="44" customHeight="1">
      <x:c r="A17" s="19" t="str">
        <x:v>https://example.com/listings/sold-home/</x:v>
      </x:c>
      <x:c r="B17" s="24" t="d">
        <x:v>2026-09-01T12:00:00.000Z</x:v>
      </x:c>
      <x:c r="C17" s="21" t="d">
        <x:v>2026-09-30T12:00:00.000Z</x:v>
      </x:c>
      <x:c r="D17" s="21" t="d">
        <x:v>2026-08-02T12:00:00.000Z</x:v>
      </x:c>
      <x:c r="E17" s="21" t="d">
        <x:v>2026-08-31T12:00:00.000Z</x:v>
      </x:c>
      <x:c r="F17" s="18" t="str">
        <x:v>Unknown</x:v>
      </x:c>
      <x:c r="G17" s="26"/>
      <x:c r="H17" s="26"/>
      <x:c r="I17" s="26"/>
      <x:c r="J17" s="26"/>
      <x:c r="K17" s="25"/>
      <x:c r="L17" s="25"/>
      <x:c r="M17" s="26"/>
      <x:c r="N17" s="26"/>
      <x:c r="O17" s="26"/>
      <x:c r="P17" s="26"/>
      <x:c r="Q17" s="25"/>
      <x:c r="R17" s="25"/>
      <x:c r="S17" s="18" t="str">
        <x:v>USD</x:v>
      </x:c>
      <x:c r="T17" s="18" t="str">
        <x:v>SAMPLE: same page; organic sessions; form/trial/order events as appropriate. Events may repeat per session.</x:v>
      </x:c>
      <x:c r="U17" s="18" t="str">
        <x:v>SAMPLE — fictional GSC / analytics extracts; no client data.</x:v>
      </x:c>
      <x:c r="V17" s="28" t="str">
        <x:f>IF(A17="","",IF(AND(ISNUMBER(G17),ISNUMBER(I17),G17&gt;=0,I17&gt;0,G17&lt;=I17),G17/I17,"n.a."))</x:f>
        <x:v>n.a.</x:v>
      </x:c>
      <x:c r="W17" s="28" t="str">
        <x:f>IF(A17="","",IF(AND(F17="Yes",ISNUMBER(B17),ISNUMBER(C17),ISNUMBER(D17),ISNUMBER(E17),C17&gt;=B17,E17&gt;=D17,C17-B17=E17-D17,ISNUMBER(G17),ISNUMBER(H17),G17&gt;=0,H17&gt;0),(G17-H17)/H17,"n.a."))</x:f>
        <x:v>n.a.</x:v>
      </x:c>
      <x:c r="X17" s="28" t="str">
        <x:f>IF(A17="","",IF(AND(F17="Yes",ISNUMBER(B17),ISNUMBER(C17),ISNUMBER(D17),ISNUMBER(E17),C17&gt;=B17,E17&gt;=D17,C17-B17=E17-D17,ISNUMBER(M17),ISNUMBER(N17),M17&gt;=0,N17&gt;0),(M17-N17)/N17,"n.a."))</x:f>
        <x:v>n.a.</x:v>
      </x:c>
      <x:c r="Y17" s="28" t="str">
        <x:f>IF(A17="","",IF(AND(ISNUMBER(O17),ISNUMBER(M17),O17&gt;=0,M17&gt;0,T17&lt;&gt;""),O17/M17,"n.a."))</x:f>
        <x:v>n.a.</x:v>
      </x:c>
      <x:c r="Z17" s="23" t="str">
        <x:f>IF(A17="","",IF(COUNTIFS($A$6:$A$505,SUBSTITUTE(SUBSTITUTE(SUBSTITUTE(A17,"~","~~"),"*","~*"),"?","~?"))&gt;1,"Duplicate URL: use one row per period pair",IF(COUNTIFS(Audit!$A$6:$A$505,SUBSTITUTE(SUBSTITUTE(SUBSTITUTE(A17,"~","~~"),"*","~*"),"?","~?"))=0,"URL missing from Audit",IF(OR(B17="",C17=""),"Add current date range",IF(OR(NOT(ISNUMBER(B17)),NOT(ISNUMBER(C17)),C17&lt;B17),"Check current dates",IF(OR(AND(ISNUMBER(G17),G17&lt;0),AND(ISNUMBER(H17),H17&lt;0),AND(ISNUMBER(I17),I17&lt;0),AND(ISNUMBER(J17),J17&lt;0),AND(ISNUMBER(M17),M17&lt;0),AND(ISNUMBER(N17),N17&lt;0),AND(ISNUMBER(O17),O17&lt;0),AND(ISNUMBER(P17),P17&lt;0),AND(ISNUMBER(Q17),Q17&lt;0),AND(ISNUMBER(R17),R17&lt;0)),"Check negative values",IF(AND(ISNUMBER(G17),ISNUMBER(I17),G17&gt;I17),"Clicks exceed impressions",IF(AND(OR(ISNUMBER(Q17),ISNUMBER(R17)),S17=""),"Add revenue currency",IF(AND(ISNUMBER(O17),T17=""),"Define conversions and session scope",IF(U17="","Add evidence source",IF(F17&lt;&gt;"Yes","Comparison not confirmed",IF(OR(NOT(ISNUMBER(D17)),NOT(ISNUMBER(E17)),E17&lt;D17,C17-B17&lt;&gt;E17-D17),"Check comparable date ranges",""))))))))))))</x:f>
        <x:v>Comparison not confirmed</x:v>
      </x:c>
    </x:row>
    <x:row r="18" ht="44" customHeight="1">
      <x:c r="A18" s="19"/>
      <x:c r="B18" s="24"/>
      <x:c r="C18" s="21"/>
      <x:c r="D18" s="21"/>
      <x:c r="E18" s="21"/>
      <x:c r="F18" s="18"/>
      <x:c r="G18" s="26"/>
      <x:c r="H18" s="26"/>
      <x:c r="I18" s="26"/>
      <x:c r="J18" s="26"/>
      <x:c r="K18" s="25"/>
      <x:c r="L18" s="25"/>
      <x:c r="M18" s="26"/>
      <x:c r="N18" s="26"/>
      <x:c r="O18" s="26"/>
      <x:c r="P18" s="26"/>
      <x:c r="Q18" s="25"/>
      <x:c r="R18" s="25"/>
      <x:c r="S18" s="18"/>
      <x:c r="T18" s="18"/>
      <x:c r="U18" s="18"/>
      <x:c r="V18" s="28" t="str">
        <x:f>IF(A18="","",IF(AND(ISNUMBER(G18),ISNUMBER(I18),G18&gt;=0,I18&gt;0,G18&lt;=I18),G18/I18,"n.a."))</x:f>
      </x:c>
      <x:c r="W18" s="28" t="str">
        <x:f>IF(A18="","",IF(AND(F18="Yes",ISNUMBER(B18),ISNUMBER(C18),ISNUMBER(D18),ISNUMBER(E18),C18&gt;=B18,E18&gt;=D18,C18-B18=E18-D18,ISNUMBER(G18),ISNUMBER(H18),G18&gt;=0,H18&gt;0),(G18-H18)/H18,"n.a."))</x:f>
      </x:c>
      <x:c r="X18" s="28" t="str">
        <x:f>IF(A18="","",IF(AND(F18="Yes",ISNUMBER(B18),ISNUMBER(C18),ISNUMBER(D18),ISNUMBER(E18),C18&gt;=B18,E18&gt;=D18,C18-B18=E18-D18,ISNUMBER(M18),ISNUMBER(N18),M18&gt;=0,N18&gt;0),(M18-N18)/N18,"n.a."))</x:f>
      </x:c>
      <x:c r="Y18" s="28" t="str">
        <x:f>IF(A18="","",IF(AND(ISNUMBER(O18),ISNUMBER(M18),O18&gt;=0,M18&gt;0,T18&lt;&gt;""),O18/M18,"n.a."))</x:f>
      </x:c>
      <x:c r="Z18" s="23" t="str">
        <x:f>IF(A18="","",IF(COUNTIFS($A$6:$A$505,SUBSTITUTE(SUBSTITUTE(SUBSTITUTE(A18,"~","~~"),"*","~*"),"?","~?"))&gt;1,"Duplicate URL: use one row per period pair",IF(COUNTIFS(Audit!$A$6:$A$505,SUBSTITUTE(SUBSTITUTE(SUBSTITUTE(A18,"~","~~"),"*","~*"),"?","~?"))=0,"URL missing from Audit",IF(OR(B18="",C18=""),"Add current date range",IF(OR(NOT(ISNUMBER(B18)),NOT(ISNUMBER(C18)),C18&lt;B18),"Check current dates",IF(OR(AND(ISNUMBER(G18),G18&lt;0),AND(ISNUMBER(H18),H18&lt;0),AND(ISNUMBER(I18),I18&lt;0),AND(ISNUMBER(J18),J18&lt;0),AND(ISNUMBER(M18),M18&lt;0),AND(ISNUMBER(N18),N18&lt;0),AND(ISNUMBER(O18),O18&lt;0),AND(ISNUMBER(P18),P18&lt;0),AND(ISNUMBER(Q18),Q18&lt;0),AND(ISNUMBER(R18),R18&lt;0)),"Check negative values",IF(AND(ISNUMBER(G18),ISNUMBER(I18),G18&gt;I18),"Clicks exceed impressions",IF(AND(OR(ISNUMBER(Q18),ISNUMBER(R18)),S18=""),"Add revenue currency",IF(AND(ISNUMBER(O18),T18=""),"Define conversions and session scope",IF(U18="","Add evidence source",IF(F18&lt;&gt;"Yes","Comparison not confirmed",IF(OR(NOT(ISNUMBER(D18)),NOT(ISNUMBER(E18)),E18&lt;D18,C18-B18&lt;&gt;E18-D18),"Check comparable date ranges",""))))))))))))</x:f>
      </x:c>
    </x:row>
    <x:row r="19" ht="44" customHeight="1">
      <x:c r="A19" s="19"/>
      <x:c r="B19" s="24"/>
      <x:c r="C19" s="21"/>
      <x:c r="D19" s="21"/>
      <x:c r="E19" s="21"/>
      <x:c r="F19" s="18"/>
      <x:c r="G19" s="26"/>
      <x:c r="H19" s="26"/>
      <x:c r="I19" s="26"/>
      <x:c r="J19" s="26"/>
      <x:c r="K19" s="25"/>
      <x:c r="L19" s="25"/>
      <x:c r="M19" s="26"/>
      <x:c r="N19" s="26"/>
      <x:c r="O19" s="26"/>
      <x:c r="P19" s="26"/>
      <x:c r="Q19" s="25"/>
      <x:c r="R19" s="25"/>
      <x:c r="S19" s="18"/>
      <x:c r="T19" s="18"/>
      <x:c r="U19" s="18"/>
      <x:c r="V19" s="28" t="str">
        <x:f>IF(A19="","",IF(AND(ISNUMBER(G19),ISNUMBER(I19),G19&gt;=0,I19&gt;0,G19&lt;=I19),G19/I19,"n.a."))</x:f>
      </x:c>
      <x:c r="W19" s="28" t="str">
        <x:f>IF(A19="","",IF(AND(F19="Yes",ISNUMBER(B19),ISNUMBER(C19),ISNUMBER(D19),ISNUMBER(E19),C19&gt;=B19,E19&gt;=D19,C19-B19=E19-D19,ISNUMBER(G19),ISNUMBER(H19),G19&gt;=0,H19&gt;0),(G19-H19)/H19,"n.a."))</x:f>
      </x:c>
      <x:c r="X19" s="28" t="str">
        <x:f>IF(A19="","",IF(AND(F19="Yes",ISNUMBER(B19),ISNUMBER(C19),ISNUMBER(D19),ISNUMBER(E19),C19&gt;=B19,E19&gt;=D19,C19-B19=E19-D19,ISNUMBER(M19),ISNUMBER(N19),M19&gt;=0,N19&gt;0),(M19-N19)/N19,"n.a."))</x:f>
      </x:c>
      <x:c r="Y19" s="28" t="str">
        <x:f>IF(A19="","",IF(AND(ISNUMBER(O19),ISNUMBER(M19),O19&gt;=0,M19&gt;0,T19&lt;&gt;""),O19/M19,"n.a."))</x:f>
      </x:c>
      <x:c r="Z19" s="23" t="str">
        <x:f>IF(A19="","",IF(COUNTIFS($A$6:$A$505,SUBSTITUTE(SUBSTITUTE(SUBSTITUTE(A19,"~","~~"),"*","~*"),"?","~?"))&gt;1,"Duplicate URL: use one row per period pair",IF(COUNTIFS(Audit!$A$6:$A$505,SUBSTITUTE(SUBSTITUTE(SUBSTITUTE(A19,"~","~~"),"*","~*"),"?","~?"))=0,"URL missing from Audit",IF(OR(B19="",C19=""),"Add current date range",IF(OR(NOT(ISNUMBER(B19)),NOT(ISNUMBER(C19)),C19&lt;B19),"Check current dates",IF(OR(AND(ISNUMBER(G19),G19&lt;0),AND(ISNUMBER(H19),H19&lt;0),AND(ISNUMBER(I19),I19&lt;0),AND(ISNUMBER(J19),J19&lt;0),AND(ISNUMBER(M19),M19&lt;0),AND(ISNUMBER(N19),N19&lt;0),AND(ISNUMBER(O19),O19&lt;0),AND(ISNUMBER(P19),P19&lt;0),AND(ISNUMBER(Q19),Q19&lt;0),AND(ISNUMBER(R19),R19&lt;0)),"Check negative values",IF(AND(ISNUMBER(G19),ISNUMBER(I19),G19&gt;I19),"Clicks exceed impressions",IF(AND(OR(ISNUMBER(Q19),ISNUMBER(R19)),S19=""),"Add revenue currency",IF(AND(ISNUMBER(O19),T19=""),"Define conversions and session scope",IF(U19="","Add evidence source",IF(F19&lt;&gt;"Yes","Comparison not confirmed",IF(OR(NOT(ISNUMBER(D19)),NOT(ISNUMBER(E19)),E19&lt;D19,C19-B19&lt;&gt;E19-D19),"Check comparable date ranges",""))))))))))))</x:f>
      </x:c>
    </x:row>
    <x:row r="20" ht="44" customHeight="1">
      <x:c r="A20" s="19"/>
      <x:c r="B20" s="24"/>
      <x:c r="C20" s="21"/>
      <x:c r="D20" s="21"/>
      <x:c r="E20" s="21"/>
      <x:c r="F20" s="18"/>
      <x:c r="G20" s="26"/>
      <x:c r="H20" s="26"/>
      <x:c r="I20" s="26"/>
      <x:c r="J20" s="26"/>
      <x:c r="K20" s="25"/>
      <x:c r="L20" s="25"/>
      <x:c r="M20" s="26"/>
      <x:c r="N20" s="26"/>
      <x:c r="O20" s="26"/>
      <x:c r="P20" s="26"/>
      <x:c r="Q20" s="25"/>
      <x:c r="R20" s="25"/>
      <x:c r="S20" s="18"/>
      <x:c r="T20" s="18"/>
      <x:c r="U20" s="18"/>
      <x:c r="V20" s="28" t="str">
        <x:f>IF(A20="","",IF(AND(ISNUMBER(G20),ISNUMBER(I20),G20&gt;=0,I20&gt;0,G20&lt;=I20),G20/I20,"n.a."))</x:f>
      </x:c>
      <x:c r="W20" s="28" t="str">
        <x:f>IF(A20="","",IF(AND(F20="Yes",ISNUMBER(B20),ISNUMBER(C20),ISNUMBER(D20),ISNUMBER(E20),C20&gt;=B20,E20&gt;=D20,C20-B20=E20-D20,ISNUMBER(G20),ISNUMBER(H20),G20&gt;=0,H20&gt;0),(G20-H20)/H20,"n.a."))</x:f>
      </x:c>
      <x:c r="X20" s="28" t="str">
        <x:f>IF(A20="","",IF(AND(F20="Yes",ISNUMBER(B20),ISNUMBER(C20),ISNUMBER(D20),ISNUMBER(E20),C20&gt;=B20,E20&gt;=D20,C20-B20=E20-D20,ISNUMBER(M20),ISNUMBER(N20),M20&gt;=0,N20&gt;0),(M20-N20)/N20,"n.a."))</x:f>
      </x:c>
      <x:c r="Y20" s="28" t="str">
        <x:f>IF(A20="","",IF(AND(ISNUMBER(O20),ISNUMBER(M20),O20&gt;=0,M20&gt;0,T20&lt;&gt;""),O20/M20,"n.a."))</x:f>
      </x:c>
      <x:c r="Z20" s="23" t="str">
        <x:f>IF(A20="","",IF(COUNTIFS($A$6:$A$505,SUBSTITUTE(SUBSTITUTE(SUBSTITUTE(A20,"~","~~"),"*","~*"),"?","~?"))&gt;1,"Duplicate URL: use one row per period pair",IF(COUNTIFS(Audit!$A$6:$A$505,SUBSTITUTE(SUBSTITUTE(SUBSTITUTE(A20,"~","~~"),"*","~*"),"?","~?"))=0,"URL missing from Audit",IF(OR(B20="",C20=""),"Add current date range",IF(OR(NOT(ISNUMBER(B20)),NOT(ISNUMBER(C20)),C20&lt;B20),"Check current dates",IF(OR(AND(ISNUMBER(G20),G20&lt;0),AND(ISNUMBER(H20),H20&lt;0),AND(ISNUMBER(I20),I20&lt;0),AND(ISNUMBER(J20),J20&lt;0),AND(ISNUMBER(M20),M20&lt;0),AND(ISNUMBER(N20),N20&lt;0),AND(ISNUMBER(O20),O20&lt;0),AND(ISNUMBER(P20),P20&lt;0),AND(ISNUMBER(Q20),Q20&lt;0),AND(ISNUMBER(R20),R20&lt;0)),"Check negative values",IF(AND(ISNUMBER(G20),ISNUMBER(I20),G20&gt;I20),"Clicks exceed impressions",IF(AND(OR(ISNUMBER(Q20),ISNUMBER(R20)),S20=""),"Add revenue currency",IF(AND(ISNUMBER(O20),T20=""),"Define conversions and session scope",IF(U20="","Add evidence source",IF(F20&lt;&gt;"Yes","Comparison not confirmed",IF(OR(NOT(ISNUMBER(D20)),NOT(ISNUMBER(E20)),E20&lt;D20,C20-B20&lt;&gt;E20-D20),"Check comparable date ranges",""))))))))))))</x:f>
      </x:c>
    </x:row>
    <x:row r="21" ht="44" customHeight="1">
      <x:c r="A21" s="19"/>
      <x:c r="B21" s="24"/>
      <x:c r="C21" s="21"/>
      <x:c r="D21" s="21"/>
      <x:c r="E21" s="21"/>
      <x:c r="F21" s="18"/>
      <x:c r="G21" s="26"/>
      <x:c r="H21" s="26"/>
      <x:c r="I21" s="26"/>
      <x:c r="J21" s="26"/>
      <x:c r="K21" s="25"/>
      <x:c r="L21" s="25"/>
      <x:c r="M21" s="26"/>
      <x:c r="N21" s="26"/>
      <x:c r="O21" s="26"/>
      <x:c r="P21" s="26"/>
      <x:c r="Q21" s="25"/>
      <x:c r="R21" s="25"/>
      <x:c r="S21" s="18"/>
      <x:c r="T21" s="18"/>
      <x:c r="U21" s="18"/>
      <x:c r="V21" s="28" t="str">
        <x:f>IF(A21="","",IF(AND(ISNUMBER(G21),ISNUMBER(I21),G21&gt;=0,I21&gt;0,G21&lt;=I21),G21/I21,"n.a."))</x:f>
      </x:c>
      <x:c r="W21" s="28" t="str">
        <x:f>IF(A21="","",IF(AND(F21="Yes",ISNUMBER(B21),ISNUMBER(C21),ISNUMBER(D21),ISNUMBER(E21),C21&gt;=B21,E21&gt;=D21,C21-B21=E21-D21,ISNUMBER(G21),ISNUMBER(H21),G21&gt;=0,H21&gt;0),(G21-H21)/H21,"n.a."))</x:f>
      </x:c>
      <x:c r="X21" s="28" t="str">
        <x:f>IF(A21="","",IF(AND(F21="Yes",ISNUMBER(B21),ISNUMBER(C21),ISNUMBER(D21),ISNUMBER(E21),C21&gt;=B21,E21&gt;=D21,C21-B21=E21-D21,ISNUMBER(M21),ISNUMBER(N21),M21&gt;=0,N21&gt;0),(M21-N21)/N21,"n.a."))</x:f>
      </x:c>
      <x:c r="Y21" s="28" t="str">
        <x:f>IF(A21="","",IF(AND(ISNUMBER(O21),ISNUMBER(M21),O21&gt;=0,M21&gt;0,T21&lt;&gt;""),O21/M21,"n.a."))</x:f>
      </x:c>
      <x:c r="Z21" s="23" t="str">
        <x:f>IF(A21="","",IF(COUNTIFS($A$6:$A$505,SUBSTITUTE(SUBSTITUTE(SUBSTITUTE(A21,"~","~~"),"*","~*"),"?","~?"))&gt;1,"Duplicate URL: use one row per period pair",IF(COUNTIFS(Audit!$A$6:$A$505,SUBSTITUTE(SUBSTITUTE(SUBSTITUTE(A21,"~","~~"),"*","~*"),"?","~?"))=0,"URL missing from Audit",IF(OR(B21="",C21=""),"Add current date range",IF(OR(NOT(ISNUMBER(B21)),NOT(ISNUMBER(C21)),C21&lt;B21),"Check current dates",IF(OR(AND(ISNUMBER(G21),G21&lt;0),AND(ISNUMBER(H21),H21&lt;0),AND(ISNUMBER(I21),I21&lt;0),AND(ISNUMBER(J21),J21&lt;0),AND(ISNUMBER(M21),M21&lt;0),AND(ISNUMBER(N21),N21&lt;0),AND(ISNUMBER(O21),O21&lt;0),AND(ISNUMBER(P21),P21&lt;0),AND(ISNUMBER(Q21),Q21&lt;0),AND(ISNUMBER(R21),R21&lt;0)),"Check negative values",IF(AND(ISNUMBER(G21),ISNUMBER(I21),G21&gt;I21),"Clicks exceed impressions",IF(AND(OR(ISNUMBER(Q21),ISNUMBER(R21)),S21=""),"Add revenue currency",IF(AND(ISNUMBER(O21),T21=""),"Define conversions and session scope",IF(U21="","Add evidence source",IF(F21&lt;&gt;"Yes","Comparison not confirmed",IF(OR(NOT(ISNUMBER(D21)),NOT(ISNUMBER(E21)),E21&lt;D21,C21-B21&lt;&gt;E21-D21),"Check comparable date ranges",""))))))))))))</x:f>
      </x:c>
    </x:row>
    <x:row r="22" ht="44" customHeight="1">
      <x:c r="A22" s="19"/>
      <x:c r="B22" s="24"/>
      <x:c r="C22" s="21"/>
      <x:c r="D22" s="21"/>
      <x:c r="E22" s="21"/>
      <x:c r="F22" s="18"/>
      <x:c r="G22" s="26"/>
      <x:c r="H22" s="26"/>
      <x:c r="I22" s="26"/>
      <x:c r="J22" s="26"/>
      <x:c r="K22" s="25"/>
      <x:c r="L22" s="25"/>
      <x:c r="M22" s="26"/>
      <x:c r="N22" s="26"/>
      <x:c r="O22" s="26"/>
      <x:c r="P22" s="26"/>
      <x:c r="Q22" s="25"/>
      <x:c r="R22" s="25"/>
      <x:c r="S22" s="18"/>
      <x:c r="T22" s="18"/>
      <x:c r="U22" s="18"/>
      <x:c r="V22" s="28" t="str">
        <x:f>IF(A22="","",IF(AND(ISNUMBER(G22),ISNUMBER(I22),G22&gt;=0,I22&gt;0,G22&lt;=I22),G22/I22,"n.a."))</x:f>
      </x:c>
      <x:c r="W22" s="28" t="str">
        <x:f>IF(A22="","",IF(AND(F22="Yes",ISNUMBER(B22),ISNUMBER(C22),ISNUMBER(D22),ISNUMBER(E22),C22&gt;=B22,E22&gt;=D22,C22-B22=E22-D22,ISNUMBER(G22),ISNUMBER(H22),G22&gt;=0,H22&gt;0),(G22-H22)/H22,"n.a."))</x:f>
      </x:c>
      <x:c r="X22" s="28" t="str">
        <x:f>IF(A22="","",IF(AND(F22="Yes",ISNUMBER(B22),ISNUMBER(C22),ISNUMBER(D22),ISNUMBER(E22),C22&gt;=B22,E22&gt;=D22,C22-B22=E22-D22,ISNUMBER(M22),ISNUMBER(N22),M22&gt;=0,N22&gt;0),(M22-N22)/N22,"n.a."))</x:f>
      </x:c>
      <x:c r="Y22" s="28" t="str">
        <x:f>IF(A22="","",IF(AND(ISNUMBER(O22),ISNUMBER(M22),O22&gt;=0,M22&gt;0,T22&lt;&gt;""),O22/M22,"n.a."))</x:f>
      </x:c>
      <x:c r="Z22" s="23" t="str">
        <x:f>IF(A22="","",IF(COUNTIFS($A$6:$A$505,SUBSTITUTE(SUBSTITUTE(SUBSTITUTE(A22,"~","~~"),"*","~*"),"?","~?"))&gt;1,"Duplicate URL: use one row per period pair",IF(COUNTIFS(Audit!$A$6:$A$505,SUBSTITUTE(SUBSTITUTE(SUBSTITUTE(A22,"~","~~"),"*","~*"),"?","~?"))=0,"URL missing from Audit",IF(OR(B22="",C22=""),"Add current date range",IF(OR(NOT(ISNUMBER(B22)),NOT(ISNUMBER(C22)),C22&lt;B22),"Check current dates",IF(OR(AND(ISNUMBER(G22),G22&lt;0),AND(ISNUMBER(H22),H22&lt;0),AND(ISNUMBER(I22),I22&lt;0),AND(ISNUMBER(J22),J22&lt;0),AND(ISNUMBER(M22),M22&lt;0),AND(ISNUMBER(N22),N22&lt;0),AND(ISNUMBER(O22),O22&lt;0),AND(ISNUMBER(P22),P22&lt;0),AND(ISNUMBER(Q22),Q22&lt;0),AND(ISNUMBER(R22),R22&lt;0)),"Check negative values",IF(AND(ISNUMBER(G22),ISNUMBER(I22),G22&gt;I22),"Clicks exceed impressions",IF(AND(OR(ISNUMBER(Q22),ISNUMBER(R22)),S22=""),"Add revenue currency",IF(AND(ISNUMBER(O22),T22=""),"Define conversions and session scope",IF(U22="","Add evidence source",IF(F22&lt;&gt;"Yes","Comparison not confirmed",IF(OR(NOT(ISNUMBER(D22)),NOT(ISNUMBER(E22)),E22&lt;D22,C22-B22&lt;&gt;E22-D22),"Check comparable date ranges",""))))))))))))</x:f>
      </x:c>
    </x:row>
    <x:row r="23" ht="44" customHeight="1">
      <x:c r="A23" s="19"/>
      <x:c r="B23" s="24"/>
      <x:c r="C23" s="21"/>
      <x:c r="D23" s="21"/>
      <x:c r="E23" s="21"/>
      <x:c r="F23" s="18"/>
      <x:c r="G23" s="26"/>
      <x:c r="H23" s="26"/>
      <x:c r="I23" s="26"/>
      <x:c r="J23" s="26"/>
      <x:c r="K23" s="25"/>
      <x:c r="L23" s="25"/>
      <x:c r="M23" s="26"/>
      <x:c r="N23" s="26"/>
      <x:c r="O23" s="26"/>
      <x:c r="P23" s="26"/>
      <x:c r="Q23" s="25"/>
      <x:c r="R23" s="25"/>
      <x:c r="S23" s="18"/>
      <x:c r="T23" s="18"/>
      <x:c r="U23" s="18"/>
      <x:c r="V23" s="28" t="str">
        <x:f>IF(A23="","",IF(AND(ISNUMBER(G23),ISNUMBER(I23),G23&gt;=0,I23&gt;0,G23&lt;=I23),G23/I23,"n.a."))</x:f>
      </x:c>
      <x:c r="W23" s="28" t="str">
        <x:f>IF(A23="","",IF(AND(F23="Yes",ISNUMBER(B23),ISNUMBER(C23),ISNUMBER(D23),ISNUMBER(E23),C23&gt;=B23,E23&gt;=D23,C23-B23=E23-D23,ISNUMBER(G23),ISNUMBER(H23),G23&gt;=0,H23&gt;0),(G23-H23)/H23,"n.a."))</x:f>
      </x:c>
      <x:c r="X23" s="28" t="str">
        <x:f>IF(A23="","",IF(AND(F23="Yes",ISNUMBER(B23),ISNUMBER(C23),ISNUMBER(D23),ISNUMBER(E23),C23&gt;=B23,E23&gt;=D23,C23-B23=E23-D23,ISNUMBER(M23),ISNUMBER(N23),M23&gt;=0,N23&gt;0),(M23-N23)/N23,"n.a."))</x:f>
      </x:c>
      <x:c r="Y23" s="28" t="str">
        <x:f>IF(A23="","",IF(AND(ISNUMBER(O23),ISNUMBER(M23),O23&gt;=0,M23&gt;0,T23&lt;&gt;""),O23/M23,"n.a."))</x:f>
      </x:c>
      <x:c r="Z23" s="23" t="str">
        <x:f>IF(A23="","",IF(COUNTIFS($A$6:$A$505,SUBSTITUTE(SUBSTITUTE(SUBSTITUTE(A23,"~","~~"),"*","~*"),"?","~?"))&gt;1,"Duplicate URL: use one row per period pair",IF(COUNTIFS(Audit!$A$6:$A$505,SUBSTITUTE(SUBSTITUTE(SUBSTITUTE(A23,"~","~~"),"*","~*"),"?","~?"))=0,"URL missing from Audit",IF(OR(B23="",C23=""),"Add current date range",IF(OR(NOT(ISNUMBER(B23)),NOT(ISNUMBER(C23)),C23&lt;B23),"Check current dates",IF(OR(AND(ISNUMBER(G23),G23&lt;0),AND(ISNUMBER(H23),H23&lt;0),AND(ISNUMBER(I23),I23&lt;0),AND(ISNUMBER(J23),J23&lt;0),AND(ISNUMBER(M23),M23&lt;0),AND(ISNUMBER(N23),N23&lt;0),AND(ISNUMBER(O23),O23&lt;0),AND(ISNUMBER(P23),P23&lt;0),AND(ISNUMBER(Q23),Q23&lt;0),AND(ISNUMBER(R23),R23&lt;0)),"Check negative values",IF(AND(ISNUMBER(G23),ISNUMBER(I23),G23&gt;I23),"Clicks exceed impressions",IF(AND(OR(ISNUMBER(Q23),ISNUMBER(R23)),S23=""),"Add revenue currency",IF(AND(ISNUMBER(O23),T23=""),"Define conversions and session scope",IF(U23="","Add evidence source",IF(F23&lt;&gt;"Yes","Comparison not confirmed",IF(OR(NOT(ISNUMBER(D23)),NOT(ISNUMBER(E23)),E23&lt;D23,C23-B23&lt;&gt;E23-D23),"Check comparable date ranges",""))))))))))))</x:f>
      </x:c>
    </x:row>
    <x:row r="24" ht="44" customHeight="1">
      <x:c r="A24" s="19"/>
      <x:c r="B24" s="24"/>
      <x:c r="C24" s="21"/>
      <x:c r="D24" s="21"/>
      <x:c r="E24" s="21"/>
      <x:c r="F24" s="18"/>
      <x:c r="G24" s="26"/>
      <x:c r="H24" s="26"/>
      <x:c r="I24" s="26"/>
      <x:c r="J24" s="26"/>
      <x:c r="K24" s="25"/>
      <x:c r="L24" s="25"/>
      <x:c r="M24" s="26"/>
      <x:c r="N24" s="26"/>
      <x:c r="O24" s="26"/>
      <x:c r="P24" s="26"/>
      <x:c r="Q24" s="25"/>
      <x:c r="R24" s="25"/>
      <x:c r="S24" s="18"/>
      <x:c r="T24" s="18"/>
      <x:c r="U24" s="18"/>
      <x:c r="V24" s="28" t="str">
        <x:f>IF(A24="","",IF(AND(ISNUMBER(G24),ISNUMBER(I24),G24&gt;=0,I24&gt;0,G24&lt;=I24),G24/I24,"n.a."))</x:f>
      </x:c>
      <x:c r="W24" s="28" t="str">
        <x:f>IF(A24="","",IF(AND(F24="Yes",ISNUMBER(B24),ISNUMBER(C24),ISNUMBER(D24),ISNUMBER(E24),C24&gt;=B24,E24&gt;=D24,C24-B24=E24-D24,ISNUMBER(G24),ISNUMBER(H24),G24&gt;=0,H24&gt;0),(G24-H24)/H24,"n.a."))</x:f>
      </x:c>
      <x:c r="X24" s="28" t="str">
        <x:f>IF(A24="","",IF(AND(F24="Yes",ISNUMBER(B24),ISNUMBER(C24),ISNUMBER(D24),ISNUMBER(E24),C24&gt;=B24,E24&gt;=D24,C24-B24=E24-D24,ISNUMBER(M24),ISNUMBER(N24),M24&gt;=0,N24&gt;0),(M24-N24)/N24,"n.a."))</x:f>
      </x:c>
      <x:c r="Y24" s="28" t="str">
        <x:f>IF(A24="","",IF(AND(ISNUMBER(O24),ISNUMBER(M24),O24&gt;=0,M24&gt;0,T24&lt;&gt;""),O24/M24,"n.a."))</x:f>
      </x:c>
      <x:c r="Z24" s="23" t="str">
        <x:f>IF(A24="","",IF(COUNTIFS($A$6:$A$505,SUBSTITUTE(SUBSTITUTE(SUBSTITUTE(A24,"~","~~"),"*","~*"),"?","~?"))&gt;1,"Duplicate URL: use one row per period pair",IF(COUNTIFS(Audit!$A$6:$A$505,SUBSTITUTE(SUBSTITUTE(SUBSTITUTE(A24,"~","~~"),"*","~*"),"?","~?"))=0,"URL missing from Audit",IF(OR(B24="",C24=""),"Add current date range",IF(OR(NOT(ISNUMBER(B24)),NOT(ISNUMBER(C24)),C24&lt;B24),"Check current dates",IF(OR(AND(ISNUMBER(G24),G24&lt;0),AND(ISNUMBER(H24),H24&lt;0),AND(ISNUMBER(I24),I24&lt;0),AND(ISNUMBER(J24),J24&lt;0),AND(ISNUMBER(M24),M24&lt;0),AND(ISNUMBER(N24),N24&lt;0),AND(ISNUMBER(O24),O24&lt;0),AND(ISNUMBER(P24),P24&lt;0),AND(ISNUMBER(Q24),Q24&lt;0),AND(ISNUMBER(R24),R24&lt;0)),"Check negative values",IF(AND(ISNUMBER(G24),ISNUMBER(I24),G24&gt;I24),"Clicks exceed impressions",IF(AND(OR(ISNUMBER(Q24),ISNUMBER(R24)),S24=""),"Add revenue currency",IF(AND(ISNUMBER(O24),T24=""),"Define conversions and session scope",IF(U24="","Add evidence source",IF(F24&lt;&gt;"Yes","Comparison not confirmed",IF(OR(NOT(ISNUMBER(D24)),NOT(ISNUMBER(E24)),E24&lt;D24,C24-B24&lt;&gt;E24-D24),"Check comparable date ranges",""))))))))))))</x:f>
      </x:c>
    </x:row>
    <x:row r="25" ht="44" customHeight="1">
      <x:c r="A25" s="19"/>
      <x:c r="B25" s="24"/>
      <x:c r="C25" s="21"/>
      <x:c r="D25" s="21"/>
      <x:c r="E25" s="21"/>
      <x:c r="F25" s="18"/>
      <x:c r="G25" s="26"/>
      <x:c r="H25" s="26"/>
      <x:c r="I25" s="26"/>
      <x:c r="J25" s="26"/>
      <x:c r="K25" s="25"/>
      <x:c r="L25" s="25"/>
      <x:c r="M25" s="26"/>
      <x:c r="N25" s="26"/>
      <x:c r="O25" s="26"/>
      <x:c r="P25" s="26"/>
      <x:c r="Q25" s="25"/>
      <x:c r="R25" s="25"/>
      <x:c r="S25" s="18"/>
      <x:c r="T25" s="18"/>
      <x:c r="U25" s="18"/>
      <x:c r="V25" s="28" t="str">
        <x:f>IF(A25="","",IF(AND(ISNUMBER(G25),ISNUMBER(I25),G25&gt;=0,I25&gt;0,G25&lt;=I25),G25/I25,"n.a."))</x:f>
      </x:c>
      <x:c r="W25" s="28" t="str">
        <x:f>IF(A25="","",IF(AND(F25="Yes",ISNUMBER(B25),ISNUMBER(C25),ISNUMBER(D25),ISNUMBER(E25),C25&gt;=B25,E25&gt;=D25,C25-B25=E25-D25,ISNUMBER(G25),ISNUMBER(H25),G25&gt;=0,H25&gt;0),(G25-H25)/H25,"n.a."))</x:f>
      </x:c>
      <x:c r="X25" s="28" t="str">
        <x:f>IF(A25="","",IF(AND(F25="Yes",ISNUMBER(B25),ISNUMBER(C25),ISNUMBER(D25),ISNUMBER(E25),C25&gt;=B25,E25&gt;=D25,C25-B25=E25-D25,ISNUMBER(M25),ISNUMBER(N25),M25&gt;=0,N25&gt;0),(M25-N25)/N25,"n.a."))</x:f>
      </x:c>
      <x:c r="Y25" s="28" t="str">
        <x:f>IF(A25="","",IF(AND(ISNUMBER(O25),ISNUMBER(M25),O25&gt;=0,M25&gt;0,T25&lt;&gt;""),O25/M25,"n.a."))</x:f>
      </x:c>
      <x:c r="Z25" s="23" t="str">
        <x:f>IF(A25="","",IF(COUNTIFS($A$6:$A$505,SUBSTITUTE(SUBSTITUTE(SUBSTITUTE(A25,"~","~~"),"*","~*"),"?","~?"))&gt;1,"Duplicate URL: use one row per period pair",IF(COUNTIFS(Audit!$A$6:$A$505,SUBSTITUTE(SUBSTITUTE(SUBSTITUTE(A25,"~","~~"),"*","~*"),"?","~?"))=0,"URL missing from Audit",IF(OR(B25="",C25=""),"Add current date range",IF(OR(NOT(ISNUMBER(B25)),NOT(ISNUMBER(C25)),C25&lt;B25),"Check current dates",IF(OR(AND(ISNUMBER(G25),G25&lt;0),AND(ISNUMBER(H25),H25&lt;0),AND(ISNUMBER(I25),I25&lt;0),AND(ISNUMBER(J25),J25&lt;0),AND(ISNUMBER(M25),M25&lt;0),AND(ISNUMBER(N25),N25&lt;0),AND(ISNUMBER(O25),O25&lt;0),AND(ISNUMBER(P25),P25&lt;0),AND(ISNUMBER(Q25),Q25&lt;0),AND(ISNUMBER(R25),R25&lt;0)),"Check negative values",IF(AND(ISNUMBER(G25),ISNUMBER(I25),G25&gt;I25),"Clicks exceed impressions",IF(AND(OR(ISNUMBER(Q25),ISNUMBER(R25)),S25=""),"Add revenue currency",IF(AND(ISNUMBER(O25),T25=""),"Define conversions and session scope",IF(U25="","Add evidence source",IF(F25&lt;&gt;"Yes","Comparison not confirmed",IF(OR(NOT(ISNUMBER(D25)),NOT(ISNUMBER(E25)),E25&lt;D25,C25-B25&lt;&gt;E25-D25),"Check comparable date ranges",""))))))))))))</x:f>
      </x:c>
    </x:row>
    <x:row r="26" ht="44" customHeight="1">
      <x:c r="A26" s="19"/>
      <x:c r="B26" s="24"/>
      <x:c r="C26" s="21"/>
      <x:c r="D26" s="21"/>
      <x:c r="E26" s="21"/>
      <x:c r="F26" s="18"/>
      <x:c r="G26" s="26"/>
      <x:c r="H26" s="26"/>
      <x:c r="I26" s="26"/>
      <x:c r="J26" s="26"/>
      <x:c r="K26" s="25"/>
      <x:c r="L26" s="25"/>
      <x:c r="M26" s="26"/>
      <x:c r="N26" s="26"/>
      <x:c r="O26" s="26"/>
      <x:c r="P26" s="26"/>
      <x:c r="Q26" s="25"/>
      <x:c r="R26" s="25"/>
      <x:c r="S26" s="18"/>
      <x:c r="T26" s="18"/>
      <x:c r="U26" s="18"/>
      <x:c r="V26" s="28" t="str">
        <x:f>IF(A26="","",IF(AND(ISNUMBER(G26),ISNUMBER(I26),G26&gt;=0,I26&gt;0,G26&lt;=I26),G26/I26,"n.a."))</x:f>
      </x:c>
      <x:c r="W26" s="28" t="str">
        <x:f>IF(A26="","",IF(AND(F26="Yes",ISNUMBER(B26),ISNUMBER(C26),ISNUMBER(D26),ISNUMBER(E26),C26&gt;=B26,E26&gt;=D26,C26-B26=E26-D26,ISNUMBER(G26),ISNUMBER(H26),G26&gt;=0,H26&gt;0),(G26-H26)/H26,"n.a."))</x:f>
      </x:c>
      <x:c r="X26" s="28" t="str">
        <x:f>IF(A26="","",IF(AND(F26="Yes",ISNUMBER(B26),ISNUMBER(C26),ISNUMBER(D26),ISNUMBER(E26),C26&gt;=B26,E26&gt;=D26,C26-B26=E26-D26,ISNUMBER(M26),ISNUMBER(N26),M26&gt;=0,N26&gt;0),(M26-N26)/N26,"n.a."))</x:f>
      </x:c>
      <x:c r="Y26" s="28" t="str">
        <x:f>IF(A26="","",IF(AND(ISNUMBER(O26),ISNUMBER(M26),O26&gt;=0,M26&gt;0,T26&lt;&gt;""),O26/M26,"n.a."))</x:f>
      </x:c>
      <x:c r="Z26" s="23" t="str">
        <x:f>IF(A26="","",IF(COUNTIFS($A$6:$A$505,SUBSTITUTE(SUBSTITUTE(SUBSTITUTE(A26,"~","~~"),"*","~*"),"?","~?"))&gt;1,"Duplicate URL: use one row per period pair",IF(COUNTIFS(Audit!$A$6:$A$505,SUBSTITUTE(SUBSTITUTE(SUBSTITUTE(A26,"~","~~"),"*","~*"),"?","~?"))=0,"URL missing from Audit",IF(OR(B26="",C26=""),"Add current date range",IF(OR(NOT(ISNUMBER(B26)),NOT(ISNUMBER(C26)),C26&lt;B26),"Check current dates",IF(OR(AND(ISNUMBER(G26),G26&lt;0),AND(ISNUMBER(H26),H26&lt;0),AND(ISNUMBER(I26),I26&lt;0),AND(ISNUMBER(J26),J26&lt;0),AND(ISNUMBER(M26),M26&lt;0),AND(ISNUMBER(N26),N26&lt;0),AND(ISNUMBER(O26),O26&lt;0),AND(ISNUMBER(P26),P26&lt;0),AND(ISNUMBER(Q26),Q26&lt;0),AND(ISNUMBER(R26),R26&lt;0)),"Check negative values",IF(AND(ISNUMBER(G26),ISNUMBER(I26),G26&gt;I26),"Clicks exceed impressions",IF(AND(OR(ISNUMBER(Q26),ISNUMBER(R26)),S26=""),"Add revenue currency",IF(AND(ISNUMBER(O26),T26=""),"Define conversions and session scope",IF(U26="","Add evidence source",IF(F26&lt;&gt;"Yes","Comparison not confirmed",IF(OR(NOT(ISNUMBER(D26)),NOT(ISNUMBER(E26)),E26&lt;D26,C26-B26&lt;&gt;E26-D26),"Check comparable date ranges",""))))))))))))</x:f>
      </x:c>
    </x:row>
    <x:row r="27" ht="44" customHeight="1">
      <x:c r="A27" s="19"/>
      <x:c r="B27" s="24"/>
      <x:c r="C27" s="21"/>
      <x:c r="D27" s="21"/>
      <x:c r="E27" s="21"/>
      <x:c r="F27" s="18"/>
      <x:c r="G27" s="26"/>
      <x:c r="H27" s="26"/>
      <x:c r="I27" s="26"/>
      <x:c r="J27" s="26"/>
      <x:c r="K27" s="25"/>
      <x:c r="L27" s="25"/>
      <x:c r="M27" s="26"/>
      <x:c r="N27" s="26"/>
      <x:c r="O27" s="26"/>
      <x:c r="P27" s="26"/>
      <x:c r="Q27" s="25"/>
      <x:c r="R27" s="25"/>
      <x:c r="S27" s="18"/>
      <x:c r="T27" s="18"/>
      <x:c r="U27" s="18"/>
      <x:c r="V27" s="28" t="str">
        <x:f>IF(A27="","",IF(AND(ISNUMBER(G27),ISNUMBER(I27),G27&gt;=0,I27&gt;0,G27&lt;=I27),G27/I27,"n.a."))</x:f>
      </x:c>
      <x:c r="W27" s="28" t="str">
        <x:f>IF(A27="","",IF(AND(F27="Yes",ISNUMBER(B27),ISNUMBER(C27),ISNUMBER(D27),ISNUMBER(E27),C27&gt;=B27,E27&gt;=D27,C27-B27=E27-D27,ISNUMBER(G27),ISNUMBER(H27),G27&gt;=0,H27&gt;0),(G27-H27)/H27,"n.a."))</x:f>
      </x:c>
      <x:c r="X27" s="28" t="str">
        <x:f>IF(A27="","",IF(AND(F27="Yes",ISNUMBER(B27),ISNUMBER(C27),ISNUMBER(D27),ISNUMBER(E27),C27&gt;=B27,E27&gt;=D27,C27-B27=E27-D27,ISNUMBER(M27),ISNUMBER(N27),M27&gt;=0,N27&gt;0),(M27-N27)/N27,"n.a."))</x:f>
      </x:c>
      <x:c r="Y27" s="28" t="str">
        <x:f>IF(A27="","",IF(AND(ISNUMBER(O27),ISNUMBER(M27),O27&gt;=0,M27&gt;0,T27&lt;&gt;""),O27/M27,"n.a."))</x:f>
      </x:c>
      <x:c r="Z27" s="23" t="str">
        <x:f>IF(A27="","",IF(COUNTIFS($A$6:$A$505,SUBSTITUTE(SUBSTITUTE(SUBSTITUTE(A27,"~","~~"),"*","~*"),"?","~?"))&gt;1,"Duplicate URL: use one row per period pair",IF(COUNTIFS(Audit!$A$6:$A$505,SUBSTITUTE(SUBSTITUTE(SUBSTITUTE(A27,"~","~~"),"*","~*"),"?","~?"))=0,"URL missing from Audit",IF(OR(B27="",C27=""),"Add current date range",IF(OR(NOT(ISNUMBER(B27)),NOT(ISNUMBER(C27)),C27&lt;B27),"Check current dates",IF(OR(AND(ISNUMBER(G27),G27&lt;0),AND(ISNUMBER(H27),H27&lt;0),AND(ISNUMBER(I27),I27&lt;0),AND(ISNUMBER(J27),J27&lt;0),AND(ISNUMBER(M27),M27&lt;0),AND(ISNUMBER(N27),N27&lt;0),AND(ISNUMBER(O27),O27&lt;0),AND(ISNUMBER(P27),P27&lt;0),AND(ISNUMBER(Q27),Q27&lt;0),AND(ISNUMBER(R27),R27&lt;0)),"Check negative values",IF(AND(ISNUMBER(G27),ISNUMBER(I27),G27&gt;I27),"Clicks exceed impressions",IF(AND(OR(ISNUMBER(Q27),ISNUMBER(R27)),S27=""),"Add revenue currency",IF(AND(ISNUMBER(O27),T27=""),"Define conversions and session scope",IF(U27="","Add evidence source",IF(F27&lt;&gt;"Yes","Comparison not confirmed",IF(OR(NOT(ISNUMBER(D27)),NOT(ISNUMBER(E27)),E27&lt;D27,C27-B27&lt;&gt;E27-D27),"Check comparable date ranges",""))))))))))))</x:f>
      </x:c>
    </x:row>
    <x:row r="28" ht="44" customHeight="1">
      <x:c r="A28" s="19"/>
      <x:c r="B28" s="24"/>
      <x:c r="C28" s="21"/>
      <x:c r="D28" s="21"/>
      <x:c r="E28" s="21"/>
      <x:c r="F28" s="18"/>
      <x:c r="G28" s="26"/>
      <x:c r="H28" s="26"/>
      <x:c r="I28" s="26"/>
      <x:c r="J28" s="26"/>
      <x:c r="K28" s="25"/>
      <x:c r="L28" s="25"/>
      <x:c r="M28" s="26"/>
      <x:c r="N28" s="26"/>
      <x:c r="O28" s="26"/>
      <x:c r="P28" s="26"/>
      <x:c r="Q28" s="25"/>
      <x:c r="R28" s="25"/>
      <x:c r="S28" s="18"/>
      <x:c r="T28" s="18"/>
      <x:c r="U28" s="18"/>
      <x:c r="V28" s="28" t="str">
        <x:f>IF(A28="","",IF(AND(ISNUMBER(G28),ISNUMBER(I28),G28&gt;=0,I28&gt;0,G28&lt;=I28),G28/I28,"n.a."))</x:f>
      </x:c>
      <x:c r="W28" s="28" t="str">
        <x:f>IF(A28="","",IF(AND(F28="Yes",ISNUMBER(B28),ISNUMBER(C28),ISNUMBER(D28),ISNUMBER(E28),C28&gt;=B28,E28&gt;=D28,C28-B28=E28-D28,ISNUMBER(G28),ISNUMBER(H28),G28&gt;=0,H28&gt;0),(G28-H28)/H28,"n.a."))</x:f>
      </x:c>
      <x:c r="X28" s="28" t="str">
        <x:f>IF(A28="","",IF(AND(F28="Yes",ISNUMBER(B28),ISNUMBER(C28),ISNUMBER(D28),ISNUMBER(E28),C28&gt;=B28,E28&gt;=D28,C28-B28=E28-D28,ISNUMBER(M28),ISNUMBER(N28),M28&gt;=0,N28&gt;0),(M28-N28)/N28,"n.a."))</x:f>
      </x:c>
      <x:c r="Y28" s="28" t="str">
        <x:f>IF(A28="","",IF(AND(ISNUMBER(O28),ISNUMBER(M28),O28&gt;=0,M28&gt;0,T28&lt;&gt;""),O28/M28,"n.a."))</x:f>
      </x:c>
      <x:c r="Z28" s="23" t="str">
        <x:f>IF(A28="","",IF(COUNTIFS($A$6:$A$505,SUBSTITUTE(SUBSTITUTE(SUBSTITUTE(A28,"~","~~"),"*","~*"),"?","~?"))&gt;1,"Duplicate URL: use one row per period pair",IF(COUNTIFS(Audit!$A$6:$A$505,SUBSTITUTE(SUBSTITUTE(SUBSTITUTE(A28,"~","~~"),"*","~*"),"?","~?"))=0,"URL missing from Audit",IF(OR(B28="",C28=""),"Add current date range",IF(OR(NOT(ISNUMBER(B28)),NOT(ISNUMBER(C28)),C28&lt;B28),"Check current dates",IF(OR(AND(ISNUMBER(G28),G28&lt;0),AND(ISNUMBER(H28),H28&lt;0),AND(ISNUMBER(I28),I28&lt;0),AND(ISNUMBER(J28),J28&lt;0),AND(ISNUMBER(M28),M28&lt;0),AND(ISNUMBER(N28),N28&lt;0),AND(ISNUMBER(O28),O28&lt;0),AND(ISNUMBER(P28),P28&lt;0),AND(ISNUMBER(Q28),Q28&lt;0),AND(ISNUMBER(R28),R28&lt;0)),"Check negative values",IF(AND(ISNUMBER(G28),ISNUMBER(I28),G28&gt;I28),"Clicks exceed impressions",IF(AND(OR(ISNUMBER(Q28),ISNUMBER(R28)),S28=""),"Add revenue currency",IF(AND(ISNUMBER(O28),T28=""),"Define conversions and session scope",IF(U28="","Add evidence source",IF(F28&lt;&gt;"Yes","Comparison not confirmed",IF(OR(NOT(ISNUMBER(D28)),NOT(ISNUMBER(E28)),E28&lt;D28,C28-B28&lt;&gt;E28-D28),"Check comparable date ranges",""))))))))))))</x:f>
      </x:c>
    </x:row>
    <x:row r="29" ht="44" customHeight="1">
      <x:c r="A29" s="19"/>
      <x:c r="B29" s="24"/>
      <x:c r="C29" s="21"/>
      <x:c r="D29" s="21"/>
      <x:c r="E29" s="21"/>
      <x:c r="F29" s="18"/>
      <x:c r="G29" s="26"/>
      <x:c r="H29" s="26"/>
      <x:c r="I29" s="26"/>
      <x:c r="J29" s="26"/>
      <x:c r="K29" s="25"/>
      <x:c r="L29" s="25"/>
      <x:c r="M29" s="26"/>
      <x:c r="N29" s="26"/>
      <x:c r="O29" s="26"/>
      <x:c r="P29" s="26"/>
      <x:c r="Q29" s="25"/>
      <x:c r="R29" s="25"/>
      <x:c r="S29" s="18"/>
      <x:c r="T29" s="18"/>
      <x:c r="U29" s="18"/>
      <x:c r="V29" s="28" t="str">
        <x:f>IF(A29="","",IF(AND(ISNUMBER(G29),ISNUMBER(I29),G29&gt;=0,I29&gt;0,G29&lt;=I29),G29/I29,"n.a."))</x:f>
      </x:c>
      <x:c r="W29" s="28" t="str">
        <x:f>IF(A29="","",IF(AND(F29="Yes",ISNUMBER(B29),ISNUMBER(C29),ISNUMBER(D29),ISNUMBER(E29),C29&gt;=B29,E29&gt;=D29,C29-B29=E29-D29,ISNUMBER(G29),ISNUMBER(H29),G29&gt;=0,H29&gt;0),(G29-H29)/H29,"n.a."))</x:f>
      </x:c>
      <x:c r="X29" s="28" t="str">
        <x:f>IF(A29="","",IF(AND(F29="Yes",ISNUMBER(B29),ISNUMBER(C29),ISNUMBER(D29),ISNUMBER(E29),C29&gt;=B29,E29&gt;=D29,C29-B29=E29-D29,ISNUMBER(M29),ISNUMBER(N29),M29&gt;=0,N29&gt;0),(M29-N29)/N29,"n.a."))</x:f>
      </x:c>
      <x:c r="Y29" s="28" t="str">
        <x:f>IF(A29="","",IF(AND(ISNUMBER(O29),ISNUMBER(M29),O29&gt;=0,M29&gt;0,T29&lt;&gt;""),O29/M29,"n.a."))</x:f>
      </x:c>
      <x:c r="Z29" s="23" t="str">
        <x:f>IF(A29="","",IF(COUNTIFS($A$6:$A$505,SUBSTITUTE(SUBSTITUTE(SUBSTITUTE(A29,"~","~~"),"*","~*"),"?","~?"))&gt;1,"Duplicate URL: use one row per period pair",IF(COUNTIFS(Audit!$A$6:$A$505,SUBSTITUTE(SUBSTITUTE(SUBSTITUTE(A29,"~","~~"),"*","~*"),"?","~?"))=0,"URL missing from Audit",IF(OR(B29="",C29=""),"Add current date range",IF(OR(NOT(ISNUMBER(B29)),NOT(ISNUMBER(C29)),C29&lt;B29),"Check current dates",IF(OR(AND(ISNUMBER(G29),G29&lt;0),AND(ISNUMBER(H29),H29&lt;0),AND(ISNUMBER(I29),I29&lt;0),AND(ISNUMBER(J29),J29&lt;0),AND(ISNUMBER(M29),M29&lt;0),AND(ISNUMBER(N29),N29&lt;0),AND(ISNUMBER(O29),O29&lt;0),AND(ISNUMBER(P29),P29&lt;0),AND(ISNUMBER(Q29),Q29&lt;0),AND(ISNUMBER(R29),R29&lt;0)),"Check negative values",IF(AND(ISNUMBER(G29),ISNUMBER(I29),G29&gt;I29),"Clicks exceed impressions",IF(AND(OR(ISNUMBER(Q29),ISNUMBER(R29)),S29=""),"Add revenue currency",IF(AND(ISNUMBER(O29),T29=""),"Define conversions and session scope",IF(U29="","Add evidence source",IF(F29&lt;&gt;"Yes","Comparison not confirmed",IF(OR(NOT(ISNUMBER(D29)),NOT(ISNUMBER(E29)),E29&lt;D29,C29-B29&lt;&gt;E29-D29),"Check comparable date ranges",""))))))))))))</x:f>
      </x:c>
    </x:row>
    <x:row r="30" ht="44" customHeight="1">
      <x:c r="A30" s="19"/>
      <x:c r="B30" s="24"/>
      <x:c r="C30" s="21"/>
      <x:c r="D30" s="21"/>
      <x:c r="E30" s="21"/>
      <x:c r="F30" s="18"/>
      <x:c r="G30" s="26"/>
      <x:c r="H30" s="26"/>
      <x:c r="I30" s="26"/>
      <x:c r="J30" s="26"/>
      <x:c r="K30" s="25"/>
      <x:c r="L30" s="25"/>
      <x:c r="M30" s="26"/>
      <x:c r="N30" s="26"/>
      <x:c r="O30" s="26"/>
      <x:c r="P30" s="26"/>
      <x:c r="Q30" s="25"/>
      <x:c r="R30" s="25"/>
      <x:c r="S30" s="18"/>
      <x:c r="T30" s="18"/>
      <x:c r="U30" s="18"/>
      <x:c r="V30" s="28" t="str">
        <x:f>IF(A30="","",IF(AND(ISNUMBER(G30),ISNUMBER(I30),G30&gt;=0,I30&gt;0,G30&lt;=I30),G30/I30,"n.a."))</x:f>
      </x:c>
      <x:c r="W30" s="28" t="str">
        <x:f>IF(A30="","",IF(AND(F30="Yes",ISNUMBER(B30),ISNUMBER(C30),ISNUMBER(D30),ISNUMBER(E30),C30&gt;=B30,E30&gt;=D30,C30-B30=E30-D30,ISNUMBER(G30),ISNUMBER(H30),G30&gt;=0,H30&gt;0),(G30-H30)/H30,"n.a."))</x:f>
      </x:c>
      <x:c r="X30" s="28" t="str">
        <x:f>IF(A30="","",IF(AND(F30="Yes",ISNUMBER(B30),ISNUMBER(C30),ISNUMBER(D30),ISNUMBER(E30),C30&gt;=B30,E30&gt;=D30,C30-B30=E30-D30,ISNUMBER(M30),ISNUMBER(N30),M30&gt;=0,N30&gt;0),(M30-N30)/N30,"n.a."))</x:f>
      </x:c>
      <x:c r="Y30" s="28" t="str">
        <x:f>IF(A30="","",IF(AND(ISNUMBER(O30),ISNUMBER(M30),O30&gt;=0,M30&gt;0,T30&lt;&gt;""),O30/M30,"n.a."))</x:f>
      </x:c>
      <x:c r="Z30" s="23" t="str">
        <x:f>IF(A30="","",IF(COUNTIFS($A$6:$A$505,SUBSTITUTE(SUBSTITUTE(SUBSTITUTE(A30,"~","~~"),"*","~*"),"?","~?"))&gt;1,"Duplicate URL: use one row per period pair",IF(COUNTIFS(Audit!$A$6:$A$505,SUBSTITUTE(SUBSTITUTE(SUBSTITUTE(A30,"~","~~"),"*","~*"),"?","~?"))=0,"URL missing from Audit",IF(OR(B30="",C30=""),"Add current date range",IF(OR(NOT(ISNUMBER(B30)),NOT(ISNUMBER(C30)),C30&lt;B30),"Check current dates",IF(OR(AND(ISNUMBER(G30),G30&lt;0),AND(ISNUMBER(H30),H30&lt;0),AND(ISNUMBER(I30),I30&lt;0),AND(ISNUMBER(J30),J30&lt;0),AND(ISNUMBER(M30),M30&lt;0),AND(ISNUMBER(N30),N30&lt;0),AND(ISNUMBER(O30),O30&lt;0),AND(ISNUMBER(P30),P30&lt;0),AND(ISNUMBER(Q30),Q30&lt;0),AND(ISNUMBER(R30),R30&lt;0)),"Check negative values",IF(AND(ISNUMBER(G30),ISNUMBER(I30),G30&gt;I30),"Clicks exceed impressions",IF(AND(OR(ISNUMBER(Q30),ISNUMBER(R30)),S30=""),"Add revenue currency",IF(AND(ISNUMBER(O30),T30=""),"Define conversions and session scope",IF(U30="","Add evidence source",IF(F30&lt;&gt;"Yes","Comparison not confirmed",IF(OR(NOT(ISNUMBER(D30)),NOT(ISNUMBER(E30)),E30&lt;D30,C30-B30&lt;&gt;E30-D30),"Check comparable date ranges",""))))))))))))</x:f>
      </x:c>
    </x:row>
    <x:row r="31" ht="44" customHeight="1">
      <x:c r="A31" s="19"/>
      <x:c r="B31" s="24"/>
      <x:c r="C31" s="21"/>
      <x:c r="D31" s="21"/>
      <x:c r="E31" s="21"/>
      <x:c r="F31" s="18"/>
      <x:c r="G31" s="26"/>
      <x:c r="H31" s="26"/>
      <x:c r="I31" s="26"/>
      <x:c r="J31" s="26"/>
      <x:c r="K31" s="25"/>
      <x:c r="L31" s="25"/>
      <x:c r="M31" s="26"/>
      <x:c r="N31" s="26"/>
      <x:c r="O31" s="26"/>
      <x:c r="P31" s="26"/>
      <x:c r="Q31" s="25"/>
      <x:c r="R31" s="25"/>
      <x:c r="S31" s="18"/>
      <x:c r="T31" s="18"/>
      <x:c r="U31" s="18"/>
      <x:c r="V31" s="28" t="str">
        <x:f>IF(A31="","",IF(AND(ISNUMBER(G31),ISNUMBER(I31),G31&gt;=0,I31&gt;0,G31&lt;=I31),G31/I31,"n.a."))</x:f>
      </x:c>
      <x:c r="W31" s="28" t="str">
        <x:f>IF(A31="","",IF(AND(F31="Yes",ISNUMBER(B31),ISNUMBER(C31),ISNUMBER(D31),ISNUMBER(E31),C31&gt;=B31,E31&gt;=D31,C31-B31=E31-D31,ISNUMBER(G31),ISNUMBER(H31),G31&gt;=0,H31&gt;0),(G31-H31)/H31,"n.a."))</x:f>
      </x:c>
      <x:c r="X31" s="28" t="str">
        <x:f>IF(A31="","",IF(AND(F31="Yes",ISNUMBER(B31),ISNUMBER(C31),ISNUMBER(D31),ISNUMBER(E31),C31&gt;=B31,E31&gt;=D31,C31-B31=E31-D31,ISNUMBER(M31),ISNUMBER(N31),M31&gt;=0,N31&gt;0),(M31-N31)/N31,"n.a."))</x:f>
      </x:c>
      <x:c r="Y31" s="28" t="str">
        <x:f>IF(A31="","",IF(AND(ISNUMBER(O31),ISNUMBER(M31),O31&gt;=0,M31&gt;0,T31&lt;&gt;""),O31/M31,"n.a."))</x:f>
      </x:c>
      <x:c r="Z31" s="23" t="str">
        <x:f>IF(A31="","",IF(COUNTIFS($A$6:$A$505,SUBSTITUTE(SUBSTITUTE(SUBSTITUTE(A31,"~","~~"),"*","~*"),"?","~?"))&gt;1,"Duplicate URL: use one row per period pair",IF(COUNTIFS(Audit!$A$6:$A$505,SUBSTITUTE(SUBSTITUTE(SUBSTITUTE(A31,"~","~~"),"*","~*"),"?","~?"))=0,"URL missing from Audit",IF(OR(B31="",C31=""),"Add current date range",IF(OR(NOT(ISNUMBER(B31)),NOT(ISNUMBER(C31)),C31&lt;B31),"Check current dates",IF(OR(AND(ISNUMBER(G31),G31&lt;0),AND(ISNUMBER(H31),H31&lt;0),AND(ISNUMBER(I31),I31&lt;0),AND(ISNUMBER(J31),J31&lt;0),AND(ISNUMBER(M31),M31&lt;0),AND(ISNUMBER(N31),N31&lt;0),AND(ISNUMBER(O31),O31&lt;0),AND(ISNUMBER(P31),P31&lt;0),AND(ISNUMBER(Q31),Q31&lt;0),AND(ISNUMBER(R31),R31&lt;0)),"Check negative values",IF(AND(ISNUMBER(G31),ISNUMBER(I31),G31&gt;I31),"Clicks exceed impressions",IF(AND(OR(ISNUMBER(Q31),ISNUMBER(R31)),S31=""),"Add revenue currency",IF(AND(ISNUMBER(O31),T31=""),"Define conversions and session scope",IF(U31="","Add evidence source",IF(F31&lt;&gt;"Yes","Comparison not confirmed",IF(OR(NOT(ISNUMBER(D31)),NOT(ISNUMBER(E31)),E31&lt;D31,C31-B31&lt;&gt;E31-D31),"Check comparable date ranges",""))))))))))))</x:f>
      </x:c>
    </x:row>
    <x:row r="32" ht="44" customHeight="1">
      <x:c r="A32" s="19"/>
      <x:c r="B32" s="24"/>
      <x:c r="C32" s="21"/>
      <x:c r="D32" s="21"/>
      <x:c r="E32" s="21"/>
      <x:c r="F32" s="18"/>
      <x:c r="G32" s="26"/>
      <x:c r="H32" s="26"/>
      <x:c r="I32" s="26"/>
      <x:c r="J32" s="26"/>
      <x:c r="K32" s="25"/>
      <x:c r="L32" s="25"/>
      <x:c r="M32" s="26"/>
      <x:c r="N32" s="26"/>
      <x:c r="O32" s="26"/>
      <x:c r="P32" s="26"/>
      <x:c r="Q32" s="25"/>
      <x:c r="R32" s="25"/>
      <x:c r="S32" s="18"/>
      <x:c r="T32" s="18"/>
      <x:c r="U32" s="18"/>
      <x:c r="V32" s="28" t="str">
        <x:f>IF(A32="","",IF(AND(ISNUMBER(G32),ISNUMBER(I32),G32&gt;=0,I32&gt;0,G32&lt;=I32),G32/I32,"n.a."))</x:f>
      </x:c>
      <x:c r="W32" s="28" t="str">
        <x:f>IF(A32="","",IF(AND(F32="Yes",ISNUMBER(B32),ISNUMBER(C32),ISNUMBER(D32),ISNUMBER(E32),C32&gt;=B32,E32&gt;=D32,C32-B32=E32-D32,ISNUMBER(G32),ISNUMBER(H32),G32&gt;=0,H32&gt;0),(G32-H32)/H32,"n.a."))</x:f>
      </x:c>
      <x:c r="X32" s="28" t="str">
        <x:f>IF(A32="","",IF(AND(F32="Yes",ISNUMBER(B32),ISNUMBER(C32),ISNUMBER(D32),ISNUMBER(E32),C32&gt;=B32,E32&gt;=D32,C32-B32=E32-D32,ISNUMBER(M32),ISNUMBER(N32),M32&gt;=0,N32&gt;0),(M32-N32)/N32,"n.a."))</x:f>
      </x:c>
      <x:c r="Y32" s="28" t="str">
        <x:f>IF(A32="","",IF(AND(ISNUMBER(O32),ISNUMBER(M32),O32&gt;=0,M32&gt;0,T32&lt;&gt;""),O32/M32,"n.a."))</x:f>
      </x:c>
      <x:c r="Z32" s="23" t="str">
        <x:f>IF(A32="","",IF(COUNTIFS($A$6:$A$505,SUBSTITUTE(SUBSTITUTE(SUBSTITUTE(A32,"~","~~"),"*","~*"),"?","~?"))&gt;1,"Duplicate URL: use one row per period pair",IF(COUNTIFS(Audit!$A$6:$A$505,SUBSTITUTE(SUBSTITUTE(SUBSTITUTE(A32,"~","~~"),"*","~*"),"?","~?"))=0,"URL missing from Audit",IF(OR(B32="",C32=""),"Add current date range",IF(OR(NOT(ISNUMBER(B32)),NOT(ISNUMBER(C32)),C32&lt;B32),"Check current dates",IF(OR(AND(ISNUMBER(G32),G32&lt;0),AND(ISNUMBER(H32),H32&lt;0),AND(ISNUMBER(I32),I32&lt;0),AND(ISNUMBER(J32),J32&lt;0),AND(ISNUMBER(M32),M32&lt;0),AND(ISNUMBER(N32),N32&lt;0),AND(ISNUMBER(O32),O32&lt;0),AND(ISNUMBER(P32),P32&lt;0),AND(ISNUMBER(Q32),Q32&lt;0),AND(ISNUMBER(R32),R32&lt;0)),"Check negative values",IF(AND(ISNUMBER(G32),ISNUMBER(I32),G32&gt;I32),"Clicks exceed impressions",IF(AND(OR(ISNUMBER(Q32),ISNUMBER(R32)),S32=""),"Add revenue currency",IF(AND(ISNUMBER(O32),T32=""),"Define conversions and session scope",IF(U32="","Add evidence source",IF(F32&lt;&gt;"Yes","Comparison not confirmed",IF(OR(NOT(ISNUMBER(D32)),NOT(ISNUMBER(E32)),E32&lt;D32,C32-B32&lt;&gt;E32-D32),"Check comparable date ranges",""))))))))))))</x:f>
      </x:c>
    </x:row>
    <x:row r="33" ht="44" customHeight="1">
      <x:c r="A33" s="19"/>
      <x:c r="B33" s="24"/>
      <x:c r="C33" s="21"/>
      <x:c r="D33" s="21"/>
      <x:c r="E33" s="21"/>
      <x:c r="F33" s="18"/>
      <x:c r="G33" s="26"/>
      <x:c r="H33" s="26"/>
      <x:c r="I33" s="26"/>
      <x:c r="J33" s="26"/>
      <x:c r="K33" s="25"/>
      <x:c r="L33" s="25"/>
      <x:c r="M33" s="26"/>
      <x:c r="N33" s="26"/>
      <x:c r="O33" s="26"/>
      <x:c r="P33" s="26"/>
      <x:c r="Q33" s="25"/>
      <x:c r="R33" s="25"/>
      <x:c r="S33" s="18"/>
      <x:c r="T33" s="18"/>
      <x:c r="U33" s="18"/>
      <x:c r="V33" s="28" t="str">
        <x:f>IF(A33="","",IF(AND(ISNUMBER(G33),ISNUMBER(I33),G33&gt;=0,I33&gt;0,G33&lt;=I33),G33/I33,"n.a."))</x:f>
      </x:c>
      <x:c r="W33" s="28" t="str">
        <x:f>IF(A33="","",IF(AND(F33="Yes",ISNUMBER(B33),ISNUMBER(C33),ISNUMBER(D33),ISNUMBER(E33),C33&gt;=B33,E33&gt;=D33,C33-B33=E33-D33,ISNUMBER(G33),ISNUMBER(H33),G33&gt;=0,H33&gt;0),(G33-H33)/H33,"n.a."))</x:f>
      </x:c>
      <x:c r="X33" s="28" t="str">
        <x:f>IF(A33="","",IF(AND(F33="Yes",ISNUMBER(B33),ISNUMBER(C33),ISNUMBER(D33),ISNUMBER(E33),C33&gt;=B33,E33&gt;=D33,C33-B33=E33-D33,ISNUMBER(M33),ISNUMBER(N33),M33&gt;=0,N33&gt;0),(M33-N33)/N33,"n.a."))</x:f>
      </x:c>
      <x:c r="Y33" s="28" t="str">
        <x:f>IF(A33="","",IF(AND(ISNUMBER(O33),ISNUMBER(M33),O33&gt;=0,M33&gt;0,T33&lt;&gt;""),O33/M33,"n.a."))</x:f>
      </x:c>
      <x:c r="Z33" s="23" t="str">
        <x:f>IF(A33="","",IF(COUNTIFS($A$6:$A$505,SUBSTITUTE(SUBSTITUTE(SUBSTITUTE(A33,"~","~~"),"*","~*"),"?","~?"))&gt;1,"Duplicate URL: use one row per period pair",IF(COUNTIFS(Audit!$A$6:$A$505,SUBSTITUTE(SUBSTITUTE(SUBSTITUTE(A33,"~","~~"),"*","~*"),"?","~?"))=0,"URL missing from Audit",IF(OR(B33="",C33=""),"Add current date range",IF(OR(NOT(ISNUMBER(B33)),NOT(ISNUMBER(C33)),C33&lt;B33),"Check current dates",IF(OR(AND(ISNUMBER(G33),G33&lt;0),AND(ISNUMBER(H33),H33&lt;0),AND(ISNUMBER(I33),I33&lt;0),AND(ISNUMBER(J33),J33&lt;0),AND(ISNUMBER(M33),M33&lt;0),AND(ISNUMBER(N33),N33&lt;0),AND(ISNUMBER(O33),O33&lt;0),AND(ISNUMBER(P33),P33&lt;0),AND(ISNUMBER(Q33),Q33&lt;0),AND(ISNUMBER(R33),R33&lt;0)),"Check negative values",IF(AND(ISNUMBER(G33),ISNUMBER(I33),G33&gt;I33),"Clicks exceed impressions",IF(AND(OR(ISNUMBER(Q33),ISNUMBER(R33)),S33=""),"Add revenue currency",IF(AND(ISNUMBER(O33),T33=""),"Define conversions and session scope",IF(U33="","Add evidence source",IF(F33&lt;&gt;"Yes","Comparison not confirmed",IF(OR(NOT(ISNUMBER(D33)),NOT(ISNUMBER(E33)),E33&lt;D33,C33-B33&lt;&gt;E33-D33),"Check comparable date ranges",""))))))))))))</x:f>
      </x:c>
    </x:row>
    <x:row r="34" ht="44" customHeight="1">
      <x:c r="A34" s="19"/>
      <x:c r="B34" s="24"/>
      <x:c r="C34" s="21"/>
      <x:c r="D34" s="21"/>
      <x:c r="E34" s="21"/>
      <x:c r="F34" s="18"/>
      <x:c r="G34" s="26"/>
      <x:c r="H34" s="26"/>
      <x:c r="I34" s="26"/>
      <x:c r="J34" s="26"/>
      <x:c r="K34" s="25"/>
      <x:c r="L34" s="25"/>
      <x:c r="M34" s="26"/>
      <x:c r="N34" s="26"/>
      <x:c r="O34" s="26"/>
      <x:c r="P34" s="26"/>
      <x:c r="Q34" s="25"/>
      <x:c r="R34" s="25"/>
      <x:c r="S34" s="18"/>
      <x:c r="T34" s="18"/>
      <x:c r="U34" s="18"/>
      <x:c r="V34" s="28" t="str">
        <x:f>IF(A34="","",IF(AND(ISNUMBER(G34),ISNUMBER(I34),G34&gt;=0,I34&gt;0,G34&lt;=I34),G34/I34,"n.a."))</x:f>
      </x:c>
      <x:c r="W34" s="28" t="str">
        <x:f>IF(A34="","",IF(AND(F34="Yes",ISNUMBER(B34),ISNUMBER(C34),ISNUMBER(D34),ISNUMBER(E34),C34&gt;=B34,E34&gt;=D34,C34-B34=E34-D34,ISNUMBER(G34),ISNUMBER(H34),G34&gt;=0,H34&gt;0),(G34-H34)/H34,"n.a."))</x:f>
      </x:c>
      <x:c r="X34" s="28" t="str">
        <x:f>IF(A34="","",IF(AND(F34="Yes",ISNUMBER(B34),ISNUMBER(C34),ISNUMBER(D34),ISNUMBER(E34),C34&gt;=B34,E34&gt;=D34,C34-B34=E34-D34,ISNUMBER(M34),ISNUMBER(N34),M34&gt;=0,N34&gt;0),(M34-N34)/N34,"n.a."))</x:f>
      </x:c>
      <x:c r="Y34" s="28" t="str">
        <x:f>IF(A34="","",IF(AND(ISNUMBER(O34),ISNUMBER(M34),O34&gt;=0,M34&gt;0,T34&lt;&gt;""),O34/M34,"n.a."))</x:f>
      </x:c>
      <x:c r="Z34" s="23" t="str">
        <x:f>IF(A34="","",IF(COUNTIFS($A$6:$A$505,SUBSTITUTE(SUBSTITUTE(SUBSTITUTE(A34,"~","~~"),"*","~*"),"?","~?"))&gt;1,"Duplicate URL: use one row per period pair",IF(COUNTIFS(Audit!$A$6:$A$505,SUBSTITUTE(SUBSTITUTE(SUBSTITUTE(A34,"~","~~"),"*","~*"),"?","~?"))=0,"URL missing from Audit",IF(OR(B34="",C34=""),"Add current date range",IF(OR(NOT(ISNUMBER(B34)),NOT(ISNUMBER(C34)),C34&lt;B34),"Check current dates",IF(OR(AND(ISNUMBER(G34),G34&lt;0),AND(ISNUMBER(H34),H34&lt;0),AND(ISNUMBER(I34),I34&lt;0),AND(ISNUMBER(J34),J34&lt;0),AND(ISNUMBER(M34),M34&lt;0),AND(ISNUMBER(N34),N34&lt;0),AND(ISNUMBER(O34),O34&lt;0),AND(ISNUMBER(P34),P34&lt;0),AND(ISNUMBER(Q34),Q34&lt;0),AND(ISNUMBER(R34),R34&lt;0)),"Check negative values",IF(AND(ISNUMBER(G34),ISNUMBER(I34),G34&gt;I34),"Clicks exceed impressions",IF(AND(OR(ISNUMBER(Q34),ISNUMBER(R34)),S34=""),"Add revenue currency",IF(AND(ISNUMBER(O34),T34=""),"Define conversions and session scope",IF(U34="","Add evidence source",IF(F34&lt;&gt;"Yes","Comparison not confirmed",IF(OR(NOT(ISNUMBER(D34)),NOT(ISNUMBER(E34)),E34&lt;D34,C34-B34&lt;&gt;E34-D34),"Check comparable date ranges",""))))))))))))</x:f>
      </x:c>
    </x:row>
    <x:row r="35" ht="44" customHeight="1">
      <x:c r="A35" s="19"/>
      <x:c r="B35" s="24"/>
      <x:c r="C35" s="21"/>
      <x:c r="D35" s="21"/>
      <x:c r="E35" s="21"/>
      <x:c r="F35" s="18"/>
      <x:c r="G35" s="26"/>
      <x:c r="H35" s="26"/>
      <x:c r="I35" s="26"/>
      <x:c r="J35" s="26"/>
      <x:c r="K35" s="25"/>
      <x:c r="L35" s="25"/>
      <x:c r="M35" s="26"/>
      <x:c r="N35" s="26"/>
      <x:c r="O35" s="26"/>
      <x:c r="P35" s="26"/>
      <x:c r="Q35" s="25"/>
      <x:c r="R35" s="25"/>
      <x:c r="S35" s="18"/>
      <x:c r="T35" s="18"/>
      <x:c r="U35" s="18"/>
      <x:c r="V35" s="28" t="str">
        <x:f>IF(A35="","",IF(AND(ISNUMBER(G35),ISNUMBER(I35),G35&gt;=0,I35&gt;0,G35&lt;=I35),G35/I35,"n.a."))</x:f>
      </x:c>
      <x:c r="W35" s="28" t="str">
        <x:f>IF(A35="","",IF(AND(F35="Yes",ISNUMBER(B35),ISNUMBER(C35),ISNUMBER(D35),ISNUMBER(E35),C35&gt;=B35,E35&gt;=D35,C35-B35=E35-D35,ISNUMBER(G35),ISNUMBER(H35),G35&gt;=0,H35&gt;0),(G35-H35)/H35,"n.a."))</x:f>
      </x:c>
      <x:c r="X35" s="28" t="str">
        <x:f>IF(A35="","",IF(AND(F35="Yes",ISNUMBER(B35),ISNUMBER(C35),ISNUMBER(D35),ISNUMBER(E35),C35&gt;=B35,E35&gt;=D35,C35-B35=E35-D35,ISNUMBER(M35),ISNUMBER(N35),M35&gt;=0,N35&gt;0),(M35-N35)/N35,"n.a."))</x:f>
      </x:c>
      <x:c r="Y35" s="28" t="str">
        <x:f>IF(A35="","",IF(AND(ISNUMBER(O35),ISNUMBER(M35),O35&gt;=0,M35&gt;0,T35&lt;&gt;""),O35/M35,"n.a."))</x:f>
      </x:c>
      <x:c r="Z35" s="23" t="str">
        <x:f>IF(A35="","",IF(COUNTIFS($A$6:$A$505,SUBSTITUTE(SUBSTITUTE(SUBSTITUTE(A35,"~","~~"),"*","~*"),"?","~?"))&gt;1,"Duplicate URL: use one row per period pair",IF(COUNTIFS(Audit!$A$6:$A$505,SUBSTITUTE(SUBSTITUTE(SUBSTITUTE(A35,"~","~~"),"*","~*"),"?","~?"))=0,"URL missing from Audit",IF(OR(B35="",C35=""),"Add current date range",IF(OR(NOT(ISNUMBER(B35)),NOT(ISNUMBER(C35)),C35&lt;B35),"Check current dates",IF(OR(AND(ISNUMBER(G35),G35&lt;0),AND(ISNUMBER(H35),H35&lt;0),AND(ISNUMBER(I35),I35&lt;0),AND(ISNUMBER(J35),J35&lt;0),AND(ISNUMBER(M35),M35&lt;0),AND(ISNUMBER(N35),N35&lt;0),AND(ISNUMBER(O35),O35&lt;0),AND(ISNUMBER(P35),P35&lt;0),AND(ISNUMBER(Q35),Q35&lt;0),AND(ISNUMBER(R35),R35&lt;0)),"Check negative values",IF(AND(ISNUMBER(G35),ISNUMBER(I35),G35&gt;I35),"Clicks exceed impressions",IF(AND(OR(ISNUMBER(Q35),ISNUMBER(R35)),S35=""),"Add revenue currency",IF(AND(ISNUMBER(O35),T35=""),"Define conversions and session scope",IF(U35="","Add evidence source",IF(F35&lt;&gt;"Yes","Comparison not confirmed",IF(OR(NOT(ISNUMBER(D35)),NOT(ISNUMBER(E35)),E35&lt;D35,C35-B35&lt;&gt;E35-D35),"Check comparable date ranges",""))))))))))))</x:f>
      </x:c>
    </x:row>
    <x:row r="36" ht="44" customHeight="1">
      <x:c r="A36" s="19"/>
      <x:c r="B36" s="24"/>
      <x:c r="C36" s="21"/>
      <x:c r="D36" s="21"/>
      <x:c r="E36" s="21"/>
      <x:c r="F36" s="18"/>
      <x:c r="G36" s="26"/>
      <x:c r="H36" s="26"/>
      <x:c r="I36" s="26"/>
      <x:c r="J36" s="26"/>
      <x:c r="K36" s="25"/>
      <x:c r="L36" s="25"/>
      <x:c r="M36" s="26"/>
      <x:c r="N36" s="26"/>
      <x:c r="O36" s="26"/>
      <x:c r="P36" s="26"/>
      <x:c r="Q36" s="25"/>
      <x:c r="R36" s="25"/>
      <x:c r="S36" s="18"/>
      <x:c r="T36" s="18"/>
      <x:c r="U36" s="18"/>
      <x:c r="V36" s="28" t="str">
        <x:f>IF(A36="","",IF(AND(ISNUMBER(G36),ISNUMBER(I36),G36&gt;=0,I36&gt;0,G36&lt;=I36),G36/I36,"n.a."))</x:f>
      </x:c>
      <x:c r="W36" s="28" t="str">
        <x:f>IF(A36="","",IF(AND(F36="Yes",ISNUMBER(B36),ISNUMBER(C36),ISNUMBER(D36),ISNUMBER(E36),C36&gt;=B36,E36&gt;=D36,C36-B36=E36-D36,ISNUMBER(G36),ISNUMBER(H36),G36&gt;=0,H36&gt;0),(G36-H36)/H36,"n.a."))</x:f>
      </x:c>
      <x:c r="X36" s="28" t="str">
        <x:f>IF(A36="","",IF(AND(F36="Yes",ISNUMBER(B36),ISNUMBER(C36),ISNUMBER(D36),ISNUMBER(E36),C36&gt;=B36,E36&gt;=D36,C36-B36=E36-D36,ISNUMBER(M36),ISNUMBER(N36),M36&gt;=0,N36&gt;0),(M36-N36)/N36,"n.a."))</x:f>
      </x:c>
      <x:c r="Y36" s="28" t="str">
        <x:f>IF(A36="","",IF(AND(ISNUMBER(O36),ISNUMBER(M36),O36&gt;=0,M36&gt;0,T36&lt;&gt;""),O36/M36,"n.a."))</x:f>
      </x:c>
      <x:c r="Z36" s="23" t="str">
        <x:f>IF(A36="","",IF(COUNTIFS($A$6:$A$505,SUBSTITUTE(SUBSTITUTE(SUBSTITUTE(A36,"~","~~"),"*","~*"),"?","~?"))&gt;1,"Duplicate URL: use one row per period pair",IF(COUNTIFS(Audit!$A$6:$A$505,SUBSTITUTE(SUBSTITUTE(SUBSTITUTE(A36,"~","~~"),"*","~*"),"?","~?"))=0,"URL missing from Audit",IF(OR(B36="",C36=""),"Add current date range",IF(OR(NOT(ISNUMBER(B36)),NOT(ISNUMBER(C36)),C36&lt;B36),"Check current dates",IF(OR(AND(ISNUMBER(G36),G36&lt;0),AND(ISNUMBER(H36),H36&lt;0),AND(ISNUMBER(I36),I36&lt;0),AND(ISNUMBER(J36),J36&lt;0),AND(ISNUMBER(M36),M36&lt;0),AND(ISNUMBER(N36),N36&lt;0),AND(ISNUMBER(O36),O36&lt;0),AND(ISNUMBER(P36),P36&lt;0),AND(ISNUMBER(Q36),Q36&lt;0),AND(ISNUMBER(R36),R36&lt;0)),"Check negative values",IF(AND(ISNUMBER(G36),ISNUMBER(I36),G36&gt;I36),"Clicks exceed impressions",IF(AND(OR(ISNUMBER(Q36),ISNUMBER(R36)),S36=""),"Add revenue currency",IF(AND(ISNUMBER(O36),T36=""),"Define conversions and session scope",IF(U36="","Add evidence source",IF(F36&lt;&gt;"Yes","Comparison not confirmed",IF(OR(NOT(ISNUMBER(D36)),NOT(ISNUMBER(E36)),E36&lt;D36,C36-B36&lt;&gt;E36-D36),"Check comparable date ranges",""))))))))))))</x:f>
      </x:c>
    </x:row>
    <x:row r="37" ht="44" customHeight="1">
      <x:c r="A37" s="19"/>
      <x:c r="B37" s="24"/>
      <x:c r="C37" s="21"/>
      <x:c r="D37" s="21"/>
      <x:c r="E37" s="21"/>
      <x:c r="F37" s="18"/>
      <x:c r="G37" s="26"/>
      <x:c r="H37" s="26"/>
      <x:c r="I37" s="26"/>
      <x:c r="J37" s="26"/>
      <x:c r="K37" s="25"/>
      <x:c r="L37" s="25"/>
      <x:c r="M37" s="26"/>
      <x:c r="N37" s="26"/>
      <x:c r="O37" s="26"/>
      <x:c r="P37" s="26"/>
      <x:c r="Q37" s="25"/>
      <x:c r="R37" s="25"/>
      <x:c r="S37" s="18"/>
      <x:c r="T37" s="18"/>
      <x:c r="U37" s="18"/>
      <x:c r="V37" s="28" t="str">
        <x:f>IF(A37="","",IF(AND(ISNUMBER(G37),ISNUMBER(I37),G37&gt;=0,I37&gt;0,G37&lt;=I37),G37/I37,"n.a."))</x:f>
      </x:c>
      <x:c r="W37" s="28" t="str">
        <x:f>IF(A37="","",IF(AND(F37="Yes",ISNUMBER(B37),ISNUMBER(C37),ISNUMBER(D37),ISNUMBER(E37),C37&gt;=B37,E37&gt;=D37,C37-B37=E37-D37,ISNUMBER(G37),ISNUMBER(H37),G37&gt;=0,H37&gt;0),(G37-H37)/H37,"n.a."))</x:f>
      </x:c>
      <x:c r="X37" s="28" t="str">
        <x:f>IF(A37="","",IF(AND(F37="Yes",ISNUMBER(B37),ISNUMBER(C37),ISNUMBER(D37),ISNUMBER(E37),C37&gt;=B37,E37&gt;=D37,C37-B37=E37-D37,ISNUMBER(M37),ISNUMBER(N37),M37&gt;=0,N37&gt;0),(M37-N37)/N37,"n.a."))</x:f>
      </x:c>
      <x:c r="Y37" s="28" t="str">
        <x:f>IF(A37="","",IF(AND(ISNUMBER(O37),ISNUMBER(M37),O37&gt;=0,M37&gt;0,T37&lt;&gt;""),O37/M37,"n.a."))</x:f>
      </x:c>
      <x:c r="Z37" s="23" t="str">
        <x:f>IF(A37="","",IF(COUNTIFS($A$6:$A$505,SUBSTITUTE(SUBSTITUTE(SUBSTITUTE(A37,"~","~~"),"*","~*"),"?","~?"))&gt;1,"Duplicate URL: use one row per period pair",IF(COUNTIFS(Audit!$A$6:$A$505,SUBSTITUTE(SUBSTITUTE(SUBSTITUTE(A37,"~","~~"),"*","~*"),"?","~?"))=0,"URL missing from Audit",IF(OR(B37="",C37=""),"Add current date range",IF(OR(NOT(ISNUMBER(B37)),NOT(ISNUMBER(C37)),C37&lt;B37),"Check current dates",IF(OR(AND(ISNUMBER(G37),G37&lt;0),AND(ISNUMBER(H37),H37&lt;0),AND(ISNUMBER(I37),I37&lt;0),AND(ISNUMBER(J37),J37&lt;0),AND(ISNUMBER(M37),M37&lt;0),AND(ISNUMBER(N37),N37&lt;0),AND(ISNUMBER(O37),O37&lt;0),AND(ISNUMBER(P37),P37&lt;0),AND(ISNUMBER(Q37),Q37&lt;0),AND(ISNUMBER(R37),R37&lt;0)),"Check negative values",IF(AND(ISNUMBER(G37),ISNUMBER(I37),G37&gt;I37),"Clicks exceed impressions",IF(AND(OR(ISNUMBER(Q37),ISNUMBER(R37)),S37=""),"Add revenue currency",IF(AND(ISNUMBER(O37),T37=""),"Define conversions and session scope",IF(U37="","Add evidence source",IF(F37&lt;&gt;"Yes","Comparison not confirmed",IF(OR(NOT(ISNUMBER(D37)),NOT(ISNUMBER(E37)),E37&lt;D37,C37-B37&lt;&gt;E37-D37),"Check comparable date ranges",""))))))))))))</x:f>
      </x:c>
    </x:row>
    <x:row r="38" ht="44" customHeight="1">
      <x:c r="A38" s="19"/>
      <x:c r="B38" s="24"/>
      <x:c r="C38" s="21"/>
      <x:c r="D38" s="21"/>
      <x:c r="E38" s="21"/>
      <x:c r="F38" s="18"/>
      <x:c r="G38" s="26"/>
      <x:c r="H38" s="26"/>
      <x:c r="I38" s="26"/>
      <x:c r="J38" s="26"/>
      <x:c r="K38" s="25"/>
      <x:c r="L38" s="25"/>
      <x:c r="M38" s="26"/>
      <x:c r="N38" s="26"/>
      <x:c r="O38" s="26"/>
      <x:c r="P38" s="26"/>
      <x:c r="Q38" s="25"/>
      <x:c r="R38" s="25"/>
      <x:c r="S38" s="18"/>
      <x:c r="T38" s="18"/>
      <x:c r="U38" s="18"/>
      <x:c r="V38" s="28" t="str">
        <x:f>IF(A38="","",IF(AND(ISNUMBER(G38),ISNUMBER(I38),G38&gt;=0,I38&gt;0,G38&lt;=I38),G38/I38,"n.a."))</x:f>
      </x:c>
      <x:c r="W38" s="28" t="str">
        <x:f>IF(A38="","",IF(AND(F38="Yes",ISNUMBER(B38),ISNUMBER(C38),ISNUMBER(D38),ISNUMBER(E38),C38&gt;=B38,E38&gt;=D38,C38-B38=E38-D38,ISNUMBER(G38),ISNUMBER(H38),G38&gt;=0,H38&gt;0),(G38-H38)/H38,"n.a."))</x:f>
      </x:c>
      <x:c r="X38" s="28" t="str">
        <x:f>IF(A38="","",IF(AND(F38="Yes",ISNUMBER(B38),ISNUMBER(C38),ISNUMBER(D38),ISNUMBER(E38),C38&gt;=B38,E38&gt;=D38,C38-B38=E38-D38,ISNUMBER(M38),ISNUMBER(N38),M38&gt;=0,N38&gt;0),(M38-N38)/N38,"n.a."))</x:f>
      </x:c>
      <x:c r="Y38" s="28" t="str">
        <x:f>IF(A38="","",IF(AND(ISNUMBER(O38),ISNUMBER(M38),O38&gt;=0,M38&gt;0,T38&lt;&gt;""),O38/M38,"n.a."))</x:f>
      </x:c>
      <x:c r="Z38" s="23" t="str">
        <x:f>IF(A38="","",IF(COUNTIFS($A$6:$A$505,SUBSTITUTE(SUBSTITUTE(SUBSTITUTE(A38,"~","~~"),"*","~*"),"?","~?"))&gt;1,"Duplicate URL: use one row per period pair",IF(COUNTIFS(Audit!$A$6:$A$505,SUBSTITUTE(SUBSTITUTE(SUBSTITUTE(A38,"~","~~"),"*","~*"),"?","~?"))=0,"URL missing from Audit",IF(OR(B38="",C38=""),"Add current date range",IF(OR(NOT(ISNUMBER(B38)),NOT(ISNUMBER(C38)),C38&lt;B38),"Check current dates",IF(OR(AND(ISNUMBER(G38),G38&lt;0),AND(ISNUMBER(H38),H38&lt;0),AND(ISNUMBER(I38),I38&lt;0),AND(ISNUMBER(J38),J38&lt;0),AND(ISNUMBER(M38),M38&lt;0),AND(ISNUMBER(N38),N38&lt;0),AND(ISNUMBER(O38),O38&lt;0),AND(ISNUMBER(P38),P38&lt;0),AND(ISNUMBER(Q38),Q38&lt;0),AND(ISNUMBER(R38),R38&lt;0)),"Check negative values",IF(AND(ISNUMBER(G38),ISNUMBER(I38),G38&gt;I38),"Clicks exceed impressions",IF(AND(OR(ISNUMBER(Q38),ISNUMBER(R38)),S38=""),"Add revenue currency",IF(AND(ISNUMBER(O38),T38=""),"Define conversions and session scope",IF(U38="","Add evidence source",IF(F38&lt;&gt;"Yes","Comparison not confirmed",IF(OR(NOT(ISNUMBER(D38)),NOT(ISNUMBER(E38)),E38&lt;D38,C38-B38&lt;&gt;E38-D38),"Check comparable date ranges",""))))))))))))</x:f>
      </x:c>
    </x:row>
    <x:row r="39" ht="44" customHeight="1">
      <x:c r="A39" s="19"/>
      <x:c r="B39" s="24"/>
      <x:c r="C39" s="21"/>
      <x:c r="D39" s="21"/>
      <x:c r="E39" s="21"/>
      <x:c r="F39" s="18"/>
      <x:c r="G39" s="26"/>
      <x:c r="H39" s="26"/>
      <x:c r="I39" s="26"/>
      <x:c r="J39" s="26"/>
      <x:c r="K39" s="25"/>
      <x:c r="L39" s="25"/>
      <x:c r="M39" s="26"/>
      <x:c r="N39" s="26"/>
      <x:c r="O39" s="26"/>
      <x:c r="P39" s="26"/>
      <x:c r="Q39" s="25"/>
      <x:c r="R39" s="25"/>
      <x:c r="S39" s="18"/>
      <x:c r="T39" s="18"/>
      <x:c r="U39" s="18"/>
      <x:c r="V39" s="28" t="str">
        <x:f>IF(A39="","",IF(AND(ISNUMBER(G39),ISNUMBER(I39),G39&gt;=0,I39&gt;0,G39&lt;=I39),G39/I39,"n.a."))</x:f>
      </x:c>
      <x:c r="W39" s="28" t="str">
        <x:f>IF(A39="","",IF(AND(F39="Yes",ISNUMBER(B39),ISNUMBER(C39),ISNUMBER(D39),ISNUMBER(E39),C39&gt;=B39,E39&gt;=D39,C39-B39=E39-D39,ISNUMBER(G39),ISNUMBER(H39),G39&gt;=0,H39&gt;0),(G39-H39)/H39,"n.a."))</x:f>
      </x:c>
      <x:c r="X39" s="28" t="str">
        <x:f>IF(A39="","",IF(AND(F39="Yes",ISNUMBER(B39),ISNUMBER(C39),ISNUMBER(D39),ISNUMBER(E39),C39&gt;=B39,E39&gt;=D39,C39-B39=E39-D39,ISNUMBER(M39),ISNUMBER(N39),M39&gt;=0,N39&gt;0),(M39-N39)/N39,"n.a."))</x:f>
      </x:c>
      <x:c r="Y39" s="28" t="str">
        <x:f>IF(A39="","",IF(AND(ISNUMBER(O39),ISNUMBER(M39),O39&gt;=0,M39&gt;0,T39&lt;&gt;""),O39/M39,"n.a."))</x:f>
      </x:c>
      <x:c r="Z39" s="23" t="str">
        <x:f>IF(A39="","",IF(COUNTIFS($A$6:$A$505,SUBSTITUTE(SUBSTITUTE(SUBSTITUTE(A39,"~","~~"),"*","~*"),"?","~?"))&gt;1,"Duplicate URL: use one row per period pair",IF(COUNTIFS(Audit!$A$6:$A$505,SUBSTITUTE(SUBSTITUTE(SUBSTITUTE(A39,"~","~~"),"*","~*"),"?","~?"))=0,"URL missing from Audit",IF(OR(B39="",C39=""),"Add current date range",IF(OR(NOT(ISNUMBER(B39)),NOT(ISNUMBER(C39)),C39&lt;B39),"Check current dates",IF(OR(AND(ISNUMBER(G39),G39&lt;0),AND(ISNUMBER(H39),H39&lt;0),AND(ISNUMBER(I39),I39&lt;0),AND(ISNUMBER(J39),J39&lt;0),AND(ISNUMBER(M39),M39&lt;0),AND(ISNUMBER(N39),N39&lt;0),AND(ISNUMBER(O39),O39&lt;0),AND(ISNUMBER(P39),P39&lt;0),AND(ISNUMBER(Q39),Q39&lt;0),AND(ISNUMBER(R39),R39&lt;0)),"Check negative values",IF(AND(ISNUMBER(G39),ISNUMBER(I39),G39&gt;I39),"Clicks exceed impressions",IF(AND(OR(ISNUMBER(Q39),ISNUMBER(R39)),S39=""),"Add revenue currency",IF(AND(ISNUMBER(O39),T39=""),"Define conversions and session scope",IF(U39="","Add evidence source",IF(F39&lt;&gt;"Yes","Comparison not confirmed",IF(OR(NOT(ISNUMBER(D39)),NOT(ISNUMBER(E39)),E39&lt;D39,C39-B39&lt;&gt;E39-D39),"Check comparable date ranges",""))))))))))))</x:f>
      </x:c>
    </x:row>
    <x:row r="40" ht="44" customHeight="1">
      <x:c r="A40" s="19"/>
      <x:c r="B40" s="24"/>
      <x:c r="C40" s="21"/>
      <x:c r="D40" s="21"/>
      <x:c r="E40" s="21"/>
      <x:c r="F40" s="18"/>
      <x:c r="G40" s="26"/>
      <x:c r="H40" s="26"/>
      <x:c r="I40" s="26"/>
      <x:c r="J40" s="26"/>
      <x:c r="K40" s="25"/>
      <x:c r="L40" s="25"/>
      <x:c r="M40" s="26"/>
      <x:c r="N40" s="26"/>
      <x:c r="O40" s="26"/>
      <x:c r="P40" s="26"/>
      <x:c r="Q40" s="25"/>
      <x:c r="R40" s="25"/>
      <x:c r="S40" s="18"/>
      <x:c r="T40" s="18"/>
      <x:c r="U40" s="18"/>
      <x:c r="V40" s="28" t="str">
        <x:f>IF(A40="","",IF(AND(ISNUMBER(G40),ISNUMBER(I40),G40&gt;=0,I40&gt;0,G40&lt;=I40),G40/I40,"n.a."))</x:f>
      </x:c>
      <x:c r="W40" s="28" t="str">
        <x:f>IF(A40="","",IF(AND(F40="Yes",ISNUMBER(B40),ISNUMBER(C40),ISNUMBER(D40),ISNUMBER(E40),C40&gt;=B40,E40&gt;=D40,C40-B40=E40-D40,ISNUMBER(G40),ISNUMBER(H40),G40&gt;=0,H40&gt;0),(G40-H40)/H40,"n.a."))</x:f>
      </x:c>
      <x:c r="X40" s="28" t="str">
        <x:f>IF(A40="","",IF(AND(F40="Yes",ISNUMBER(B40),ISNUMBER(C40),ISNUMBER(D40),ISNUMBER(E40),C40&gt;=B40,E40&gt;=D40,C40-B40=E40-D40,ISNUMBER(M40),ISNUMBER(N40),M40&gt;=0,N40&gt;0),(M40-N40)/N40,"n.a."))</x:f>
      </x:c>
      <x:c r="Y40" s="28" t="str">
        <x:f>IF(A40="","",IF(AND(ISNUMBER(O40),ISNUMBER(M40),O40&gt;=0,M40&gt;0,T40&lt;&gt;""),O40/M40,"n.a."))</x:f>
      </x:c>
      <x:c r="Z40" s="23" t="str">
        <x:f>IF(A40="","",IF(COUNTIFS($A$6:$A$505,SUBSTITUTE(SUBSTITUTE(SUBSTITUTE(A40,"~","~~"),"*","~*"),"?","~?"))&gt;1,"Duplicate URL: use one row per period pair",IF(COUNTIFS(Audit!$A$6:$A$505,SUBSTITUTE(SUBSTITUTE(SUBSTITUTE(A40,"~","~~"),"*","~*"),"?","~?"))=0,"URL missing from Audit",IF(OR(B40="",C40=""),"Add current date range",IF(OR(NOT(ISNUMBER(B40)),NOT(ISNUMBER(C40)),C40&lt;B40),"Check current dates",IF(OR(AND(ISNUMBER(G40),G40&lt;0),AND(ISNUMBER(H40),H40&lt;0),AND(ISNUMBER(I40),I40&lt;0),AND(ISNUMBER(J40),J40&lt;0),AND(ISNUMBER(M40),M40&lt;0),AND(ISNUMBER(N40),N40&lt;0),AND(ISNUMBER(O40),O40&lt;0),AND(ISNUMBER(P40),P40&lt;0),AND(ISNUMBER(Q40),Q40&lt;0),AND(ISNUMBER(R40),R40&lt;0)),"Check negative values",IF(AND(ISNUMBER(G40),ISNUMBER(I40),G40&gt;I40),"Clicks exceed impressions",IF(AND(OR(ISNUMBER(Q40),ISNUMBER(R40)),S40=""),"Add revenue currency",IF(AND(ISNUMBER(O40),T40=""),"Define conversions and session scope",IF(U40="","Add evidence source",IF(F40&lt;&gt;"Yes","Comparison not confirmed",IF(OR(NOT(ISNUMBER(D40)),NOT(ISNUMBER(E40)),E40&lt;D40,C40-B40&lt;&gt;E40-D40),"Check comparable date ranges",""))))))))))))</x:f>
      </x:c>
    </x:row>
    <x:row r="41" ht="44" customHeight="1">
      <x:c r="A41" s="19"/>
      <x:c r="B41" s="24"/>
      <x:c r="C41" s="21"/>
      <x:c r="D41" s="21"/>
      <x:c r="E41" s="21"/>
      <x:c r="F41" s="18"/>
      <x:c r="G41" s="26"/>
      <x:c r="H41" s="26"/>
      <x:c r="I41" s="26"/>
      <x:c r="J41" s="26"/>
      <x:c r="K41" s="25"/>
      <x:c r="L41" s="25"/>
      <x:c r="M41" s="26"/>
      <x:c r="N41" s="26"/>
      <x:c r="O41" s="26"/>
      <x:c r="P41" s="26"/>
      <x:c r="Q41" s="25"/>
      <x:c r="R41" s="25"/>
      <x:c r="S41" s="18"/>
      <x:c r="T41" s="18"/>
      <x:c r="U41" s="18"/>
      <x:c r="V41" s="28" t="str">
        <x:f>IF(A41="","",IF(AND(ISNUMBER(G41),ISNUMBER(I41),G41&gt;=0,I41&gt;0,G41&lt;=I41),G41/I41,"n.a."))</x:f>
      </x:c>
      <x:c r="W41" s="28" t="str">
        <x:f>IF(A41="","",IF(AND(F41="Yes",ISNUMBER(B41),ISNUMBER(C41),ISNUMBER(D41),ISNUMBER(E41),C41&gt;=B41,E41&gt;=D41,C41-B41=E41-D41,ISNUMBER(G41),ISNUMBER(H41),G41&gt;=0,H41&gt;0),(G41-H41)/H41,"n.a."))</x:f>
      </x:c>
      <x:c r="X41" s="28" t="str">
        <x:f>IF(A41="","",IF(AND(F41="Yes",ISNUMBER(B41),ISNUMBER(C41),ISNUMBER(D41),ISNUMBER(E41),C41&gt;=B41,E41&gt;=D41,C41-B41=E41-D41,ISNUMBER(M41),ISNUMBER(N41),M41&gt;=0,N41&gt;0),(M41-N41)/N41,"n.a."))</x:f>
      </x:c>
      <x:c r="Y41" s="28" t="str">
        <x:f>IF(A41="","",IF(AND(ISNUMBER(O41),ISNUMBER(M41),O41&gt;=0,M41&gt;0,T41&lt;&gt;""),O41/M41,"n.a."))</x:f>
      </x:c>
      <x:c r="Z41" s="23" t="str">
        <x:f>IF(A41="","",IF(COUNTIFS($A$6:$A$505,SUBSTITUTE(SUBSTITUTE(SUBSTITUTE(A41,"~","~~"),"*","~*"),"?","~?"))&gt;1,"Duplicate URL: use one row per period pair",IF(COUNTIFS(Audit!$A$6:$A$505,SUBSTITUTE(SUBSTITUTE(SUBSTITUTE(A41,"~","~~"),"*","~*"),"?","~?"))=0,"URL missing from Audit",IF(OR(B41="",C41=""),"Add current date range",IF(OR(NOT(ISNUMBER(B41)),NOT(ISNUMBER(C41)),C41&lt;B41),"Check current dates",IF(OR(AND(ISNUMBER(G41),G41&lt;0),AND(ISNUMBER(H41),H41&lt;0),AND(ISNUMBER(I41),I41&lt;0),AND(ISNUMBER(J41),J41&lt;0),AND(ISNUMBER(M41),M41&lt;0),AND(ISNUMBER(N41),N41&lt;0),AND(ISNUMBER(O41),O41&lt;0),AND(ISNUMBER(P41),P41&lt;0),AND(ISNUMBER(Q41),Q41&lt;0),AND(ISNUMBER(R41),R41&lt;0)),"Check negative values",IF(AND(ISNUMBER(G41),ISNUMBER(I41),G41&gt;I41),"Clicks exceed impressions",IF(AND(OR(ISNUMBER(Q41),ISNUMBER(R41)),S41=""),"Add revenue currency",IF(AND(ISNUMBER(O41),T41=""),"Define conversions and session scope",IF(U41="","Add evidence source",IF(F41&lt;&gt;"Yes","Comparison not confirmed",IF(OR(NOT(ISNUMBER(D41)),NOT(ISNUMBER(E41)),E41&lt;D41,C41-B41&lt;&gt;E41-D41),"Check comparable date ranges",""))))))))))))</x:f>
      </x:c>
    </x:row>
    <x:row r="42" ht="44" customHeight="1">
      <x:c r="A42" s="19"/>
      <x:c r="B42" s="24"/>
      <x:c r="C42" s="21"/>
      <x:c r="D42" s="21"/>
      <x:c r="E42" s="21"/>
      <x:c r="F42" s="18"/>
      <x:c r="G42" s="26"/>
      <x:c r="H42" s="26"/>
      <x:c r="I42" s="26"/>
      <x:c r="J42" s="26"/>
      <x:c r="K42" s="25"/>
      <x:c r="L42" s="25"/>
      <x:c r="M42" s="26"/>
      <x:c r="N42" s="26"/>
      <x:c r="O42" s="26"/>
      <x:c r="P42" s="26"/>
      <x:c r="Q42" s="25"/>
      <x:c r="R42" s="25"/>
      <x:c r="S42" s="18"/>
      <x:c r="T42" s="18"/>
      <x:c r="U42" s="18"/>
      <x:c r="V42" s="28" t="str">
        <x:f>IF(A42="","",IF(AND(ISNUMBER(G42),ISNUMBER(I42),G42&gt;=0,I42&gt;0,G42&lt;=I42),G42/I42,"n.a."))</x:f>
      </x:c>
      <x:c r="W42" s="28" t="str">
        <x:f>IF(A42="","",IF(AND(F42="Yes",ISNUMBER(B42),ISNUMBER(C42),ISNUMBER(D42),ISNUMBER(E42),C42&gt;=B42,E42&gt;=D42,C42-B42=E42-D42,ISNUMBER(G42),ISNUMBER(H42),G42&gt;=0,H42&gt;0),(G42-H42)/H42,"n.a."))</x:f>
      </x:c>
      <x:c r="X42" s="28" t="str">
        <x:f>IF(A42="","",IF(AND(F42="Yes",ISNUMBER(B42),ISNUMBER(C42),ISNUMBER(D42),ISNUMBER(E42),C42&gt;=B42,E42&gt;=D42,C42-B42=E42-D42,ISNUMBER(M42),ISNUMBER(N42),M42&gt;=0,N42&gt;0),(M42-N42)/N42,"n.a."))</x:f>
      </x:c>
      <x:c r="Y42" s="28" t="str">
        <x:f>IF(A42="","",IF(AND(ISNUMBER(O42),ISNUMBER(M42),O42&gt;=0,M42&gt;0,T42&lt;&gt;""),O42/M42,"n.a."))</x:f>
      </x:c>
      <x:c r="Z42" s="23" t="str">
        <x:f>IF(A42="","",IF(COUNTIFS($A$6:$A$505,SUBSTITUTE(SUBSTITUTE(SUBSTITUTE(A42,"~","~~"),"*","~*"),"?","~?"))&gt;1,"Duplicate URL: use one row per period pair",IF(COUNTIFS(Audit!$A$6:$A$505,SUBSTITUTE(SUBSTITUTE(SUBSTITUTE(A42,"~","~~"),"*","~*"),"?","~?"))=0,"URL missing from Audit",IF(OR(B42="",C42=""),"Add current date range",IF(OR(NOT(ISNUMBER(B42)),NOT(ISNUMBER(C42)),C42&lt;B42),"Check current dates",IF(OR(AND(ISNUMBER(G42),G42&lt;0),AND(ISNUMBER(H42),H42&lt;0),AND(ISNUMBER(I42),I42&lt;0),AND(ISNUMBER(J42),J42&lt;0),AND(ISNUMBER(M42),M42&lt;0),AND(ISNUMBER(N42),N42&lt;0),AND(ISNUMBER(O42),O42&lt;0),AND(ISNUMBER(P42),P42&lt;0),AND(ISNUMBER(Q42),Q42&lt;0),AND(ISNUMBER(R42),R42&lt;0)),"Check negative values",IF(AND(ISNUMBER(G42),ISNUMBER(I42),G42&gt;I42),"Clicks exceed impressions",IF(AND(OR(ISNUMBER(Q42),ISNUMBER(R42)),S42=""),"Add revenue currency",IF(AND(ISNUMBER(O42),T42=""),"Define conversions and session scope",IF(U42="","Add evidence source",IF(F42&lt;&gt;"Yes","Comparison not confirmed",IF(OR(NOT(ISNUMBER(D42)),NOT(ISNUMBER(E42)),E42&lt;D42,C42-B42&lt;&gt;E42-D42),"Check comparable date ranges",""))))))))))))</x:f>
      </x:c>
    </x:row>
    <x:row r="43" ht="44" customHeight="1">
      <x:c r="A43" s="19"/>
      <x:c r="B43" s="24"/>
      <x:c r="C43" s="21"/>
      <x:c r="D43" s="21"/>
      <x:c r="E43" s="21"/>
      <x:c r="F43" s="18"/>
      <x:c r="G43" s="26"/>
      <x:c r="H43" s="26"/>
      <x:c r="I43" s="26"/>
      <x:c r="J43" s="26"/>
      <x:c r="K43" s="25"/>
      <x:c r="L43" s="25"/>
      <x:c r="M43" s="26"/>
      <x:c r="N43" s="26"/>
      <x:c r="O43" s="26"/>
      <x:c r="P43" s="26"/>
      <x:c r="Q43" s="25"/>
      <x:c r="R43" s="25"/>
      <x:c r="S43" s="18"/>
      <x:c r="T43" s="18"/>
      <x:c r="U43" s="18"/>
      <x:c r="V43" s="28" t="str">
        <x:f>IF(A43="","",IF(AND(ISNUMBER(G43),ISNUMBER(I43),G43&gt;=0,I43&gt;0,G43&lt;=I43),G43/I43,"n.a."))</x:f>
      </x:c>
      <x:c r="W43" s="28" t="str">
        <x:f>IF(A43="","",IF(AND(F43="Yes",ISNUMBER(B43),ISNUMBER(C43),ISNUMBER(D43),ISNUMBER(E43),C43&gt;=B43,E43&gt;=D43,C43-B43=E43-D43,ISNUMBER(G43),ISNUMBER(H43),G43&gt;=0,H43&gt;0),(G43-H43)/H43,"n.a."))</x:f>
      </x:c>
      <x:c r="X43" s="28" t="str">
        <x:f>IF(A43="","",IF(AND(F43="Yes",ISNUMBER(B43),ISNUMBER(C43),ISNUMBER(D43),ISNUMBER(E43),C43&gt;=B43,E43&gt;=D43,C43-B43=E43-D43,ISNUMBER(M43),ISNUMBER(N43),M43&gt;=0,N43&gt;0),(M43-N43)/N43,"n.a."))</x:f>
      </x:c>
      <x:c r="Y43" s="28" t="str">
        <x:f>IF(A43="","",IF(AND(ISNUMBER(O43),ISNUMBER(M43),O43&gt;=0,M43&gt;0,T43&lt;&gt;""),O43/M43,"n.a."))</x:f>
      </x:c>
      <x:c r="Z43" s="23" t="str">
        <x:f>IF(A43="","",IF(COUNTIFS($A$6:$A$505,SUBSTITUTE(SUBSTITUTE(SUBSTITUTE(A43,"~","~~"),"*","~*"),"?","~?"))&gt;1,"Duplicate URL: use one row per period pair",IF(COUNTIFS(Audit!$A$6:$A$505,SUBSTITUTE(SUBSTITUTE(SUBSTITUTE(A43,"~","~~"),"*","~*"),"?","~?"))=0,"URL missing from Audit",IF(OR(B43="",C43=""),"Add current date range",IF(OR(NOT(ISNUMBER(B43)),NOT(ISNUMBER(C43)),C43&lt;B43),"Check current dates",IF(OR(AND(ISNUMBER(G43),G43&lt;0),AND(ISNUMBER(H43),H43&lt;0),AND(ISNUMBER(I43),I43&lt;0),AND(ISNUMBER(J43),J43&lt;0),AND(ISNUMBER(M43),M43&lt;0),AND(ISNUMBER(N43),N43&lt;0),AND(ISNUMBER(O43),O43&lt;0),AND(ISNUMBER(P43),P43&lt;0),AND(ISNUMBER(Q43),Q43&lt;0),AND(ISNUMBER(R43),R43&lt;0)),"Check negative values",IF(AND(ISNUMBER(G43),ISNUMBER(I43),G43&gt;I43),"Clicks exceed impressions",IF(AND(OR(ISNUMBER(Q43),ISNUMBER(R43)),S43=""),"Add revenue currency",IF(AND(ISNUMBER(O43),T43=""),"Define conversions and session scope",IF(U43="","Add evidence source",IF(F43&lt;&gt;"Yes","Comparison not confirmed",IF(OR(NOT(ISNUMBER(D43)),NOT(ISNUMBER(E43)),E43&lt;D43,C43-B43&lt;&gt;E43-D43),"Check comparable date ranges",""))))))))))))</x:f>
      </x:c>
    </x:row>
    <x:row r="44" ht="44" customHeight="1">
      <x:c r="A44" s="19"/>
      <x:c r="B44" s="24"/>
      <x:c r="C44" s="21"/>
      <x:c r="D44" s="21"/>
      <x:c r="E44" s="21"/>
      <x:c r="F44" s="18"/>
      <x:c r="G44" s="26"/>
      <x:c r="H44" s="26"/>
      <x:c r="I44" s="26"/>
      <x:c r="J44" s="26"/>
      <x:c r="K44" s="25"/>
      <x:c r="L44" s="25"/>
      <x:c r="M44" s="26"/>
      <x:c r="N44" s="26"/>
      <x:c r="O44" s="26"/>
      <x:c r="P44" s="26"/>
      <x:c r="Q44" s="25"/>
      <x:c r="R44" s="25"/>
      <x:c r="S44" s="18"/>
      <x:c r="T44" s="18"/>
      <x:c r="U44" s="18"/>
      <x:c r="V44" s="28" t="str">
        <x:f>IF(A44="","",IF(AND(ISNUMBER(G44),ISNUMBER(I44),G44&gt;=0,I44&gt;0,G44&lt;=I44),G44/I44,"n.a."))</x:f>
      </x:c>
      <x:c r="W44" s="28" t="str">
        <x:f>IF(A44="","",IF(AND(F44="Yes",ISNUMBER(B44),ISNUMBER(C44),ISNUMBER(D44),ISNUMBER(E44),C44&gt;=B44,E44&gt;=D44,C44-B44=E44-D44,ISNUMBER(G44),ISNUMBER(H44),G44&gt;=0,H44&gt;0),(G44-H44)/H44,"n.a."))</x:f>
      </x:c>
      <x:c r="X44" s="28" t="str">
        <x:f>IF(A44="","",IF(AND(F44="Yes",ISNUMBER(B44),ISNUMBER(C44),ISNUMBER(D44),ISNUMBER(E44),C44&gt;=B44,E44&gt;=D44,C44-B44=E44-D44,ISNUMBER(M44),ISNUMBER(N44),M44&gt;=0,N44&gt;0),(M44-N44)/N44,"n.a."))</x:f>
      </x:c>
      <x:c r="Y44" s="28" t="str">
        <x:f>IF(A44="","",IF(AND(ISNUMBER(O44),ISNUMBER(M44),O44&gt;=0,M44&gt;0,T44&lt;&gt;""),O44/M44,"n.a."))</x:f>
      </x:c>
      <x:c r="Z44" s="23" t="str">
        <x:f>IF(A44="","",IF(COUNTIFS($A$6:$A$505,SUBSTITUTE(SUBSTITUTE(SUBSTITUTE(A44,"~","~~"),"*","~*"),"?","~?"))&gt;1,"Duplicate URL: use one row per period pair",IF(COUNTIFS(Audit!$A$6:$A$505,SUBSTITUTE(SUBSTITUTE(SUBSTITUTE(A44,"~","~~"),"*","~*"),"?","~?"))=0,"URL missing from Audit",IF(OR(B44="",C44=""),"Add current date range",IF(OR(NOT(ISNUMBER(B44)),NOT(ISNUMBER(C44)),C44&lt;B44),"Check current dates",IF(OR(AND(ISNUMBER(G44),G44&lt;0),AND(ISNUMBER(H44),H44&lt;0),AND(ISNUMBER(I44),I44&lt;0),AND(ISNUMBER(J44),J44&lt;0),AND(ISNUMBER(M44),M44&lt;0),AND(ISNUMBER(N44),N44&lt;0),AND(ISNUMBER(O44),O44&lt;0),AND(ISNUMBER(P44),P44&lt;0),AND(ISNUMBER(Q44),Q44&lt;0),AND(ISNUMBER(R44),R44&lt;0)),"Check negative values",IF(AND(ISNUMBER(G44),ISNUMBER(I44),G44&gt;I44),"Clicks exceed impressions",IF(AND(OR(ISNUMBER(Q44),ISNUMBER(R44)),S44=""),"Add revenue currency",IF(AND(ISNUMBER(O44),T44=""),"Define conversions and session scope",IF(U44="","Add evidence source",IF(F44&lt;&gt;"Yes","Comparison not confirmed",IF(OR(NOT(ISNUMBER(D44)),NOT(ISNUMBER(E44)),E44&lt;D44,C44-B44&lt;&gt;E44-D44),"Check comparable date ranges",""))))))))))))</x:f>
      </x:c>
    </x:row>
    <x:row r="45" ht="44" customHeight="1">
      <x:c r="A45" s="19"/>
      <x:c r="B45" s="24"/>
      <x:c r="C45" s="21"/>
      <x:c r="D45" s="21"/>
      <x:c r="E45" s="21"/>
      <x:c r="F45" s="18"/>
      <x:c r="G45" s="26"/>
      <x:c r="H45" s="26"/>
      <x:c r="I45" s="26"/>
      <x:c r="J45" s="26"/>
      <x:c r="K45" s="25"/>
      <x:c r="L45" s="25"/>
      <x:c r="M45" s="26"/>
      <x:c r="N45" s="26"/>
      <x:c r="O45" s="26"/>
      <x:c r="P45" s="26"/>
      <x:c r="Q45" s="25"/>
      <x:c r="R45" s="25"/>
      <x:c r="S45" s="18"/>
      <x:c r="T45" s="18"/>
      <x:c r="U45" s="18"/>
      <x:c r="V45" s="28" t="str">
        <x:f>IF(A45="","",IF(AND(ISNUMBER(G45),ISNUMBER(I45),G45&gt;=0,I45&gt;0,G45&lt;=I45),G45/I45,"n.a."))</x:f>
      </x:c>
      <x:c r="W45" s="28" t="str">
        <x:f>IF(A45="","",IF(AND(F45="Yes",ISNUMBER(B45),ISNUMBER(C45),ISNUMBER(D45),ISNUMBER(E45),C45&gt;=B45,E45&gt;=D45,C45-B45=E45-D45,ISNUMBER(G45),ISNUMBER(H45),G45&gt;=0,H45&gt;0),(G45-H45)/H45,"n.a."))</x:f>
      </x:c>
      <x:c r="X45" s="28" t="str">
        <x:f>IF(A45="","",IF(AND(F45="Yes",ISNUMBER(B45),ISNUMBER(C45),ISNUMBER(D45),ISNUMBER(E45),C45&gt;=B45,E45&gt;=D45,C45-B45=E45-D45,ISNUMBER(M45),ISNUMBER(N45),M45&gt;=0,N45&gt;0),(M45-N45)/N45,"n.a."))</x:f>
      </x:c>
      <x:c r="Y45" s="28" t="str">
        <x:f>IF(A45="","",IF(AND(ISNUMBER(O45),ISNUMBER(M45),O45&gt;=0,M45&gt;0,T45&lt;&gt;""),O45/M45,"n.a."))</x:f>
      </x:c>
      <x:c r="Z45" s="23" t="str">
        <x:f>IF(A45="","",IF(COUNTIFS($A$6:$A$505,SUBSTITUTE(SUBSTITUTE(SUBSTITUTE(A45,"~","~~"),"*","~*"),"?","~?"))&gt;1,"Duplicate URL: use one row per period pair",IF(COUNTIFS(Audit!$A$6:$A$505,SUBSTITUTE(SUBSTITUTE(SUBSTITUTE(A45,"~","~~"),"*","~*"),"?","~?"))=0,"URL missing from Audit",IF(OR(B45="",C45=""),"Add current date range",IF(OR(NOT(ISNUMBER(B45)),NOT(ISNUMBER(C45)),C45&lt;B45),"Check current dates",IF(OR(AND(ISNUMBER(G45),G45&lt;0),AND(ISNUMBER(H45),H45&lt;0),AND(ISNUMBER(I45),I45&lt;0),AND(ISNUMBER(J45),J45&lt;0),AND(ISNUMBER(M45),M45&lt;0),AND(ISNUMBER(N45),N45&lt;0),AND(ISNUMBER(O45),O45&lt;0),AND(ISNUMBER(P45),P45&lt;0),AND(ISNUMBER(Q45),Q45&lt;0),AND(ISNUMBER(R45),R45&lt;0)),"Check negative values",IF(AND(ISNUMBER(G45),ISNUMBER(I45),G45&gt;I45),"Clicks exceed impressions",IF(AND(OR(ISNUMBER(Q45),ISNUMBER(R45)),S45=""),"Add revenue currency",IF(AND(ISNUMBER(O45),T45=""),"Define conversions and session scope",IF(U45="","Add evidence source",IF(F45&lt;&gt;"Yes","Comparison not confirmed",IF(OR(NOT(ISNUMBER(D45)),NOT(ISNUMBER(E45)),E45&lt;D45,C45-B45&lt;&gt;E45-D45),"Check comparable date ranges",""))))))))))))</x:f>
      </x:c>
    </x:row>
    <x:row r="46" ht="44" customHeight="1">
      <x:c r="A46" s="19"/>
      <x:c r="B46" s="24"/>
      <x:c r="C46" s="21"/>
      <x:c r="D46" s="21"/>
      <x:c r="E46" s="21"/>
      <x:c r="F46" s="18"/>
      <x:c r="G46" s="26"/>
      <x:c r="H46" s="26"/>
      <x:c r="I46" s="26"/>
      <x:c r="J46" s="26"/>
      <x:c r="K46" s="25"/>
      <x:c r="L46" s="25"/>
      <x:c r="M46" s="26"/>
      <x:c r="N46" s="26"/>
      <x:c r="O46" s="26"/>
      <x:c r="P46" s="26"/>
      <x:c r="Q46" s="25"/>
      <x:c r="R46" s="25"/>
      <x:c r="S46" s="18"/>
      <x:c r="T46" s="18"/>
      <x:c r="U46" s="18"/>
      <x:c r="V46" s="28" t="str">
        <x:f>IF(A46="","",IF(AND(ISNUMBER(G46),ISNUMBER(I46),G46&gt;=0,I46&gt;0,G46&lt;=I46),G46/I46,"n.a."))</x:f>
      </x:c>
      <x:c r="W46" s="28" t="str">
        <x:f>IF(A46="","",IF(AND(F46="Yes",ISNUMBER(B46),ISNUMBER(C46),ISNUMBER(D46),ISNUMBER(E46),C46&gt;=B46,E46&gt;=D46,C46-B46=E46-D46,ISNUMBER(G46),ISNUMBER(H46),G46&gt;=0,H46&gt;0),(G46-H46)/H46,"n.a."))</x:f>
      </x:c>
      <x:c r="X46" s="28" t="str">
        <x:f>IF(A46="","",IF(AND(F46="Yes",ISNUMBER(B46),ISNUMBER(C46),ISNUMBER(D46),ISNUMBER(E46),C46&gt;=B46,E46&gt;=D46,C46-B46=E46-D46,ISNUMBER(M46),ISNUMBER(N46),M46&gt;=0,N46&gt;0),(M46-N46)/N46,"n.a."))</x:f>
      </x:c>
      <x:c r="Y46" s="28" t="str">
        <x:f>IF(A46="","",IF(AND(ISNUMBER(O46),ISNUMBER(M46),O46&gt;=0,M46&gt;0,T46&lt;&gt;""),O46/M46,"n.a."))</x:f>
      </x:c>
      <x:c r="Z46" s="23" t="str">
        <x:f>IF(A46="","",IF(COUNTIFS($A$6:$A$505,SUBSTITUTE(SUBSTITUTE(SUBSTITUTE(A46,"~","~~"),"*","~*"),"?","~?"))&gt;1,"Duplicate URL: use one row per period pair",IF(COUNTIFS(Audit!$A$6:$A$505,SUBSTITUTE(SUBSTITUTE(SUBSTITUTE(A46,"~","~~"),"*","~*"),"?","~?"))=0,"URL missing from Audit",IF(OR(B46="",C46=""),"Add current date range",IF(OR(NOT(ISNUMBER(B46)),NOT(ISNUMBER(C46)),C46&lt;B46),"Check current dates",IF(OR(AND(ISNUMBER(G46),G46&lt;0),AND(ISNUMBER(H46),H46&lt;0),AND(ISNUMBER(I46),I46&lt;0),AND(ISNUMBER(J46),J46&lt;0),AND(ISNUMBER(M46),M46&lt;0),AND(ISNUMBER(N46),N46&lt;0),AND(ISNUMBER(O46),O46&lt;0),AND(ISNUMBER(P46),P46&lt;0),AND(ISNUMBER(Q46),Q46&lt;0),AND(ISNUMBER(R46),R46&lt;0)),"Check negative values",IF(AND(ISNUMBER(G46),ISNUMBER(I46),G46&gt;I46),"Clicks exceed impressions",IF(AND(OR(ISNUMBER(Q46),ISNUMBER(R46)),S46=""),"Add revenue currency",IF(AND(ISNUMBER(O46),T46=""),"Define conversions and session scope",IF(U46="","Add evidence source",IF(F46&lt;&gt;"Yes","Comparison not confirmed",IF(OR(NOT(ISNUMBER(D46)),NOT(ISNUMBER(E46)),E46&lt;D46,C46-B46&lt;&gt;E46-D46),"Check comparable date ranges",""))))))))))))</x:f>
      </x:c>
    </x:row>
    <x:row r="47" ht="44" customHeight="1">
      <x:c r="A47" s="19"/>
      <x:c r="B47" s="24"/>
      <x:c r="C47" s="21"/>
      <x:c r="D47" s="21"/>
      <x:c r="E47" s="21"/>
      <x:c r="F47" s="18"/>
      <x:c r="G47" s="26"/>
      <x:c r="H47" s="26"/>
      <x:c r="I47" s="26"/>
      <x:c r="J47" s="26"/>
      <x:c r="K47" s="25"/>
      <x:c r="L47" s="25"/>
      <x:c r="M47" s="26"/>
      <x:c r="N47" s="26"/>
      <x:c r="O47" s="26"/>
      <x:c r="P47" s="26"/>
      <x:c r="Q47" s="25"/>
      <x:c r="R47" s="25"/>
      <x:c r="S47" s="18"/>
      <x:c r="T47" s="18"/>
      <x:c r="U47" s="18"/>
      <x:c r="V47" s="28" t="str">
        <x:f>IF(A47="","",IF(AND(ISNUMBER(G47),ISNUMBER(I47),G47&gt;=0,I47&gt;0,G47&lt;=I47),G47/I47,"n.a."))</x:f>
      </x:c>
      <x:c r="W47" s="28" t="str">
        <x:f>IF(A47="","",IF(AND(F47="Yes",ISNUMBER(B47),ISNUMBER(C47),ISNUMBER(D47),ISNUMBER(E47),C47&gt;=B47,E47&gt;=D47,C47-B47=E47-D47,ISNUMBER(G47),ISNUMBER(H47),G47&gt;=0,H47&gt;0),(G47-H47)/H47,"n.a."))</x:f>
      </x:c>
      <x:c r="X47" s="28" t="str">
        <x:f>IF(A47="","",IF(AND(F47="Yes",ISNUMBER(B47),ISNUMBER(C47),ISNUMBER(D47),ISNUMBER(E47),C47&gt;=B47,E47&gt;=D47,C47-B47=E47-D47,ISNUMBER(M47),ISNUMBER(N47),M47&gt;=0,N47&gt;0),(M47-N47)/N47,"n.a."))</x:f>
      </x:c>
      <x:c r="Y47" s="28" t="str">
        <x:f>IF(A47="","",IF(AND(ISNUMBER(O47),ISNUMBER(M47),O47&gt;=0,M47&gt;0,T47&lt;&gt;""),O47/M47,"n.a."))</x:f>
      </x:c>
      <x:c r="Z47" s="23" t="str">
        <x:f>IF(A47="","",IF(COUNTIFS($A$6:$A$505,SUBSTITUTE(SUBSTITUTE(SUBSTITUTE(A47,"~","~~"),"*","~*"),"?","~?"))&gt;1,"Duplicate URL: use one row per period pair",IF(COUNTIFS(Audit!$A$6:$A$505,SUBSTITUTE(SUBSTITUTE(SUBSTITUTE(A47,"~","~~"),"*","~*"),"?","~?"))=0,"URL missing from Audit",IF(OR(B47="",C47=""),"Add current date range",IF(OR(NOT(ISNUMBER(B47)),NOT(ISNUMBER(C47)),C47&lt;B47),"Check current dates",IF(OR(AND(ISNUMBER(G47),G47&lt;0),AND(ISNUMBER(H47),H47&lt;0),AND(ISNUMBER(I47),I47&lt;0),AND(ISNUMBER(J47),J47&lt;0),AND(ISNUMBER(M47),M47&lt;0),AND(ISNUMBER(N47),N47&lt;0),AND(ISNUMBER(O47),O47&lt;0),AND(ISNUMBER(P47),P47&lt;0),AND(ISNUMBER(Q47),Q47&lt;0),AND(ISNUMBER(R47),R47&lt;0)),"Check negative values",IF(AND(ISNUMBER(G47),ISNUMBER(I47),G47&gt;I47),"Clicks exceed impressions",IF(AND(OR(ISNUMBER(Q47),ISNUMBER(R47)),S47=""),"Add revenue currency",IF(AND(ISNUMBER(O47),T47=""),"Define conversions and session scope",IF(U47="","Add evidence source",IF(F47&lt;&gt;"Yes","Comparison not confirmed",IF(OR(NOT(ISNUMBER(D47)),NOT(ISNUMBER(E47)),E47&lt;D47,C47-B47&lt;&gt;E47-D47),"Check comparable date ranges",""))))))))))))</x:f>
      </x:c>
    </x:row>
    <x:row r="48" ht="44" customHeight="1">
      <x:c r="A48" s="19"/>
      <x:c r="B48" s="24"/>
      <x:c r="C48" s="21"/>
      <x:c r="D48" s="21"/>
      <x:c r="E48" s="21"/>
      <x:c r="F48" s="18"/>
      <x:c r="G48" s="26"/>
      <x:c r="H48" s="26"/>
      <x:c r="I48" s="26"/>
      <x:c r="J48" s="26"/>
      <x:c r="K48" s="25"/>
      <x:c r="L48" s="25"/>
      <x:c r="M48" s="26"/>
      <x:c r="N48" s="26"/>
      <x:c r="O48" s="26"/>
      <x:c r="P48" s="26"/>
      <x:c r="Q48" s="25"/>
      <x:c r="R48" s="25"/>
      <x:c r="S48" s="18"/>
      <x:c r="T48" s="18"/>
      <x:c r="U48" s="18"/>
      <x:c r="V48" s="28" t="str">
        <x:f>IF(A48="","",IF(AND(ISNUMBER(G48),ISNUMBER(I48),G48&gt;=0,I48&gt;0,G48&lt;=I48),G48/I48,"n.a."))</x:f>
      </x:c>
      <x:c r="W48" s="28" t="str">
        <x:f>IF(A48="","",IF(AND(F48="Yes",ISNUMBER(B48),ISNUMBER(C48),ISNUMBER(D48),ISNUMBER(E48),C48&gt;=B48,E48&gt;=D48,C48-B48=E48-D48,ISNUMBER(G48),ISNUMBER(H48),G48&gt;=0,H48&gt;0),(G48-H48)/H48,"n.a."))</x:f>
      </x:c>
      <x:c r="X48" s="28" t="str">
        <x:f>IF(A48="","",IF(AND(F48="Yes",ISNUMBER(B48),ISNUMBER(C48),ISNUMBER(D48),ISNUMBER(E48),C48&gt;=B48,E48&gt;=D48,C48-B48=E48-D48,ISNUMBER(M48),ISNUMBER(N48),M48&gt;=0,N48&gt;0),(M48-N48)/N48,"n.a."))</x:f>
      </x:c>
      <x:c r="Y48" s="28" t="str">
        <x:f>IF(A48="","",IF(AND(ISNUMBER(O48),ISNUMBER(M48),O48&gt;=0,M48&gt;0,T48&lt;&gt;""),O48/M48,"n.a."))</x:f>
      </x:c>
      <x:c r="Z48" s="23" t="str">
        <x:f>IF(A48="","",IF(COUNTIFS($A$6:$A$505,SUBSTITUTE(SUBSTITUTE(SUBSTITUTE(A48,"~","~~"),"*","~*"),"?","~?"))&gt;1,"Duplicate URL: use one row per period pair",IF(COUNTIFS(Audit!$A$6:$A$505,SUBSTITUTE(SUBSTITUTE(SUBSTITUTE(A48,"~","~~"),"*","~*"),"?","~?"))=0,"URL missing from Audit",IF(OR(B48="",C48=""),"Add current date range",IF(OR(NOT(ISNUMBER(B48)),NOT(ISNUMBER(C48)),C48&lt;B48),"Check current dates",IF(OR(AND(ISNUMBER(G48),G48&lt;0),AND(ISNUMBER(H48),H48&lt;0),AND(ISNUMBER(I48),I48&lt;0),AND(ISNUMBER(J48),J48&lt;0),AND(ISNUMBER(M48),M48&lt;0),AND(ISNUMBER(N48),N48&lt;0),AND(ISNUMBER(O48),O48&lt;0),AND(ISNUMBER(P48),P48&lt;0),AND(ISNUMBER(Q48),Q48&lt;0),AND(ISNUMBER(R48),R48&lt;0)),"Check negative values",IF(AND(ISNUMBER(G48),ISNUMBER(I48),G48&gt;I48),"Clicks exceed impressions",IF(AND(OR(ISNUMBER(Q48),ISNUMBER(R48)),S48=""),"Add revenue currency",IF(AND(ISNUMBER(O48),T48=""),"Define conversions and session scope",IF(U48="","Add evidence source",IF(F48&lt;&gt;"Yes","Comparison not confirmed",IF(OR(NOT(ISNUMBER(D48)),NOT(ISNUMBER(E48)),E48&lt;D48,C48-B48&lt;&gt;E48-D48),"Check comparable date ranges",""))))))))))))</x:f>
      </x:c>
    </x:row>
    <x:row r="49" ht="44" customHeight="1">
      <x:c r="A49" s="19"/>
      <x:c r="B49" s="24"/>
      <x:c r="C49" s="21"/>
      <x:c r="D49" s="21"/>
      <x:c r="E49" s="21"/>
      <x:c r="F49" s="18"/>
      <x:c r="G49" s="26"/>
      <x:c r="H49" s="26"/>
      <x:c r="I49" s="26"/>
      <x:c r="J49" s="26"/>
      <x:c r="K49" s="25"/>
      <x:c r="L49" s="25"/>
      <x:c r="M49" s="26"/>
      <x:c r="N49" s="26"/>
      <x:c r="O49" s="26"/>
      <x:c r="P49" s="26"/>
      <x:c r="Q49" s="25"/>
      <x:c r="R49" s="25"/>
      <x:c r="S49" s="18"/>
      <x:c r="T49" s="18"/>
      <x:c r="U49" s="18"/>
      <x:c r="V49" s="28" t="str">
        <x:f>IF(A49="","",IF(AND(ISNUMBER(G49),ISNUMBER(I49),G49&gt;=0,I49&gt;0,G49&lt;=I49),G49/I49,"n.a."))</x:f>
      </x:c>
      <x:c r="W49" s="28" t="str">
        <x:f>IF(A49="","",IF(AND(F49="Yes",ISNUMBER(B49),ISNUMBER(C49),ISNUMBER(D49),ISNUMBER(E49),C49&gt;=B49,E49&gt;=D49,C49-B49=E49-D49,ISNUMBER(G49),ISNUMBER(H49),G49&gt;=0,H49&gt;0),(G49-H49)/H49,"n.a."))</x:f>
      </x:c>
      <x:c r="X49" s="28" t="str">
        <x:f>IF(A49="","",IF(AND(F49="Yes",ISNUMBER(B49),ISNUMBER(C49),ISNUMBER(D49),ISNUMBER(E49),C49&gt;=B49,E49&gt;=D49,C49-B49=E49-D49,ISNUMBER(M49),ISNUMBER(N49),M49&gt;=0,N49&gt;0),(M49-N49)/N49,"n.a."))</x:f>
      </x:c>
      <x:c r="Y49" s="28" t="str">
        <x:f>IF(A49="","",IF(AND(ISNUMBER(O49),ISNUMBER(M49),O49&gt;=0,M49&gt;0,T49&lt;&gt;""),O49/M49,"n.a."))</x:f>
      </x:c>
      <x:c r="Z49" s="23" t="str">
        <x:f>IF(A49="","",IF(COUNTIFS($A$6:$A$505,SUBSTITUTE(SUBSTITUTE(SUBSTITUTE(A49,"~","~~"),"*","~*"),"?","~?"))&gt;1,"Duplicate URL: use one row per period pair",IF(COUNTIFS(Audit!$A$6:$A$505,SUBSTITUTE(SUBSTITUTE(SUBSTITUTE(A49,"~","~~"),"*","~*"),"?","~?"))=0,"URL missing from Audit",IF(OR(B49="",C49=""),"Add current date range",IF(OR(NOT(ISNUMBER(B49)),NOT(ISNUMBER(C49)),C49&lt;B49),"Check current dates",IF(OR(AND(ISNUMBER(G49),G49&lt;0),AND(ISNUMBER(H49),H49&lt;0),AND(ISNUMBER(I49),I49&lt;0),AND(ISNUMBER(J49),J49&lt;0),AND(ISNUMBER(M49),M49&lt;0),AND(ISNUMBER(N49),N49&lt;0),AND(ISNUMBER(O49),O49&lt;0),AND(ISNUMBER(P49),P49&lt;0),AND(ISNUMBER(Q49),Q49&lt;0),AND(ISNUMBER(R49),R49&lt;0)),"Check negative values",IF(AND(ISNUMBER(G49),ISNUMBER(I49),G49&gt;I49),"Clicks exceed impressions",IF(AND(OR(ISNUMBER(Q49),ISNUMBER(R49)),S49=""),"Add revenue currency",IF(AND(ISNUMBER(O49),T49=""),"Define conversions and session scope",IF(U49="","Add evidence source",IF(F49&lt;&gt;"Yes","Comparison not confirmed",IF(OR(NOT(ISNUMBER(D49)),NOT(ISNUMBER(E49)),E49&lt;D49,C49-B49&lt;&gt;E49-D49),"Check comparable date ranges",""))))))))))))</x:f>
      </x:c>
    </x:row>
    <x:row r="50" ht="44" customHeight="1">
      <x:c r="A50" s="19"/>
      <x:c r="B50" s="24"/>
      <x:c r="C50" s="21"/>
      <x:c r="D50" s="21"/>
      <x:c r="E50" s="21"/>
      <x:c r="F50" s="18"/>
      <x:c r="G50" s="26"/>
      <x:c r="H50" s="26"/>
      <x:c r="I50" s="26"/>
      <x:c r="J50" s="26"/>
      <x:c r="K50" s="25"/>
      <x:c r="L50" s="25"/>
      <x:c r="M50" s="26"/>
      <x:c r="N50" s="26"/>
      <x:c r="O50" s="26"/>
      <x:c r="P50" s="26"/>
      <x:c r="Q50" s="25"/>
      <x:c r="R50" s="25"/>
      <x:c r="S50" s="18"/>
      <x:c r="T50" s="18"/>
      <x:c r="U50" s="18"/>
      <x:c r="V50" s="28" t="str">
        <x:f>IF(A50="","",IF(AND(ISNUMBER(G50),ISNUMBER(I50),G50&gt;=0,I50&gt;0,G50&lt;=I50),G50/I50,"n.a."))</x:f>
      </x:c>
      <x:c r="W50" s="28" t="str">
        <x:f>IF(A50="","",IF(AND(F50="Yes",ISNUMBER(B50),ISNUMBER(C50),ISNUMBER(D50),ISNUMBER(E50),C50&gt;=B50,E50&gt;=D50,C50-B50=E50-D50,ISNUMBER(G50),ISNUMBER(H50),G50&gt;=0,H50&gt;0),(G50-H50)/H50,"n.a."))</x:f>
      </x:c>
      <x:c r="X50" s="28" t="str">
        <x:f>IF(A50="","",IF(AND(F50="Yes",ISNUMBER(B50),ISNUMBER(C50),ISNUMBER(D50),ISNUMBER(E50),C50&gt;=B50,E50&gt;=D50,C50-B50=E50-D50,ISNUMBER(M50),ISNUMBER(N50),M50&gt;=0,N50&gt;0),(M50-N50)/N50,"n.a."))</x:f>
      </x:c>
      <x:c r="Y50" s="28" t="str">
        <x:f>IF(A50="","",IF(AND(ISNUMBER(O50),ISNUMBER(M50),O50&gt;=0,M50&gt;0,T50&lt;&gt;""),O50/M50,"n.a."))</x:f>
      </x:c>
      <x:c r="Z50" s="23" t="str">
        <x:f>IF(A50="","",IF(COUNTIFS($A$6:$A$505,SUBSTITUTE(SUBSTITUTE(SUBSTITUTE(A50,"~","~~"),"*","~*"),"?","~?"))&gt;1,"Duplicate URL: use one row per period pair",IF(COUNTIFS(Audit!$A$6:$A$505,SUBSTITUTE(SUBSTITUTE(SUBSTITUTE(A50,"~","~~"),"*","~*"),"?","~?"))=0,"URL missing from Audit",IF(OR(B50="",C50=""),"Add current date range",IF(OR(NOT(ISNUMBER(B50)),NOT(ISNUMBER(C50)),C50&lt;B50),"Check current dates",IF(OR(AND(ISNUMBER(G50),G50&lt;0),AND(ISNUMBER(H50),H50&lt;0),AND(ISNUMBER(I50),I50&lt;0),AND(ISNUMBER(J50),J50&lt;0),AND(ISNUMBER(M50),M50&lt;0),AND(ISNUMBER(N50),N50&lt;0),AND(ISNUMBER(O50),O50&lt;0),AND(ISNUMBER(P50),P50&lt;0),AND(ISNUMBER(Q50),Q50&lt;0),AND(ISNUMBER(R50),R50&lt;0)),"Check negative values",IF(AND(ISNUMBER(G50),ISNUMBER(I50),G50&gt;I50),"Clicks exceed impressions",IF(AND(OR(ISNUMBER(Q50),ISNUMBER(R50)),S50=""),"Add revenue currency",IF(AND(ISNUMBER(O50),T50=""),"Define conversions and session scope",IF(U50="","Add evidence source",IF(F50&lt;&gt;"Yes","Comparison not confirmed",IF(OR(NOT(ISNUMBER(D50)),NOT(ISNUMBER(E50)),E50&lt;D50,C50-B50&lt;&gt;E50-D50),"Check comparable date ranges",""))))))))))))</x:f>
      </x:c>
    </x:row>
    <x:row r="51" ht="44" customHeight="1">
      <x:c r="A51" s="19"/>
      <x:c r="B51" s="24"/>
      <x:c r="C51" s="21"/>
      <x:c r="D51" s="21"/>
      <x:c r="E51" s="21"/>
      <x:c r="F51" s="18"/>
      <x:c r="G51" s="26"/>
      <x:c r="H51" s="26"/>
      <x:c r="I51" s="26"/>
      <x:c r="J51" s="26"/>
      <x:c r="K51" s="25"/>
      <x:c r="L51" s="25"/>
      <x:c r="M51" s="26"/>
      <x:c r="N51" s="26"/>
      <x:c r="O51" s="26"/>
      <x:c r="P51" s="26"/>
      <x:c r="Q51" s="25"/>
      <x:c r="R51" s="25"/>
      <x:c r="S51" s="18"/>
      <x:c r="T51" s="18"/>
      <x:c r="U51" s="18"/>
      <x:c r="V51" s="28" t="str">
        <x:f>IF(A51="","",IF(AND(ISNUMBER(G51),ISNUMBER(I51),G51&gt;=0,I51&gt;0,G51&lt;=I51),G51/I51,"n.a."))</x:f>
      </x:c>
      <x:c r="W51" s="28" t="str">
        <x:f>IF(A51="","",IF(AND(F51="Yes",ISNUMBER(B51),ISNUMBER(C51),ISNUMBER(D51),ISNUMBER(E51),C51&gt;=B51,E51&gt;=D51,C51-B51=E51-D51,ISNUMBER(G51),ISNUMBER(H51),G51&gt;=0,H51&gt;0),(G51-H51)/H51,"n.a."))</x:f>
      </x:c>
      <x:c r="X51" s="28" t="str">
        <x:f>IF(A51="","",IF(AND(F51="Yes",ISNUMBER(B51),ISNUMBER(C51),ISNUMBER(D51),ISNUMBER(E51),C51&gt;=B51,E51&gt;=D51,C51-B51=E51-D51,ISNUMBER(M51),ISNUMBER(N51),M51&gt;=0,N51&gt;0),(M51-N51)/N51,"n.a."))</x:f>
      </x:c>
      <x:c r="Y51" s="28" t="str">
        <x:f>IF(A51="","",IF(AND(ISNUMBER(O51),ISNUMBER(M51),O51&gt;=0,M51&gt;0,T51&lt;&gt;""),O51/M51,"n.a."))</x:f>
      </x:c>
      <x:c r="Z51" s="23" t="str">
        <x:f>IF(A51="","",IF(COUNTIFS($A$6:$A$505,SUBSTITUTE(SUBSTITUTE(SUBSTITUTE(A51,"~","~~"),"*","~*"),"?","~?"))&gt;1,"Duplicate URL: use one row per period pair",IF(COUNTIFS(Audit!$A$6:$A$505,SUBSTITUTE(SUBSTITUTE(SUBSTITUTE(A51,"~","~~"),"*","~*"),"?","~?"))=0,"URL missing from Audit",IF(OR(B51="",C51=""),"Add current date range",IF(OR(NOT(ISNUMBER(B51)),NOT(ISNUMBER(C51)),C51&lt;B51),"Check current dates",IF(OR(AND(ISNUMBER(G51),G51&lt;0),AND(ISNUMBER(H51),H51&lt;0),AND(ISNUMBER(I51),I51&lt;0),AND(ISNUMBER(J51),J51&lt;0),AND(ISNUMBER(M51),M51&lt;0),AND(ISNUMBER(N51),N51&lt;0),AND(ISNUMBER(O51),O51&lt;0),AND(ISNUMBER(P51),P51&lt;0),AND(ISNUMBER(Q51),Q51&lt;0),AND(ISNUMBER(R51),R51&lt;0)),"Check negative values",IF(AND(ISNUMBER(G51),ISNUMBER(I51),G51&gt;I51),"Clicks exceed impressions",IF(AND(OR(ISNUMBER(Q51),ISNUMBER(R51)),S51=""),"Add revenue currency",IF(AND(ISNUMBER(O51),T51=""),"Define conversions and session scope",IF(U51="","Add evidence source",IF(F51&lt;&gt;"Yes","Comparison not confirmed",IF(OR(NOT(ISNUMBER(D51)),NOT(ISNUMBER(E51)),E51&lt;D51,C51-B51&lt;&gt;E51-D51),"Check comparable date ranges",""))))))))))))</x:f>
      </x:c>
    </x:row>
    <x:row r="52" ht="44" customHeight="1">
      <x:c r="A52" s="19"/>
      <x:c r="B52" s="24"/>
      <x:c r="C52" s="21"/>
      <x:c r="D52" s="21"/>
      <x:c r="E52" s="21"/>
      <x:c r="F52" s="18"/>
      <x:c r="G52" s="26"/>
      <x:c r="H52" s="26"/>
      <x:c r="I52" s="26"/>
      <x:c r="J52" s="26"/>
      <x:c r="K52" s="25"/>
      <x:c r="L52" s="25"/>
      <x:c r="M52" s="26"/>
      <x:c r="N52" s="26"/>
      <x:c r="O52" s="26"/>
      <x:c r="P52" s="26"/>
      <x:c r="Q52" s="25"/>
      <x:c r="R52" s="25"/>
      <x:c r="S52" s="18"/>
      <x:c r="T52" s="18"/>
      <x:c r="U52" s="18"/>
      <x:c r="V52" s="28" t="str">
        <x:f>IF(A52="","",IF(AND(ISNUMBER(G52),ISNUMBER(I52),G52&gt;=0,I52&gt;0,G52&lt;=I52),G52/I52,"n.a."))</x:f>
      </x:c>
      <x:c r="W52" s="28" t="str">
        <x:f>IF(A52="","",IF(AND(F52="Yes",ISNUMBER(B52),ISNUMBER(C52),ISNUMBER(D52),ISNUMBER(E52),C52&gt;=B52,E52&gt;=D52,C52-B52=E52-D52,ISNUMBER(G52),ISNUMBER(H52),G52&gt;=0,H52&gt;0),(G52-H52)/H52,"n.a."))</x:f>
      </x:c>
      <x:c r="X52" s="28" t="str">
        <x:f>IF(A52="","",IF(AND(F52="Yes",ISNUMBER(B52),ISNUMBER(C52),ISNUMBER(D52),ISNUMBER(E52),C52&gt;=B52,E52&gt;=D52,C52-B52=E52-D52,ISNUMBER(M52),ISNUMBER(N52),M52&gt;=0,N52&gt;0),(M52-N52)/N52,"n.a."))</x:f>
      </x:c>
      <x:c r="Y52" s="28" t="str">
        <x:f>IF(A52="","",IF(AND(ISNUMBER(O52),ISNUMBER(M52),O52&gt;=0,M52&gt;0,T52&lt;&gt;""),O52/M52,"n.a."))</x:f>
      </x:c>
      <x:c r="Z52" s="23" t="str">
        <x:f>IF(A52="","",IF(COUNTIFS($A$6:$A$505,SUBSTITUTE(SUBSTITUTE(SUBSTITUTE(A52,"~","~~"),"*","~*"),"?","~?"))&gt;1,"Duplicate URL: use one row per period pair",IF(COUNTIFS(Audit!$A$6:$A$505,SUBSTITUTE(SUBSTITUTE(SUBSTITUTE(A52,"~","~~"),"*","~*"),"?","~?"))=0,"URL missing from Audit",IF(OR(B52="",C52=""),"Add current date range",IF(OR(NOT(ISNUMBER(B52)),NOT(ISNUMBER(C52)),C52&lt;B52),"Check current dates",IF(OR(AND(ISNUMBER(G52),G52&lt;0),AND(ISNUMBER(H52),H52&lt;0),AND(ISNUMBER(I52),I52&lt;0),AND(ISNUMBER(J52),J52&lt;0),AND(ISNUMBER(M52),M52&lt;0),AND(ISNUMBER(N52),N52&lt;0),AND(ISNUMBER(O52),O52&lt;0),AND(ISNUMBER(P52),P52&lt;0),AND(ISNUMBER(Q52),Q52&lt;0),AND(ISNUMBER(R52),R52&lt;0)),"Check negative values",IF(AND(ISNUMBER(G52),ISNUMBER(I52),G52&gt;I52),"Clicks exceed impressions",IF(AND(OR(ISNUMBER(Q52),ISNUMBER(R52)),S52=""),"Add revenue currency",IF(AND(ISNUMBER(O52),T52=""),"Define conversions and session scope",IF(U52="","Add evidence source",IF(F52&lt;&gt;"Yes","Comparison not confirmed",IF(OR(NOT(ISNUMBER(D52)),NOT(ISNUMBER(E52)),E52&lt;D52,C52-B52&lt;&gt;E52-D52),"Check comparable date ranges",""))))))))))))</x:f>
      </x:c>
    </x:row>
    <x:row r="53" ht="44" customHeight="1">
      <x:c r="A53" s="19"/>
      <x:c r="B53" s="24"/>
      <x:c r="C53" s="21"/>
      <x:c r="D53" s="21"/>
      <x:c r="E53" s="21"/>
      <x:c r="F53" s="18"/>
      <x:c r="G53" s="26"/>
      <x:c r="H53" s="26"/>
      <x:c r="I53" s="26"/>
      <x:c r="J53" s="26"/>
      <x:c r="K53" s="25"/>
      <x:c r="L53" s="25"/>
      <x:c r="M53" s="26"/>
      <x:c r="N53" s="26"/>
      <x:c r="O53" s="26"/>
      <x:c r="P53" s="26"/>
      <x:c r="Q53" s="25"/>
      <x:c r="R53" s="25"/>
      <x:c r="S53" s="18"/>
      <x:c r="T53" s="18"/>
      <x:c r="U53" s="18"/>
      <x:c r="V53" s="28" t="str">
        <x:f>IF(A53="","",IF(AND(ISNUMBER(G53),ISNUMBER(I53),G53&gt;=0,I53&gt;0,G53&lt;=I53),G53/I53,"n.a."))</x:f>
      </x:c>
      <x:c r="W53" s="28" t="str">
        <x:f>IF(A53="","",IF(AND(F53="Yes",ISNUMBER(B53),ISNUMBER(C53),ISNUMBER(D53),ISNUMBER(E53),C53&gt;=B53,E53&gt;=D53,C53-B53=E53-D53,ISNUMBER(G53),ISNUMBER(H53),G53&gt;=0,H53&gt;0),(G53-H53)/H53,"n.a."))</x:f>
      </x:c>
      <x:c r="X53" s="28" t="str">
        <x:f>IF(A53="","",IF(AND(F53="Yes",ISNUMBER(B53),ISNUMBER(C53),ISNUMBER(D53),ISNUMBER(E53),C53&gt;=B53,E53&gt;=D53,C53-B53=E53-D53,ISNUMBER(M53),ISNUMBER(N53),M53&gt;=0,N53&gt;0),(M53-N53)/N53,"n.a."))</x:f>
      </x:c>
      <x:c r="Y53" s="28" t="str">
        <x:f>IF(A53="","",IF(AND(ISNUMBER(O53),ISNUMBER(M53),O53&gt;=0,M53&gt;0,T53&lt;&gt;""),O53/M53,"n.a."))</x:f>
      </x:c>
      <x:c r="Z53" s="23" t="str">
        <x:f>IF(A53="","",IF(COUNTIFS($A$6:$A$505,SUBSTITUTE(SUBSTITUTE(SUBSTITUTE(A53,"~","~~"),"*","~*"),"?","~?"))&gt;1,"Duplicate URL: use one row per period pair",IF(COUNTIFS(Audit!$A$6:$A$505,SUBSTITUTE(SUBSTITUTE(SUBSTITUTE(A53,"~","~~"),"*","~*"),"?","~?"))=0,"URL missing from Audit",IF(OR(B53="",C53=""),"Add current date range",IF(OR(NOT(ISNUMBER(B53)),NOT(ISNUMBER(C53)),C53&lt;B53),"Check current dates",IF(OR(AND(ISNUMBER(G53),G53&lt;0),AND(ISNUMBER(H53),H53&lt;0),AND(ISNUMBER(I53),I53&lt;0),AND(ISNUMBER(J53),J53&lt;0),AND(ISNUMBER(M53),M53&lt;0),AND(ISNUMBER(N53),N53&lt;0),AND(ISNUMBER(O53),O53&lt;0),AND(ISNUMBER(P53),P53&lt;0),AND(ISNUMBER(Q53),Q53&lt;0),AND(ISNUMBER(R53),R53&lt;0)),"Check negative values",IF(AND(ISNUMBER(G53),ISNUMBER(I53),G53&gt;I53),"Clicks exceed impressions",IF(AND(OR(ISNUMBER(Q53),ISNUMBER(R53)),S53=""),"Add revenue currency",IF(AND(ISNUMBER(O53),T53=""),"Define conversions and session scope",IF(U53="","Add evidence source",IF(F53&lt;&gt;"Yes","Comparison not confirmed",IF(OR(NOT(ISNUMBER(D53)),NOT(ISNUMBER(E53)),E53&lt;D53,C53-B53&lt;&gt;E53-D53),"Check comparable date ranges",""))))))))))))</x:f>
      </x:c>
    </x:row>
    <x:row r="54" ht="44" customHeight="1">
      <x:c r="A54" s="19"/>
      <x:c r="B54" s="24"/>
      <x:c r="C54" s="21"/>
      <x:c r="D54" s="21"/>
      <x:c r="E54" s="21"/>
      <x:c r="F54" s="18"/>
      <x:c r="G54" s="26"/>
      <x:c r="H54" s="26"/>
      <x:c r="I54" s="26"/>
      <x:c r="J54" s="26"/>
      <x:c r="K54" s="25"/>
      <x:c r="L54" s="25"/>
      <x:c r="M54" s="26"/>
      <x:c r="N54" s="26"/>
      <x:c r="O54" s="26"/>
      <x:c r="P54" s="26"/>
      <x:c r="Q54" s="25"/>
      <x:c r="R54" s="25"/>
      <x:c r="S54" s="18"/>
      <x:c r="T54" s="18"/>
      <x:c r="U54" s="18"/>
      <x:c r="V54" s="28" t="str">
        <x:f>IF(A54="","",IF(AND(ISNUMBER(G54),ISNUMBER(I54),G54&gt;=0,I54&gt;0,G54&lt;=I54),G54/I54,"n.a."))</x:f>
      </x:c>
      <x:c r="W54" s="28" t="str">
        <x:f>IF(A54="","",IF(AND(F54="Yes",ISNUMBER(B54),ISNUMBER(C54),ISNUMBER(D54),ISNUMBER(E54),C54&gt;=B54,E54&gt;=D54,C54-B54=E54-D54,ISNUMBER(G54),ISNUMBER(H54),G54&gt;=0,H54&gt;0),(G54-H54)/H54,"n.a."))</x:f>
      </x:c>
      <x:c r="X54" s="28" t="str">
        <x:f>IF(A54="","",IF(AND(F54="Yes",ISNUMBER(B54),ISNUMBER(C54),ISNUMBER(D54),ISNUMBER(E54),C54&gt;=B54,E54&gt;=D54,C54-B54=E54-D54,ISNUMBER(M54),ISNUMBER(N54),M54&gt;=0,N54&gt;0),(M54-N54)/N54,"n.a."))</x:f>
      </x:c>
      <x:c r="Y54" s="28" t="str">
        <x:f>IF(A54="","",IF(AND(ISNUMBER(O54),ISNUMBER(M54),O54&gt;=0,M54&gt;0,T54&lt;&gt;""),O54/M54,"n.a."))</x:f>
      </x:c>
      <x:c r="Z54" s="23" t="str">
        <x:f>IF(A54="","",IF(COUNTIFS($A$6:$A$505,SUBSTITUTE(SUBSTITUTE(SUBSTITUTE(A54,"~","~~"),"*","~*"),"?","~?"))&gt;1,"Duplicate URL: use one row per period pair",IF(COUNTIFS(Audit!$A$6:$A$505,SUBSTITUTE(SUBSTITUTE(SUBSTITUTE(A54,"~","~~"),"*","~*"),"?","~?"))=0,"URL missing from Audit",IF(OR(B54="",C54=""),"Add current date range",IF(OR(NOT(ISNUMBER(B54)),NOT(ISNUMBER(C54)),C54&lt;B54),"Check current dates",IF(OR(AND(ISNUMBER(G54),G54&lt;0),AND(ISNUMBER(H54),H54&lt;0),AND(ISNUMBER(I54),I54&lt;0),AND(ISNUMBER(J54),J54&lt;0),AND(ISNUMBER(M54),M54&lt;0),AND(ISNUMBER(N54),N54&lt;0),AND(ISNUMBER(O54),O54&lt;0),AND(ISNUMBER(P54),P54&lt;0),AND(ISNUMBER(Q54),Q54&lt;0),AND(ISNUMBER(R54),R54&lt;0)),"Check negative values",IF(AND(ISNUMBER(G54),ISNUMBER(I54),G54&gt;I54),"Clicks exceed impressions",IF(AND(OR(ISNUMBER(Q54),ISNUMBER(R54)),S54=""),"Add revenue currency",IF(AND(ISNUMBER(O54),T54=""),"Define conversions and session scope",IF(U54="","Add evidence source",IF(F54&lt;&gt;"Yes","Comparison not confirmed",IF(OR(NOT(ISNUMBER(D54)),NOT(ISNUMBER(E54)),E54&lt;D54,C54-B54&lt;&gt;E54-D54),"Check comparable date ranges",""))))))))))))</x:f>
      </x:c>
    </x:row>
    <x:row r="55" ht="44" customHeight="1">
      <x:c r="A55" s="19"/>
      <x:c r="B55" s="24"/>
      <x:c r="C55" s="21"/>
      <x:c r="D55" s="21"/>
      <x:c r="E55" s="21"/>
      <x:c r="F55" s="18"/>
      <x:c r="G55" s="26"/>
      <x:c r="H55" s="26"/>
      <x:c r="I55" s="26"/>
      <x:c r="J55" s="26"/>
      <x:c r="K55" s="25"/>
      <x:c r="L55" s="25"/>
      <x:c r="M55" s="26"/>
      <x:c r="N55" s="26"/>
      <x:c r="O55" s="26"/>
      <x:c r="P55" s="26"/>
      <x:c r="Q55" s="25"/>
      <x:c r="R55" s="25"/>
      <x:c r="S55" s="18"/>
      <x:c r="T55" s="18"/>
      <x:c r="U55" s="18"/>
      <x:c r="V55" s="28" t="str">
        <x:f>IF(A55="","",IF(AND(ISNUMBER(G55),ISNUMBER(I55),G55&gt;=0,I55&gt;0,G55&lt;=I55),G55/I55,"n.a."))</x:f>
      </x:c>
      <x:c r="W55" s="28" t="str">
        <x:f>IF(A55="","",IF(AND(F55="Yes",ISNUMBER(B55),ISNUMBER(C55),ISNUMBER(D55),ISNUMBER(E55),C55&gt;=B55,E55&gt;=D55,C55-B55=E55-D55,ISNUMBER(G55),ISNUMBER(H55),G55&gt;=0,H55&gt;0),(G55-H55)/H55,"n.a."))</x:f>
      </x:c>
      <x:c r="X55" s="28" t="str">
        <x:f>IF(A55="","",IF(AND(F55="Yes",ISNUMBER(B55),ISNUMBER(C55),ISNUMBER(D55),ISNUMBER(E55),C55&gt;=B55,E55&gt;=D55,C55-B55=E55-D55,ISNUMBER(M55),ISNUMBER(N55),M55&gt;=0,N55&gt;0),(M55-N55)/N55,"n.a."))</x:f>
      </x:c>
      <x:c r="Y55" s="28" t="str">
        <x:f>IF(A55="","",IF(AND(ISNUMBER(O55),ISNUMBER(M55),O55&gt;=0,M55&gt;0,T55&lt;&gt;""),O55/M55,"n.a."))</x:f>
      </x:c>
      <x:c r="Z55" s="23" t="str">
        <x:f>IF(A55="","",IF(COUNTIFS($A$6:$A$505,SUBSTITUTE(SUBSTITUTE(SUBSTITUTE(A55,"~","~~"),"*","~*"),"?","~?"))&gt;1,"Duplicate URL: use one row per period pair",IF(COUNTIFS(Audit!$A$6:$A$505,SUBSTITUTE(SUBSTITUTE(SUBSTITUTE(A55,"~","~~"),"*","~*"),"?","~?"))=0,"URL missing from Audit",IF(OR(B55="",C55=""),"Add current date range",IF(OR(NOT(ISNUMBER(B55)),NOT(ISNUMBER(C55)),C55&lt;B55),"Check current dates",IF(OR(AND(ISNUMBER(G55),G55&lt;0),AND(ISNUMBER(H55),H55&lt;0),AND(ISNUMBER(I55),I55&lt;0),AND(ISNUMBER(J55),J55&lt;0),AND(ISNUMBER(M55),M55&lt;0),AND(ISNUMBER(N55),N55&lt;0),AND(ISNUMBER(O55),O55&lt;0),AND(ISNUMBER(P55),P55&lt;0),AND(ISNUMBER(Q55),Q55&lt;0),AND(ISNUMBER(R55),R55&lt;0)),"Check negative values",IF(AND(ISNUMBER(G55),ISNUMBER(I55),G55&gt;I55),"Clicks exceed impressions",IF(AND(OR(ISNUMBER(Q55),ISNUMBER(R55)),S55=""),"Add revenue currency",IF(AND(ISNUMBER(O55),T55=""),"Define conversions and session scope",IF(U55="","Add evidence source",IF(F55&lt;&gt;"Yes","Comparison not confirmed",IF(OR(NOT(ISNUMBER(D55)),NOT(ISNUMBER(E55)),E55&lt;D55,C55-B55&lt;&gt;E55-D55),"Check comparable date ranges",""))))))))))))</x:f>
      </x:c>
    </x:row>
    <x:row r="56" ht="44" customHeight="1">
      <x:c r="A56" s="19"/>
      <x:c r="B56" s="24"/>
      <x:c r="C56" s="21"/>
      <x:c r="D56" s="21"/>
      <x:c r="E56" s="21"/>
      <x:c r="F56" s="18"/>
      <x:c r="G56" s="26"/>
      <x:c r="H56" s="26"/>
      <x:c r="I56" s="26"/>
      <x:c r="J56" s="26"/>
      <x:c r="K56" s="25"/>
      <x:c r="L56" s="25"/>
      <x:c r="M56" s="26"/>
      <x:c r="N56" s="26"/>
      <x:c r="O56" s="26"/>
      <x:c r="P56" s="26"/>
      <x:c r="Q56" s="25"/>
      <x:c r="R56" s="25"/>
      <x:c r="S56" s="18"/>
      <x:c r="T56" s="18"/>
      <x:c r="U56" s="18"/>
      <x:c r="V56" s="28" t="str">
        <x:f>IF(A56="","",IF(AND(ISNUMBER(G56),ISNUMBER(I56),G56&gt;=0,I56&gt;0,G56&lt;=I56),G56/I56,"n.a."))</x:f>
      </x:c>
      <x:c r="W56" s="28" t="str">
        <x:f>IF(A56="","",IF(AND(F56="Yes",ISNUMBER(B56),ISNUMBER(C56),ISNUMBER(D56),ISNUMBER(E56),C56&gt;=B56,E56&gt;=D56,C56-B56=E56-D56,ISNUMBER(G56),ISNUMBER(H56),G56&gt;=0,H56&gt;0),(G56-H56)/H56,"n.a."))</x:f>
      </x:c>
      <x:c r="X56" s="28" t="str">
        <x:f>IF(A56="","",IF(AND(F56="Yes",ISNUMBER(B56),ISNUMBER(C56),ISNUMBER(D56),ISNUMBER(E56),C56&gt;=B56,E56&gt;=D56,C56-B56=E56-D56,ISNUMBER(M56),ISNUMBER(N56),M56&gt;=0,N56&gt;0),(M56-N56)/N56,"n.a."))</x:f>
      </x:c>
      <x:c r="Y56" s="28" t="str">
        <x:f>IF(A56="","",IF(AND(ISNUMBER(O56),ISNUMBER(M56),O56&gt;=0,M56&gt;0,T56&lt;&gt;""),O56/M56,"n.a."))</x:f>
      </x:c>
      <x:c r="Z56" s="23" t="str">
        <x:f>IF(A56="","",IF(COUNTIFS($A$6:$A$505,SUBSTITUTE(SUBSTITUTE(SUBSTITUTE(A56,"~","~~"),"*","~*"),"?","~?"))&gt;1,"Duplicate URL: use one row per period pair",IF(COUNTIFS(Audit!$A$6:$A$505,SUBSTITUTE(SUBSTITUTE(SUBSTITUTE(A56,"~","~~"),"*","~*"),"?","~?"))=0,"URL missing from Audit",IF(OR(B56="",C56=""),"Add current date range",IF(OR(NOT(ISNUMBER(B56)),NOT(ISNUMBER(C56)),C56&lt;B56),"Check current dates",IF(OR(AND(ISNUMBER(G56),G56&lt;0),AND(ISNUMBER(H56),H56&lt;0),AND(ISNUMBER(I56),I56&lt;0),AND(ISNUMBER(J56),J56&lt;0),AND(ISNUMBER(M56),M56&lt;0),AND(ISNUMBER(N56),N56&lt;0),AND(ISNUMBER(O56),O56&lt;0),AND(ISNUMBER(P56),P56&lt;0),AND(ISNUMBER(Q56),Q56&lt;0),AND(ISNUMBER(R56),R56&lt;0)),"Check negative values",IF(AND(ISNUMBER(G56),ISNUMBER(I56),G56&gt;I56),"Clicks exceed impressions",IF(AND(OR(ISNUMBER(Q56),ISNUMBER(R56)),S56=""),"Add revenue currency",IF(AND(ISNUMBER(O56),T56=""),"Define conversions and session scope",IF(U56="","Add evidence source",IF(F56&lt;&gt;"Yes","Comparison not confirmed",IF(OR(NOT(ISNUMBER(D56)),NOT(ISNUMBER(E56)),E56&lt;D56,C56-B56&lt;&gt;E56-D56),"Check comparable date ranges",""))))))))))))</x:f>
      </x:c>
    </x:row>
    <x:row r="57" ht="44" customHeight="1">
      <x:c r="A57" s="19"/>
      <x:c r="B57" s="24"/>
      <x:c r="C57" s="21"/>
      <x:c r="D57" s="21"/>
      <x:c r="E57" s="21"/>
      <x:c r="F57" s="18"/>
      <x:c r="G57" s="26"/>
      <x:c r="H57" s="26"/>
      <x:c r="I57" s="26"/>
      <x:c r="J57" s="26"/>
      <x:c r="K57" s="25"/>
      <x:c r="L57" s="25"/>
      <x:c r="M57" s="26"/>
      <x:c r="N57" s="26"/>
      <x:c r="O57" s="26"/>
      <x:c r="P57" s="26"/>
      <x:c r="Q57" s="25"/>
      <x:c r="R57" s="25"/>
      <x:c r="S57" s="18"/>
      <x:c r="T57" s="18"/>
      <x:c r="U57" s="18"/>
      <x:c r="V57" s="28" t="str">
        <x:f>IF(A57="","",IF(AND(ISNUMBER(G57),ISNUMBER(I57),G57&gt;=0,I57&gt;0,G57&lt;=I57),G57/I57,"n.a."))</x:f>
      </x:c>
      <x:c r="W57" s="28" t="str">
        <x:f>IF(A57="","",IF(AND(F57="Yes",ISNUMBER(B57),ISNUMBER(C57),ISNUMBER(D57),ISNUMBER(E57),C57&gt;=B57,E57&gt;=D57,C57-B57=E57-D57,ISNUMBER(G57),ISNUMBER(H57),G57&gt;=0,H57&gt;0),(G57-H57)/H57,"n.a."))</x:f>
      </x:c>
      <x:c r="X57" s="28" t="str">
        <x:f>IF(A57="","",IF(AND(F57="Yes",ISNUMBER(B57),ISNUMBER(C57),ISNUMBER(D57),ISNUMBER(E57),C57&gt;=B57,E57&gt;=D57,C57-B57=E57-D57,ISNUMBER(M57),ISNUMBER(N57),M57&gt;=0,N57&gt;0),(M57-N57)/N57,"n.a."))</x:f>
      </x:c>
      <x:c r="Y57" s="28" t="str">
        <x:f>IF(A57="","",IF(AND(ISNUMBER(O57),ISNUMBER(M57),O57&gt;=0,M57&gt;0,T57&lt;&gt;""),O57/M57,"n.a."))</x:f>
      </x:c>
      <x:c r="Z57" s="23" t="str">
        <x:f>IF(A57="","",IF(COUNTIFS($A$6:$A$505,SUBSTITUTE(SUBSTITUTE(SUBSTITUTE(A57,"~","~~"),"*","~*"),"?","~?"))&gt;1,"Duplicate URL: use one row per period pair",IF(COUNTIFS(Audit!$A$6:$A$505,SUBSTITUTE(SUBSTITUTE(SUBSTITUTE(A57,"~","~~"),"*","~*"),"?","~?"))=0,"URL missing from Audit",IF(OR(B57="",C57=""),"Add current date range",IF(OR(NOT(ISNUMBER(B57)),NOT(ISNUMBER(C57)),C57&lt;B57),"Check current dates",IF(OR(AND(ISNUMBER(G57),G57&lt;0),AND(ISNUMBER(H57),H57&lt;0),AND(ISNUMBER(I57),I57&lt;0),AND(ISNUMBER(J57),J57&lt;0),AND(ISNUMBER(M57),M57&lt;0),AND(ISNUMBER(N57),N57&lt;0),AND(ISNUMBER(O57),O57&lt;0),AND(ISNUMBER(P57),P57&lt;0),AND(ISNUMBER(Q57),Q57&lt;0),AND(ISNUMBER(R57),R57&lt;0)),"Check negative values",IF(AND(ISNUMBER(G57),ISNUMBER(I57),G57&gt;I57),"Clicks exceed impressions",IF(AND(OR(ISNUMBER(Q57),ISNUMBER(R57)),S57=""),"Add revenue currency",IF(AND(ISNUMBER(O57),T57=""),"Define conversions and session scope",IF(U57="","Add evidence source",IF(F57&lt;&gt;"Yes","Comparison not confirmed",IF(OR(NOT(ISNUMBER(D57)),NOT(ISNUMBER(E57)),E57&lt;D57,C57-B57&lt;&gt;E57-D57),"Check comparable date ranges",""))))))))))))</x:f>
      </x:c>
    </x:row>
    <x:row r="58" ht="44" customHeight="1">
      <x:c r="A58" s="19"/>
      <x:c r="B58" s="24"/>
      <x:c r="C58" s="21"/>
      <x:c r="D58" s="21"/>
      <x:c r="E58" s="21"/>
      <x:c r="F58" s="18"/>
      <x:c r="G58" s="26"/>
      <x:c r="H58" s="26"/>
      <x:c r="I58" s="26"/>
      <x:c r="J58" s="26"/>
      <x:c r="K58" s="25"/>
      <x:c r="L58" s="25"/>
      <x:c r="M58" s="26"/>
      <x:c r="N58" s="26"/>
      <x:c r="O58" s="26"/>
      <x:c r="P58" s="26"/>
      <x:c r="Q58" s="25"/>
      <x:c r="R58" s="25"/>
      <x:c r="S58" s="18"/>
      <x:c r="T58" s="18"/>
      <x:c r="U58" s="18"/>
      <x:c r="V58" s="28" t="str">
        <x:f>IF(A58="","",IF(AND(ISNUMBER(G58),ISNUMBER(I58),G58&gt;=0,I58&gt;0,G58&lt;=I58),G58/I58,"n.a."))</x:f>
      </x:c>
      <x:c r="W58" s="28" t="str">
        <x:f>IF(A58="","",IF(AND(F58="Yes",ISNUMBER(B58),ISNUMBER(C58),ISNUMBER(D58),ISNUMBER(E58),C58&gt;=B58,E58&gt;=D58,C58-B58=E58-D58,ISNUMBER(G58),ISNUMBER(H58),G58&gt;=0,H58&gt;0),(G58-H58)/H58,"n.a."))</x:f>
      </x:c>
      <x:c r="X58" s="28" t="str">
        <x:f>IF(A58="","",IF(AND(F58="Yes",ISNUMBER(B58),ISNUMBER(C58),ISNUMBER(D58),ISNUMBER(E58),C58&gt;=B58,E58&gt;=D58,C58-B58=E58-D58,ISNUMBER(M58),ISNUMBER(N58),M58&gt;=0,N58&gt;0),(M58-N58)/N58,"n.a."))</x:f>
      </x:c>
      <x:c r="Y58" s="28" t="str">
        <x:f>IF(A58="","",IF(AND(ISNUMBER(O58),ISNUMBER(M58),O58&gt;=0,M58&gt;0,T58&lt;&gt;""),O58/M58,"n.a."))</x:f>
      </x:c>
      <x:c r="Z58" s="23" t="str">
        <x:f>IF(A58="","",IF(COUNTIFS($A$6:$A$505,SUBSTITUTE(SUBSTITUTE(SUBSTITUTE(A58,"~","~~"),"*","~*"),"?","~?"))&gt;1,"Duplicate URL: use one row per period pair",IF(COUNTIFS(Audit!$A$6:$A$505,SUBSTITUTE(SUBSTITUTE(SUBSTITUTE(A58,"~","~~"),"*","~*"),"?","~?"))=0,"URL missing from Audit",IF(OR(B58="",C58=""),"Add current date range",IF(OR(NOT(ISNUMBER(B58)),NOT(ISNUMBER(C58)),C58&lt;B58),"Check current dates",IF(OR(AND(ISNUMBER(G58),G58&lt;0),AND(ISNUMBER(H58),H58&lt;0),AND(ISNUMBER(I58),I58&lt;0),AND(ISNUMBER(J58),J58&lt;0),AND(ISNUMBER(M58),M58&lt;0),AND(ISNUMBER(N58),N58&lt;0),AND(ISNUMBER(O58),O58&lt;0),AND(ISNUMBER(P58),P58&lt;0),AND(ISNUMBER(Q58),Q58&lt;0),AND(ISNUMBER(R58),R58&lt;0)),"Check negative values",IF(AND(ISNUMBER(G58),ISNUMBER(I58),G58&gt;I58),"Clicks exceed impressions",IF(AND(OR(ISNUMBER(Q58),ISNUMBER(R58)),S58=""),"Add revenue currency",IF(AND(ISNUMBER(O58),T58=""),"Define conversions and session scope",IF(U58="","Add evidence source",IF(F58&lt;&gt;"Yes","Comparison not confirmed",IF(OR(NOT(ISNUMBER(D58)),NOT(ISNUMBER(E58)),E58&lt;D58,C58-B58&lt;&gt;E58-D58),"Check comparable date ranges",""))))))))))))</x:f>
      </x:c>
    </x:row>
    <x:row r="59" ht="44" customHeight="1">
      <x:c r="A59" s="19"/>
      <x:c r="B59" s="24"/>
      <x:c r="C59" s="21"/>
      <x:c r="D59" s="21"/>
      <x:c r="E59" s="21"/>
      <x:c r="F59" s="18"/>
      <x:c r="G59" s="26"/>
      <x:c r="H59" s="26"/>
      <x:c r="I59" s="26"/>
      <x:c r="J59" s="26"/>
      <x:c r="K59" s="25"/>
      <x:c r="L59" s="25"/>
      <x:c r="M59" s="26"/>
      <x:c r="N59" s="26"/>
      <x:c r="O59" s="26"/>
      <x:c r="P59" s="26"/>
      <x:c r="Q59" s="25"/>
      <x:c r="R59" s="25"/>
      <x:c r="S59" s="18"/>
      <x:c r="T59" s="18"/>
      <x:c r="U59" s="18"/>
      <x:c r="V59" s="28" t="str">
        <x:f>IF(A59="","",IF(AND(ISNUMBER(G59),ISNUMBER(I59),G59&gt;=0,I59&gt;0,G59&lt;=I59),G59/I59,"n.a."))</x:f>
      </x:c>
      <x:c r="W59" s="28" t="str">
        <x:f>IF(A59="","",IF(AND(F59="Yes",ISNUMBER(B59),ISNUMBER(C59),ISNUMBER(D59),ISNUMBER(E59),C59&gt;=B59,E59&gt;=D59,C59-B59=E59-D59,ISNUMBER(G59),ISNUMBER(H59),G59&gt;=0,H59&gt;0),(G59-H59)/H59,"n.a."))</x:f>
      </x:c>
      <x:c r="X59" s="28" t="str">
        <x:f>IF(A59="","",IF(AND(F59="Yes",ISNUMBER(B59),ISNUMBER(C59),ISNUMBER(D59),ISNUMBER(E59),C59&gt;=B59,E59&gt;=D59,C59-B59=E59-D59,ISNUMBER(M59),ISNUMBER(N59),M59&gt;=0,N59&gt;0),(M59-N59)/N59,"n.a."))</x:f>
      </x:c>
      <x:c r="Y59" s="28" t="str">
        <x:f>IF(A59="","",IF(AND(ISNUMBER(O59),ISNUMBER(M59),O59&gt;=0,M59&gt;0,T59&lt;&gt;""),O59/M59,"n.a."))</x:f>
      </x:c>
      <x:c r="Z59" s="23" t="str">
        <x:f>IF(A59="","",IF(COUNTIFS($A$6:$A$505,SUBSTITUTE(SUBSTITUTE(SUBSTITUTE(A59,"~","~~"),"*","~*"),"?","~?"))&gt;1,"Duplicate URL: use one row per period pair",IF(COUNTIFS(Audit!$A$6:$A$505,SUBSTITUTE(SUBSTITUTE(SUBSTITUTE(A59,"~","~~"),"*","~*"),"?","~?"))=0,"URL missing from Audit",IF(OR(B59="",C59=""),"Add current date range",IF(OR(NOT(ISNUMBER(B59)),NOT(ISNUMBER(C59)),C59&lt;B59),"Check current dates",IF(OR(AND(ISNUMBER(G59),G59&lt;0),AND(ISNUMBER(H59),H59&lt;0),AND(ISNUMBER(I59),I59&lt;0),AND(ISNUMBER(J59),J59&lt;0),AND(ISNUMBER(M59),M59&lt;0),AND(ISNUMBER(N59),N59&lt;0),AND(ISNUMBER(O59),O59&lt;0),AND(ISNUMBER(P59),P59&lt;0),AND(ISNUMBER(Q59),Q59&lt;0),AND(ISNUMBER(R59),R59&lt;0)),"Check negative values",IF(AND(ISNUMBER(G59),ISNUMBER(I59),G59&gt;I59),"Clicks exceed impressions",IF(AND(OR(ISNUMBER(Q59),ISNUMBER(R59)),S59=""),"Add revenue currency",IF(AND(ISNUMBER(O59),T59=""),"Define conversions and session scope",IF(U59="","Add evidence source",IF(F59&lt;&gt;"Yes","Comparison not confirmed",IF(OR(NOT(ISNUMBER(D59)),NOT(ISNUMBER(E59)),E59&lt;D59,C59-B59&lt;&gt;E59-D59),"Check comparable date ranges",""))))))))))))</x:f>
      </x:c>
    </x:row>
    <x:row r="60" ht="44" customHeight="1">
      <x:c r="A60" s="19"/>
      <x:c r="B60" s="24"/>
      <x:c r="C60" s="21"/>
      <x:c r="D60" s="21"/>
      <x:c r="E60" s="21"/>
      <x:c r="F60" s="18"/>
      <x:c r="G60" s="26"/>
      <x:c r="H60" s="26"/>
      <x:c r="I60" s="26"/>
      <x:c r="J60" s="26"/>
      <x:c r="K60" s="25"/>
      <x:c r="L60" s="25"/>
      <x:c r="M60" s="26"/>
      <x:c r="N60" s="26"/>
      <x:c r="O60" s="26"/>
      <x:c r="P60" s="26"/>
      <x:c r="Q60" s="25"/>
      <x:c r="R60" s="25"/>
      <x:c r="S60" s="18"/>
      <x:c r="T60" s="18"/>
      <x:c r="U60" s="18"/>
      <x:c r="V60" s="28" t="str">
        <x:f>IF(A60="","",IF(AND(ISNUMBER(G60),ISNUMBER(I60),G60&gt;=0,I60&gt;0,G60&lt;=I60),G60/I60,"n.a."))</x:f>
      </x:c>
      <x:c r="W60" s="28" t="str">
        <x:f>IF(A60="","",IF(AND(F60="Yes",ISNUMBER(B60),ISNUMBER(C60),ISNUMBER(D60),ISNUMBER(E60),C60&gt;=B60,E60&gt;=D60,C60-B60=E60-D60,ISNUMBER(G60),ISNUMBER(H60),G60&gt;=0,H60&gt;0),(G60-H60)/H60,"n.a."))</x:f>
      </x:c>
      <x:c r="X60" s="28" t="str">
        <x:f>IF(A60="","",IF(AND(F60="Yes",ISNUMBER(B60),ISNUMBER(C60),ISNUMBER(D60),ISNUMBER(E60),C60&gt;=B60,E60&gt;=D60,C60-B60=E60-D60,ISNUMBER(M60),ISNUMBER(N60),M60&gt;=0,N60&gt;0),(M60-N60)/N60,"n.a."))</x:f>
      </x:c>
      <x:c r="Y60" s="28" t="str">
        <x:f>IF(A60="","",IF(AND(ISNUMBER(O60),ISNUMBER(M60),O60&gt;=0,M60&gt;0,T60&lt;&gt;""),O60/M60,"n.a."))</x:f>
      </x:c>
      <x:c r="Z60" s="23" t="str">
        <x:f>IF(A60="","",IF(COUNTIFS($A$6:$A$505,SUBSTITUTE(SUBSTITUTE(SUBSTITUTE(A60,"~","~~"),"*","~*"),"?","~?"))&gt;1,"Duplicate URL: use one row per period pair",IF(COUNTIFS(Audit!$A$6:$A$505,SUBSTITUTE(SUBSTITUTE(SUBSTITUTE(A60,"~","~~"),"*","~*"),"?","~?"))=0,"URL missing from Audit",IF(OR(B60="",C60=""),"Add current date range",IF(OR(NOT(ISNUMBER(B60)),NOT(ISNUMBER(C60)),C60&lt;B60),"Check current dates",IF(OR(AND(ISNUMBER(G60),G60&lt;0),AND(ISNUMBER(H60),H60&lt;0),AND(ISNUMBER(I60),I60&lt;0),AND(ISNUMBER(J60),J60&lt;0),AND(ISNUMBER(M60),M60&lt;0),AND(ISNUMBER(N60),N60&lt;0),AND(ISNUMBER(O60),O60&lt;0),AND(ISNUMBER(P60),P60&lt;0),AND(ISNUMBER(Q60),Q60&lt;0),AND(ISNUMBER(R60),R60&lt;0)),"Check negative values",IF(AND(ISNUMBER(G60),ISNUMBER(I60),G60&gt;I60),"Clicks exceed impressions",IF(AND(OR(ISNUMBER(Q60),ISNUMBER(R60)),S60=""),"Add revenue currency",IF(AND(ISNUMBER(O60),T60=""),"Define conversions and session scope",IF(U60="","Add evidence source",IF(F60&lt;&gt;"Yes","Comparison not confirmed",IF(OR(NOT(ISNUMBER(D60)),NOT(ISNUMBER(E60)),E60&lt;D60,C60-B60&lt;&gt;E60-D60),"Check comparable date ranges",""))))))))))))</x:f>
      </x:c>
    </x:row>
    <x:row r="61" ht="44" customHeight="1">
      <x:c r="A61" s="19"/>
      <x:c r="B61" s="24"/>
      <x:c r="C61" s="21"/>
      <x:c r="D61" s="21"/>
      <x:c r="E61" s="21"/>
      <x:c r="F61" s="18"/>
      <x:c r="G61" s="26"/>
      <x:c r="H61" s="26"/>
      <x:c r="I61" s="26"/>
      <x:c r="J61" s="26"/>
      <x:c r="K61" s="25"/>
      <x:c r="L61" s="25"/>
      <x:c r="M61" s="26"/>
      <x:c r="N61" s="26"/>
      <x:c r="O61" s="26"/>
      <x:c r="P61" s="26"/>
      <x:c r="Q61" s="25"/>
      <x:c r="R61" s="25"/>
      <x:c r="S61" s="18"/>
      <x:c r="T61" s="18"/>
      <x:c r="U61" s="18"/>
      <x:c r="V61" s="28" t="str">
        <x:f>IF(A61="","",IF(AND(ISNUMBER(G61),ISNUMBER(I61),G61&gt;=0,I61&gt;0,G61&lt;=I61),G61/I61,"n.a."))</x:f>
      </x:c>
      <x:c r="W61" s="28" t="str">
        <x:f>IF(A61="","",IF(AND(F61="Yes",ISNUMBER(B61),ISNUMBER(C61),ISNUMBER(D61),ISNUMBER(E61),C61&gt;=B61,E61&gt;=D61,C61-B61=E61-D61,ISNUMBER(G61),ISNUMBER(H61),G61&gt;=0,H61&gt;0),(G61-H61)/H61,"n.a."))</x:f>
      </x:c>
      <x:c r="X61" s="28" t="str">
        <x:f>IF(A61="","",IF(AND(F61="Yes",ISNUMBER(B61),ISNUMBER(C61),ISNUMBER(D61),ISNUMBER(E61),C61&gt;=B61,E61&gt;=D61,C61-B61=E61-D61,ISNUMBER(M61),ISNUMBER(N61),M61&gt;=0,N61&gt;0),(M61-N61)/N61,"n.a."))</x:f>
      </x:c>
      <x:c r="Y61" s="28" t="str">
        <x:f>IF(A61="","",IF(AND(ISNUMBER(O61),ISNUMBER(M61),O61&gt;=0,M61&gt;0,T61&lt;&gt;""),O61/M61,"n.a."))</x:f>
      </x:c>
      <x:c r="Z61" s="23" t="str">
        <x:f>IF(A61="","",IF(COUNTIFS($A$6:$A$505,SUBSTITUTE(SUBSTITUTE(SUBSTITUTE(A61,"~","~~"),"*","~*"),"?","~?"))&gt;1,"Duplicate URL: use one row per period pair",IF(COUNTIFS(Audit!$A$6:$A$505,SUBSTITUTE(SUBSTITUTE(SUBSTITUTE(A61,"~","~~"),"*","~*"),"?","~?"))=0,"URL missing from Audit",IF(OR(B61="",C61=""),"Add current date range",IF(OR(NOT(ISNUMBER(B61)),NOT(ISNUMBER(C61)),C61&lt;B61),"Check current dates",IF(OR(AND(ISNUMBER(G61),G61&lt;0),AND(ISNUMBER(H61),H61&lt;0),AND(ISNUMBER(I61),I61&lt;0),AND(ISNUMBER(J61),J61&lt;0),AND(ISNUMBER(M61),M61&lt;0),AND(ISNUMBER(N61),N61&lt;0),AND(ISNUMBER(O61),O61&lt;0),AND(ISNUMBER(P61),P61&lt;0),AND(ISNUMBER(Q61),Q61&lt;0),AND(ISNUMBER(R61),R61&lt;0)),"Check negative values",IF(AND(ISNUMBER(G61),ISNUMBER(I61),G61&gt;I61),"Clicks exceed impressions",IF(AND(OR(ISNUMBER(Q61),ISNUMBER(R61)),S61=""),"Add revenue currency",IF(AND(ISNUMBER(O61),T61=""),"Define conversions and session scope",IF(U61="","Add evidence source",IF(F61&lt;&gt;"Yes","Comparison not confirmed",IF(OR(NOT(ISNUMBER(D61)),NOT(ISNUMBER(E61)),E61&lt;D61,C61-B61&lt;&gt;E61-D61),"Check comparable date ranges",""))))))))))))</x:f>
      </x:c>
    </x:row>
    <x:row r="62" ht="44" customHeight="1">
      <x:c r="A62" s="19"/>
      <x:c r="B62" s="24"/>
      <x:c r="C62" s="21"/>
      <x:c r="D62" s="21"/>
      <x:c r="E62" s="21"/>
      <x:c r="F62" s="18"/>
      <x:c r="G62" s="26"/>
      <x:c r="H62" s="26"/>
      <x:c r="I62" s="26"/>
      <x:c r="J62" s="26"/>
      <x:c r="K62" s="25"/>
      <x:c r="L62" s="25"/>
      <x:c r="M62" s="26"/>
      <x:c r="N62" s="26"/>
      <x:c r="O62" s="26"/>
      <x:c r="P62" s="26"/>
      <x:c r="Q62" s="25"/>
      <x:c r="R62" s="25"/>
      <x:c r="S62" s="18"/>
      <x:c r="T62" s="18"/>
      <x:c r="U62" s="18"/>
      <x:c r="V62" s="28" t="str">
        <x:f>IF(A62="","",IF(AND(ISNUMBER(G62),ISNUMBER(I62),G62&gt;=0,I62&gt;0,G62&lt;=I62),G62/I62,"n.a."))</x:f>
      </x:c>
      <x:c r="W62" s="28" t="str">
        <x:f>IF(A62="","",IF(AND(F62="Yes",ISNUMBER(B62),ISNUMBER(C62),ISNUMBER(D62),ISNUMBER(E62),C62&gt;=B62,E62&gt;=D62,C62-B62=E62-D62,ISNUMBER(G62),ISNUMBER(H62),G62&gt;=0,H62&gt;0),(G62-H62)/H62,"n.a."))</x:f>
      </x:c>
      <x:c r="X62" s="28" t="str">
        <x:f>IF(A62="","",IF(AND(F62="Yes",ISNUMBER(B62),ISNUMBER(C62),ISNUMBER(D62),ISNUMBER(E62),C62&gt;=B62,E62&gt;=D62,C62-B62=E62-D62,ISNUMBER(M62),ISNUMBER(N62),M62&gt;=0,N62&gt;0),(M62-N62)/N62,"n.a."))</x:f>
      </x:c>
      <x:c r="Y62" s="28" t="str">
        <x:f>IF(A62="","",IF(AND(ISNUMBER(O62),ISNUMBER(M62),O62&gt;=0,M62&gt;0,T62&lt;&gt;""),O62/M62,"n.a."))</x:f>
      </x:c>
      <x:c r="Z62" s="23" t="str">
        <x:f>IF(A62="","",IF(COUNTIFS($A$6:$A$505,SUBSTITUTE(SUBSTITUTE(SUBSTITUTE(A62,"~","~~"),"*","~*"),"?","~?"))&gt;1,"Duplicate URL: use one row per period pair",IF(COUNTIFS(Audit!$A$6:$A$505,SUBSTITUTE(SUBSTITUTE(SUBSTITUTE(A62,"~","~~"),"*","~*"),"?","~?"))=0,"URL missing from Audit",IF(OR(B62="",C62=""),"Add current date range",IF(OR(NOT(ISNUMBER(B62)),NOT(ISNUMBER(C62)),C62&lt;B62),"Check current dates",IF(OR(AND(ISNUMBER(G62),G62&lt;0),AND(ISNUMBER(H62),H62&lt;0),AND(ISNUMBER(I62),I62&lt;0),AND(ISNUMBER(J62),J62&lt;0),AND(ISNUMBER(M62),M62&lt;0),AND(ISNUMBER(N62),N62&lt;0),AND(ISNUMBER(O62),O62&lt;0),AND(ISNUMBER(P62),P62&lt;0),AND(ISNUMBER(Q62),Q62&lt;0),AND(ISNUMBER(R62),R62&lt;0)),"Check negative values",IF(AND(ISNUMBER(G62),ISNUMBER(I62),G62&gt;I62),"Clicks exceed impressions",IF(AND(OR(ISNUMBER(Q62),ISNUMBER(R62)),S62=""),"Add revenue currency",IF(AND(ISNUMBER(O62),T62=""),"Define conversions and session scope",IF(U62="","Add evidence source",IF(F62&lt;&gt;"Yes","Comparison not confirmed",IF(OR(NOT(ISNUMBER(D62)),NOT(ISNUMBER(E62)),E62&lt;D62,C62-B62&lt;&gt;E62-D62),"Check comparable date ranges",""))))))))))))</x:f>
      </x:c>
    </x:row>
    <x:row r="63" ht="44" customHeight="1">
      <x:c r="A63" s="19"/>
      <x:c r="B63" s="24"/>
      <x:c r="C63" s="21"/>
      <x:c r="D63" s="21"/>
      <x:c r="E63" s="21"/>
      <x:c r="F63" s="18"/>
      <x:c r="G63" s="26"/>
      <x:c r="H63" s="26"/>
      <x:c r="I63" s="26"/>
      <x:c r="J63" s="26"/>
      <x:c r="K63" s="25"/>
      <x:c r="L63" s="25"/>
      <x:c r="M63" s="26"/>
      <x:c r="N63" s="26"/>
      <x:c r="O63" s="26"/>
      <x:c r="P63" s="26"/>
      <x:c r="Q63" s="25"/>
      <x:c r="R63" s="25"/>
      <x:c r="S63" s="18"/>
      <x:c r="T63" s="18"/>
      <x:c r="U63" s="18"/>
      <x:c r="V63" s="28" t="str">
        <x:f>IF(A63="","",IF(AND(ISNUMBER(G63),ISNUMBER(I63),G63&gt;=0,I63&gt;0,G63&lt;=I63),G63/I63,"n.a."))</x:f>
      </x:c>
      <x:c r="W63" s="28" t="str">
        <x:f>IF(A63="","",IF(AND(F63="Yes",ISNUMBER(B63),ISNUMBER(C63),ISNUMBER(D63),ISNUMBER(E63),C63&gt;=B63,E63&gt;=D63,C63-B63=E63-D63,ISNUMBER(G63),ISNUMBER(H63),G63&gt;=0,H63&gt;0),(G63-H63)/H63,"n.a."))</x:f>
      </x:c>
      <x:c r="X63" s="28" t="str">
        <x:f>IF(A63="","",IF(AND(F63="Yes",ISNUMBER(B63),ISNUMBER(C63),ISNUMBER(D63),ISNUMBER(E63),C63&gt;=B63,E63&gt;=D63,C63-B63=E63-D63,ISNUMBER(M63),ISNUMBER(N63),M63&gt;=0,N63&gt;0),(M63-N63)/N63,"n.a."))</x:f>
      </x:c>
      <x:c r="Y63" s="28" t="str">
        <x:f>IF(A63="","",IF(AND(ISNUMBER(O63),ISNUMBER(M63),O63&gt;=0,M63&gt;0,T63&lt;&gt;""),O63/M63,"n.a."))</x:f>
      </x:c>
      <x:c r="Z63" s="23" t="str">
        <x:f>IF(A63="","",IF(COUNTIFS($A$6:$A$505,SUBSTITUTE(SUBSTITUTE(SUBSTITUTE(A63,"~","~~"),"*","~*"),"?","~?"))&gt;1,"Duplicate URL: use one row per period pair",IF(COUNTIFS(Audit!$A$6:$A$505,SUBSTITUTE(SUBSTITUTE(SUBSTITUTE(A63,"~","~~"),"*","~*"),"?","~?"))=0,"URL missing from Audit",IF(OR(B63="",C63=""),"Add current date range",IF(OR(NOT(ISNUMBER(B63)),NOT(ISNUMBER(C63)),C63&lt;B63),"Check current dates",IF(OR(AND(ISNUMBER(G63),G63&lt;0),AND(ISNUMBER(H63),H63&lt;0),AND(ISNUMBER(I63),I63&lt;0),AND(ISNUMBER(J63),J63&lt;0),AND(ISNUMBER(M63),M63&lt;0),AND(ISNUMBER(N63),N63&lt;0),AND(ISNUMBER(O63),O63&lt;0),AND(ISNUMBER(P63),P63&lt;0),AND(ISNUMBER(Q63),Q63&lt;0),AND(ISNUMBER(R63),R63&lt;0)),"Check negative values",IF(AND(ISNUMBER(G63),ISNUMBER(I63),G63&gt;I63),"Clicks exceed impressions",IF(AND(OR(ISNUMBER(Q63),ISNUMBER(R63)),S63=""),"Add revenue currency",IF(AND(ISNUMBER(O63),T63=""),"Define conversions and session scope",IF(U63="","Add evidence source",IF(F63&lt;&gt;"Yes","Comparison not confirmed",IF(OR(NOT(ISNUMBER(D63)),NOT(ISNUMBER(E63)),E63&lt;D63,C63-B63&lt;&gt;E63-D63),"Check comparable date ranges",""))))))))))))</x:f>
      </x:c>
    </x:row>
    <x:row r="64" ht="44" customHeight="1">
      <x:c r="A64" s="19"/>
      <x:c r="B64" s="24"/>
      <x:c r="C64" s="21"/>
      <x:c r="D64" s="21"/>
      <x:c r="E64" s="21"/>
      <x:c r="F64" s="18"/>
      <x:c r="G64" s="26"/>
      <x:c r="H64" s="26"/>
      <x:c r="I64" s="26"/>
      <x:c r="J64" s="26"/>
      <x:c r="K64" s="25"/>
      <x:c r="L64" s="25"/>
      <x:c r="M64" s="26"/>
      <x:c r="N64" s="26"/>
      <x:c r="O64" s="26"/>
      <x:c r="P64" s="26"/>
      <x:c r="Q64" s="25"/>
      <x:c r="R64" s="25"/>
      <x:c r="S64" s="18"/>
      <x:c r="T64" s="18"/>
      <x:c r="U64" s="18"/>
      <x:c r="V64" s="28" t="str">
        <x:f>IF(A64="","",IF(AND(ISNUMBER(G64),ISNUMBER(I64),G64&gt;=0,I64&gt;0,G64&lt;=I64),G64/I64,"n.a."))</x:f>
      </x:c>
      <x:c r="W64" s="28" t="str">
        <x:f>IF(A64="","",IF(AND(F64="Yes",ISNUMBER(B64),ISNUMBER(C64),ISNUMBER(D64),ISNUMBER(E64),C64&gt;=B64,E64&gt;=D64,C64-B64=E64-D64,ISNUMBER(G64),ISNUMBER(H64),G64&gt;=0,H64&gt;0),(G64-H64)/H64,"n.a."))</x:f>
      </x:c>
      <x:c r="X64" s="28" t="str">
        <x:f>IF(A64="","",IF(AND(F64="Yes",ISNUMBER(B64),ISNUMBER(C64),ISNUMBER(D64),ISNUMBER(E64),C64&gt;=B64,E64&gt;=D64,C64-B64=E64-D64,ISNUMBER(M64),ISNUMBER(N64),M64&gt;=0,N64&gt;0),(M64-N64)/N64,"n.a."))</x:f>
      </x:c>
      <x:c r="Y64" s="28" t="str">
        <x:f>IF(A64="","",IF(AND(ISNUMBER(O64),ISNUMBER(M64),O64&gt;=0,M64&gt;0,T64&lt;&gt;""),O64/M64,"n.a."))</x:f>
      </x:c>
      <x:c r="Z64" s="23" t="str">
        <x:f>IF(A64="","",IF(COUNTIFS($A$6:$A$505,SUBSTITUTE(SUBSTITUTE(SUBSTITUTE(A64,"~","~~"),"*","~*"),"?","~?"))&gt;1,"Duplicate URL: use one row per period pair",IF(COUNTIFS(Audit!$A$6:$A$505,SUBSTITUTE(SUBSTITUTE(SUBSTITUTE(A64,"~","~~"),"*","~*"),"?","~?"))=0,"URL missing from Audit",IF(OR(B64="",C64=""),"Add current date range",IF(OR(NOT(ISNUMBER(B64)),NOT(ISNUMBER(C64)),C64&lt;B64),"Check current dates",IF(OR(AND(ISNUMBER(G64),G64&lt;0),AND(ISNUMBER(H64),H64&lt;0),AND(ISNUMBER(I64),I64&lt;0),AND(ISNUMBER(J64),J64&lt;0),AND(ISNUMBER(M64),M64&lt;0),AND(ISNUMBER(N64),N64&lt;0),AND(ISNUMBER(O64),O64&lt;0),AND(ISNUMBER(P64),P64&lt;0),AND(ISNUMBER(Q64),Q64&lt;0),AND(ISNUMBER(R64),R64&lt;0)),"Check negative values",IF(AND(ISNUMBER(G64),ISNUMBER(I64),G64&gt;I64),"Clicks exceed impressions",IF(AND(OR(ISNUMBER(Q64),ISNUMBER(R64)),S64=""),"Add revenue currency",IF(AND(ISNUMBER(O64),T64=""),"Define conversions and session scope",IF(U64="","Add evidence source",IF(F64&lt;&gt;"Yes","Comparison not confirmed",IF(OR(NOT(ISNUMBER(D64)),NOT(ISNUMBER(E64)),E64&lt;D64,C64-B64&lt;&gt;E64-D64),"Check comparable date ranges",""))))))))))))</x:f>
      </x:c>
    </x:row>
    <x:row r="65" ht="44" customHeight="1">
      <x:c r="A65" s="19"/>
      <x:c r="B65" s="24"/>
      <x:c r="C65" s="21"/>
      <x:c r="D65" s="21"/>
      <x:c r="E65" s="21"/>
      <x:c r="F65" s="18"/>
      <x:c r="G65" s="26"/>
      <x:c r="H65" s="26"/>
      <x:c r="I65" s="26"/>
      <x:c r="J65" s="26"/>
      <x:c r="K65" s="25"/>
      <x:c r="L65" s="25"/>
      <x:c r="M65" s="26"/>
      <x:c r="N65" s="26"/>
      <x:c r="O65" s="26"/>
      <x:c r="P65" s="26"/>
      <x:c r="Q65" s="25"/>
      <x:c r="R65" s="25"/>
      <x:c r="S65" s="18"/>
      <x:c r="T65" s="18"/>
      <x:c r="U65" s="18"/>
      <x:c r="V65" s="28" t="str">
        <x:f>IF(A65="","",IF(AND(ISNUMBER(G65),ISNUMBER(I65),G65&gt;=0,I65&gt;0,G65&lt;=I65),G65/I65,"n.a."))</x:f>
      </x:c>
      <x:c r="W65" s="28" t="str">
        <x:f>IF(A65="","",IF(AND(F65="Yes",ISNUMBER(B65),ISNUMBER(C65),ISNUMBER(D65),ISNUMBER(E65),C65&gt;=B65,E65&gt;=D65,C65-B65=E65-D65,ISNUMBER(G65),ISNUMBER(H65),G65&gt;=0,H65&gt;0),(G65-H65)/H65,"n.a."))</x:f>
      </x:c>
      <x:c r="X65" s="28" t="str">
        <x:f>IF(A65="","",IF(AND(F65="Yes",ISNUMBER(B65),ISNUMBER(C65),ISNUMBER(D65),ISNUMBER(E65),C65&gt;=B65,E65&gt;=D65,C65-B65=E65-D65,ISNUMBER(M65),ISNUMBER(N65),M65&gt;=0,N65&gt;0),(M65-N65)/N65,"n.a."))</x:f>
      </x:c>
      <x:c r="Y65" s="28" t="str">
        <x:f>IF(A65="","",IF(AND(ISNUMBER(O65),ISNUMBER(M65),O65&gt;=0,M65&gt;0,T65&lt;&gt;""),O65/M65,"n.a."))</x:f>
      </x:c>
      <x:c r="Z65" s="23" t="str">
        <x:f>IF(A65="","",IF(COUNTIFS($A$6:$A$505,SUBSTITUTE(SUBSTITUTE(SUBSTITUTE(A65,"~","~~"),"*","~*"),"?","~?"))&gt;1,"Duplicate URL: use one row per period pair",IF(COUNTIFS(Audit!$A$6:$A$505,SUBSTITUTE(SUBSTITUTE(SUBSTITUTE(A65,"~","~~"),"*","~*"),"?","~?"))=0,"URL missing from Audit",IF(OR(B65="",C65=""),"Add current date range",IF(OR(NOT(ISNUMBER(B65)),NOT(ISNUMBER(C65)),C65&lt;B65),"Check current dates",IF(OR(AND(ISNUMBER(G65),G65&lt;0),AND(ISNUMBER(H65),H65&lt;0),AND(ISNUMBER(I65),I65&lt;0),AND(ISNUMBER(J65),J65&lt;0),AND(ISNUMBER(M65),M65&lt;0),AND(ISNUMBER(N65),N65&lt;0),AND(ISNUMBER(O65),O65&lt;0),AND(ISNUMBER(P65),P65&lt;0),AND(ISNUMBER(Q65),Q65&lt;0),AND(ISNUMBER(R65),R65&lt;0)),"Check negative values",IF(AND(ISNUMBER(G65),ISNUMBER(I65),G65&gt;I65),"Clicks exceed impressions",IF(AND(OR(ISNUMBER(Q65),ISNUMBER(R65)),S65=""),"Add revenue currency",IF(AND(ISNUMBER(O65),T65=""),"Define conversions and session scope",IF(U65="","Add evidence source",IF(F65&lt;&gt;"Yes","Comparison not confirmed",IF(OR(NOT(ISNUMBER(D65)),NOT(ISNUMBER(E65)),E65&lt;D65,C65-B65&lt;&gt;E65-D65),"Check comparable date ranges",""))))))))))))</x:f>
      </x:c>
    </x:row>
    <x:row r="66" ht="44" customHeight="1">
      <x:c r="A66" s="19"/>
      <x:c r="B66" s="24"/>
      <x:c r="C66" s="21"/>
      <x:c r="D66" s="21"/>
      <x:c r="E66" s="21"/>
      <x:c r="F66" s="18"/>
      <x:c r="G66" s="26"/>
      <x:c r="H66" s="26"/>
      <x:c r="I66" s="26"/>
      <x:c r="J66" s="26"/>
      <x:c r="K66" s="25"/>
      <x:c r="L66" s="25"/>
      <x:c r="M66" s="26"/>
      <x:c r="N66" s="26"/>
      <x:c r="O66" s="26"/>
      <x:c r="P66" s="26"/>
      <x:c r="Q66" s="25"/>
      <x:c r="R66" s="25"/>
      <x:c r="S66" s="18"/>
      <x:c r="T66" s="18"/>
      <x:c r="U66" s="18"/>
      <x:c r="V66" s="28" t="str">
        <x:f>IF(A66="","",IF(AND(ISNUMBER(G66),ISNUMBER(I66),G66&gt;=0,I66&gt;0,G66&lt;=I66),G66/I66,"n.a."))</x:f>
      </x:c>
      <x:c r="W66" s="28" t="str">
        <x:f>IF(A66="","",IF(AND(F66="Yes",ISNUMBER(B66),ISNUMBER(C66),ISNUMBER(D66),ISNUMBER(E66),C66&gt;=B66,E66&gt;=D66,C66-B66=E66-D66,ISNUMBER(G66),ISNUMBER(H66),G66&gt;=0,H66&gt;0),(G66-H66)/H66,"n.a."))</x:f>
      </x:c>
      <x:c r="X66" s="28" t="str">
        <x:f>IF(A66="","",IF(AND(F66="Yes",ISNUMBER(B66),ISNUMBER(C66),ISNUMBER(D66),ISNUMBER(E66),C66&gt;=B66,E66&gt;=D66,C66-B66=E66-D66,ISNUMBER(M66),ISNUMBER(N66),M66&gt;=0,N66&gt;0),(M66-N66)/N66,"n.a."))</x:f>
      </x:c>
      <x:c r="Y66" s="28" t="str">
        <x:f>IF(A66="","",IF(AND(ISNUMBER(O66),ISNUMBER(M66),O66&gt;=0,M66&gt;0,T66&lt;&gt;""),O66/M66,"n.a."))</x:f>
      </x:c>
      <x:c r="Z66" s="23" t="str">
        <x:f>IF(A66="","",IF(COUNTIFS($A$6:$A$505,SUBSTITUTE(SUBSTITUTE(SUBSTITUTE(A66,"~","~~"),"*","~*"),"?","~?"))&gt;1,"Duplicate URL: use one row per period pair",IF(COUNTIFS(Audit!$A$6:$A$505,SUBSTITUTE(SUBSTITUTE(SUBSTITUTE(A66,"~","~~"),"*","~*"),"?","~?"))=0,"URL missing from Audit",IF(OR(B66="",C66=""),"Add current date range",IF(OR(NOT(ISNUMBER(B66)),NOT(ISNUMBER(C66)),C66&lt;B66),"Check current dates",IF(OR(AND(ISNUMBER(G66),G66&lt;0),AND(ISNUMBER(H66),H66&lt;0),AND(ISNUMBER(I66),I66&lt;0),AND(ISNUMBER(J66),J66&lt;0),AND(ISNUMBER(M66),M66&lt;0),AND(ISNUMBER(N66),N66&lt;0),AND(ISNUMBER(O66),O66&lt;0),AND(ISNUMBER(P66),P66&lt;0),AND(ISNUMBER(Q66),Q66&lt;0),AND(ISNUMBER(R66),R66&lt;0)),"Check negative values",IF(AND(ISNUMBER(G66),ISNUMBER(I66),G66&gt;I66),"Clicks exceed impressions",IF(AND(OR(ISNUMBER(Q66),ISNUMBER(R66)),S66=""),"Add revenue currency",IF(AND(ISNUMBER(O66),T66=""),"Define conversions and session scope",IF(U66="","Add evidence source",IF(F66&lt;&gt;"Yes","Comparison not confirmed",IF(OR(NOT(ISNUMBER(D66)),NOT(ISNUMBER(E66)),E66&lt;D66,C66-B66&lt;&gt;E66-D66),"Check comparable date ranges",""))))))))))))</x:f>
      </x:c>
    </x:row>
    <x:row r="67" ht="44" customHeight="1">
      <x:c r="A67" s="19"/>
      <x:c r="B67" s="24"/>
      <x:c r="C67" s="21"/>
      <x:c r="D67" s="21"/>
      <x:c r="E67" s="21"/>
      <x:c r="F67" s="18"/>
      <x:c r="G67" s="26"/>
      <x:c r="H67" s="26"/>
      <x:c r="I67" s="26"/>
      <x:c r="J67" s="26"/>
      <x:c r="K67" s="25"/>
      <x:c r="L67" s="25"/>
      <x:c r="M67" s="26"/>
      <x:c r="N67" s="26"/>
      <x:c r="O67" s="26"/>
      <x:c r="P67" s="26"/>
      <x:c r="Q67" s="25"/>
      <x:c r="R67" s="25"/>
      <x:c r="S67" s="18"/>
      <x:c r="T67" s="18"/>
      <x:c r="U67" s="18"/>
      <x:c r="V67" s="28" t="str">
        <x:f>IF(A67="","",IF(AND(ISNUMBER(G67),ISNUMBER(I67),G67&gt;=0,I67&gt;0,G67&lt;=I67),G67/I67,"n.a."))</x:f>
      </x:c>
      <x:c r="W67" s="28" t="str">
        <x:f>IF(A67="","",IF(AND(F67="Yes",ISNUMBER(B67),ISNUMBER(C67),ISNUMBER(D67),ISNUMBER(E67),C67&gt;=B67,E67&gt;=D67,C67-B67=E67-D67,ISNUMBER(G67),ISNUMBER(H67),G67&gt;=0,H67&gt;0),(G67-H67)/H67,"n.a."))</x:f>
      </x:c>
      <x:c r="X67" s="28" t="str">
        <x:f>IF(A67="","",IF(AND(F67="Yes",ISNUMBER(B67),ISNUMBER(C67),ISNUMBER(D67),ISNUMBER(E67),C67&gt;=B67,E67&gt;=D67,C67-B67=E67-D67,ISNUMBER(M67),ISNUMBER(N67),M67&gt;=0,N67&gt;0),(M67-N67)/N67,"n.a."))</x:f>
      </x:c>
      <x:c r="Y67" s="28" t="str">
        <x:f>IF(A67="","",IF(AND(ISNUMBER(O67),ISNUMBER(M67),O67&gt;=0,M67&gt;0,T67&lt;&gt;""),O67/M67,"n.a."))</x:f>
      </x:c>
      <x:c r="Z67" s="23" t="str">
        <x:f>IF(A67="","",IF(COUNTIFS($A$6:$A$505,SUBSTITUTE(SUBSTITUTE(SUBSTITUTE(A67,"~","~~"),"*","~*"),"?","~?"))&gt;1,"Duplicate URL: use one row per period pair",IF(COUNTIFS(Audit!$A$6:$A$505,SUBSTITUTE(SUBSTITUTE(SUBSTITUTE(A67,"~","~~"),"*","~*"),"?","~?"))=0,"URL missing from Audit",IF(OR(B67="",C67=""),"Add current date range",IF(OR(NOT(ISNUMBER(B67)),NOT(ISNUMBER(C67)),C67&lt;B67),"Check current dates",IF(OR(AND(ISNUMBER(G67),G67&lt;0),AND(ISNUMBER(H67),H67&lt;0),AND(ISNUMBER(I67),I67&lt;0),AND(ISNUMBER(J67),J67&lt;0),AND(ISNUMBER(M67),M67&lt;0),AND(ISNUMBER(N67),N67&lt;0),AND(ISNUMBER(O67),O67&lt;0),AND(ISNUMBER(P67),P67&lt;0),AND(ISNUMBER(Q67),Q67&lt;0),AND(ISNUMBER(R67),R67&lt;0)),"Check negative values",IF(AND(ISNUMBER(G67),ISNUMBER(I67),G67&gt;I67),"Clicks exceed impressions",IF(AND(OR(ISNUMBER(Q67),ISNUMBER(R67)),S67=""),"Add revenue currency",IF(AND(ISNUMBER(O67),T67=""),"Define conversions and session scope",IF(U67="","Add evidence source",IF(F67&lt;&gt;"Yes","Comparison not confirmed",IF(OR(NOT(ISNUMBER(D67)),NOT(ISNUMBER(E67)),E67&lt;D67,C67-B67&lt;&gt;E67-D67),"Check comparable date ranges",""))))))))))))</x:f>
      </x:c>
    </x:row>
    <x:row r="68" ht="44" customHeight="1">
      <x:c r="A68" s="19"/>
      <x:c r="B68" s="24"/>
      <x:c r="C68" s="21"/>
      <x:c r="D68" s="21"/>
      <x:c r="E68" s="21"/>
      <x:c r="F68" s="18"/>
      <x:c r="G68" s="26"/>
      <x:c r="H68" s="26"/>
      <x:c r="I68" s="26"/>
      <x:c r="J68" s="26"/>
      <x:c r="K68" s="25"/>
      <x:c r="L68" s="25"/>
      <x:c r="M68" s="26"/>
      <x:c r="N68" s="26"/>
      <x:c r="O68" s="26"/>
      <x:c r="P68" s="26"/>
      <x:c r="Q68" s="25"/>
      <x:c r="R68" s="25"/>
      <x:c r="S68" s="18"/>
      <x:c r="T68" s="18"/>
      <x:c r="U68" s="18"/>
      <x:c r="V68" s="28" t="str">
        <x:f>IF(A68="","",IF(AND(ISNUMBER(G68),ISNUMBER(I68),G68&gt;=0,I68&gt;0,G68&lt;=I68),G68/I68,"n.a."))</x:f>
      </x:c>
      <x:c r="W68" s="28" t="str">
        <x:f>IF(A68="","",IF(AND(F68="Yes",ISNUMBER(B68),ISNUMBER(C68),ISNUMBER(D68),ISNUMBER(E68),C68&gt;=B68,E68&gt;=D68,C68-B68=E68-D68,ISNUMBER(G68),ISNUMBER(H68),G68&gt;=0,H68&gt;0),(G68-H68)/H68,"n.a."))</x:f>
      </x:c>
      <x:c r="X68" s="28" t="str">
        <x:f>IF(A68="","",IF(AND(F68="Yes",ISNUMBER(B68),ISNUMBER(C68),ISNUMBER(D68),ISNUMBER(E68),C68&gt;=B68,E68&gt;=D68,C68-B68=E68-D68,ISNUMBER(M68),ISNUMBER(N68),M68&gt;=0,N68&gt;0),(M68-N68)/N68,"n.a."))</x:f>
      </x:c>
      <x:c r="Y68" s="28" t="str">
        <x:f>IF(A68="","",IF(AND(ISNUMBER(O68),ISNUMBER(M68),O68&gt;=0,M68&gt;0,T68&lt;&gt;""),O68/M68,"n.a."))</x:f>
      </x:c>
      <x:c r="Z68" s="23" t="str">
        <x:f>IF(A68="","",IF(COUNTIFS($A$6:$A$505,SUBSTITUTE(SUBSTITUTE(SUBSTITUTE(A68,"~","~~"),"*","~*"),"?","~?"))&gt;1,"Duplicate URL: use one row per period pair",IF(COUNTIFS(Audit!$A$6:$A$505,SUBSTITUTE(SUBSTITUTE(SUBSTITUTE(A68,"~","~~"),"*","~*"),"?","~?"))=0,"URL missing from Audit",IF(OR(B68="",C68=""),"Add current date range",IF(OR(NOT(ISNUMBER(B68)),NOT(ISNUMBER(C68)),C68&lt;B68),"Check current dates",IF(OR(AND(ISNUMBER(G68),G68&lt;0),AND(ISNUMBER(H68),H68&lt;0),AND(ISNUMBER(I68),I68&lt;0),AND(ISNUMBER(J68),J68&lt;0),AND(ISNUMBER(M68),M68&lt;0),AND(ISNUMBER(N68),N68&lt;0),AND(ISNUMBER(O68),O68&lt;0),AND(ISNUMBER(P68),P68&lt;0),AND(ISNUMBER(Q68),Q68&lt;0),AND(ISNUMBER(R68),R68&lt;0)),"Check negative values",IF(AND(ISNUMBER(G68),ISNUMBER(I68),G68&gt;I68),"Clicks exceed impressions",IF(AND(OR(ISNUMBER(Q68),ISNUMBER(R68)),S68=""),"Add revenue currency",IF(AND(ISNUMBER(O68),T68=""),"Define conversions and session scope",IF(U68="","Add evidence source",IF(F68&lt;&gt;"Yes","Comparison not confirmed",IF(OR(NOT(ISNUMBER(D68)),NOT(ISNUMBER(E68)),E68&lt;D68,C68-B68&lt;&gt;E68-D68),"Check comparable date ranges",""))))))))))))</x:f>
      </x:c>
    </x:row>
    <x:row r="69" ht="44" customHeight="1">
      <x:c r="A69" s="19"/>
      <x:c r="B69" s="24"/>
      <x:c r="C69" s="21"/>
      <x:c r="D69" s="21"/>
      <x:c r="E69" s="21"/>
      <x:c r="F69" s="18"/>
      <x:c r="G69" s="26"/>
      <x:c r="H69" s="26"/>
      <x:c r="I69" s="26"/>
      <x:c r="J69" s="26"/>
      <x:c r="K69" s="25"/>
      <x:c r="L69" s="25"/>
      <x:c r="M69" s="26"/>
      <x:c r="N69" s="26"/>
      <x:c r="O69" s="26"/>
      <x:c r="P69" s="26"/>
      <x:c r="Q69" s="25"/>
      <x:c r="R69" s="25"/>
      <x:c r="S69" s="18"/>
      <x:c r="T69" s="18"/>
      <x:c r="U69" s="18"/>
      <x:c r="V69" s="28" t="str">
        <x:f>IF(A69="","",IF(AND(ISNUMBER(G69),ISNUMBER(I69),G69&gt;=0,I69&gt;0,G69&lt;=I69),G69/I69,"n.a."))</x:f>
      </x:c>
      <x:c r="W69" s="28" t="str">
        <x:f>IF(A69="","",IF(AND(F69="Yes",ISNUMBER(B69),ISNUMBER(C69),ISNUMBER(D69),ISNUMBER(E69),C69&gt;=B69,E69&gt;=D69,C69-B69=E69-D69,ISNUMBER(G69),ISNUMBER(H69),G69&gt;=0,H69&gt;0),(G69-H69)/H69,"n.a."))</x:f>
      </x:c>
      <x:c r="X69" s="28" t="str">
        <x:f>IF(A69="","",IF(AND(F69="Yes",ISNUMBER(B69),ISNUMBER(C69),ISNUMBER(D69),ISNUMBER(E69),C69&gt;=B69,E69&gt;=D69,C69-B69=E69-D69,ISNUMBER(M69),ISNUMBER(N69),M69&gt;=0,N69&gt;0),(M69-N69)/N69,"n.a."))</x:f>
      </x:c>
      <x:c r="Y69" s="28" t="str">
        <x:f>IF(A69="","",IF(AND(ISNUMBER(O69),ISNUMBER(M69),O69&gt;=0,M69&gt;0,T69&lt;&gt;""),O69/M69,"n.a."))</x:f>
      </x:c>
      <x:c r="Z69" s="23" t="str">
        <x:f>IF(A69="","",IF(COUNTIFS($A$6:$A$505,SUBSTITUTE(SUBSTITUTE(SUBSTITUTE(A69,"~","~~"),"*","~*"),"?","~?"))&gt;1,"Duplicate URL: use one row per period pair",IF(COUNTIFS(Audit!$A$6:$A$505,SUBSTITUTE(SUBSTITUTE(SUBSTITUTE(A69,"~","~~"),"*","~*"),"?","~?"))=0,"URL missing from Audit",IF(OR(B69="",C69=""),"Add current date range",IF(OR(NOT(ISNUMBER(B69)),NOT(ISNUMBER(C69)),C69&lt;B69),"Check current dates",IF(OR(AND(ISNUMBER(G69),G69&lt;0),AND(ISNUMBER(H69),H69&lt;0),AND(ISNUMBER(I69),I69&lt;0),AND(ISNUMBER(J69),J69&lt;0),AND(ISNUMBER(M69),M69&lt;0),AND(ISNUMBER(N69),N69&lt;0),AND(ISNUMBER(O69),O69&lt;0),AND(ISNUMBER(P69),P69&lt;0),AND(ISNUMBER(Q69),Q69&lt;0),AND(ISNUMBER(R69),R69&lt;0)),"Check negative values",IF(AND(ISNUMBER(G69),ISNUMBER(I69),G69&gt;I69),"Clicks exceed impressions",IF(AND(OR(ISNUMBER(Q69),ISNUMBER(R69)),S69=""),"Add revenue currency",IF(AND(ISNUMBER(O69),T69=""),"Define conversions and session scope",IF(U69="","Add evidence source",IF(F69&lt;&gt;"Yes","Comparison not confirmed",IF(OR(NOT(ISNUMBER(D69)),NOT(ISNUMBER(E69)),E69&lt;D69,C69-B69&lt;&gt;E69-D69),"Check comparable date ranges",""))))))))))))</x:f>
      </x:c>
    </x:row>
    <x:row r="70" ht="44" customHeight="1">
      <x:c r="A70" s="19"/>
      <x:c r="B70" s="24"/>
      <x:c r="C70" s="21"/>
      <x:c r="D70" s="21"/>
      <x:c r="E70" s="21"/>
      <x:c r="F70" s="18"/>
      <x:c r="G70" s="26"/>
      <x:c r="H70" s="26"/>
      <x:c r="I70" s="26"/>
      <x:c r="J70" s="26"/>
      <x:c r="K70" s="25"/>
      <x:c r="L70" s="25"/>
      <x:c r="M70" s="26"/>
      <x:c r="N70" s="26"/>
      <x:c r="O70" s="26"/>
      <x:c r="P70" s="26"/>
      <x:c r="Q70" s="25"/>
      <x:c r="R70" s="25"/>
      <x:c r="S70" s="18"/>
      <x:c r="T70" s="18"/>
      <x:c r="U70" s="18"/>
      <x:c r="V70" s="28" t="str">
        <x:f>IF(A70="","",IF(AND(ISNUMBER(G70),ISNUMBER(I70),G70&gt;=0,I70&gt;0,G70&lt;=I70),G70/I70,"n.a."))</x:f>
      </x:c>
      <x:c r="W70" s="28" t="str">
        <x:f>IF(A70="","",IF(AND(F70="Yes",ISNUMBER(B70),ISNUMBER(C70),ISNUMBER(D70),ISNUMBER(E70),C70&gt;=B70,E70&gt;=D70,C70-B70=E70-D70,ISNUMBER(G70),ISNUMBER(H70),G70&gt;=0,H70&gt;0),(G70-H70)/H70,"n.a."))</x:f>
      </x:c>
      <x:c r="X70" s="28" t="str">
        <x:f>IF(A70="","",IF(AND(F70="Yes",ISNUMBER(B70),ISNUMBER(C70),ISNUMBER(D70),ISNUMBER(E70),C70&gt;=B70,E70&gt;=D70,C70-B70=E70-D70,ISNUMBER(M70),ISNUMBER(N70),M70&gt;=0,N70&gt;0),(M70-N70)/N70,"n.a."))</x:f>
      </x:c>
      <x:c r="Y70" s="28" t="str">
        <x:f>IF(A70="","",IF(AND(ISNUMBER(O70),ISNUMBER(M70),O70&gt;=0,M70&gt;0,T70&lt;&gt;""),O70/M70,"n.a."))</x:f>
      </x:c>
      <x:c r="Z70" s="23" t="str">
        <x:f>IF(A70="","",IF(COUNTIFS($A$6:$A$505,SUBSTITUTE(SUBSTITUTE(SUBSTITUTE(A70,"~","~~"),"*","~*"),"?","~?"))&gt;1,"Duplicate URL: use one row per period pair",IF(COUNTIFS(Audit!$A$6:$A$505,SUBSTITUTE(SUBSTITUTE(SUBSTITUTE(A70,"~","~~"),"*","~*"),"?","~?"))=0,"URL missing from Audit",IF(OR(B70="",C70=""),"Add current date range",IF(OR(NOT(ISNUMBER(B70)),NOT(ISNUMBER(C70)),C70&lt;B70),"Check current dates",IF(OR(AND(ISNUMBER(G70),G70&lt;0),AND(ISNUMBER(H70),H70&lt;0),AND(ISNUMBER(I70),I70&lt;0),AND(ISNUMBER(J70),J70&lt;0),AND(ISNUMBER(M70),M70&lt;0),AND(ISNUMBER(N70),N70&lt;0),AND(ISNUMBER(O70),O70&lt;0),AND(ISNUMBER(P70),P70&lt;0),AND(ISNUMBER(Q70),Q70&lt;0),AND(ISNUMBER(R70),R70&lt;0)),"Check negative values",IF(AND(ISNUMBER(G70),ISNUMBER(I70),G70&gt;I70),"Clicks exceed impressions",IF(AND(OR(ISNUMBER(Q70),ISNUMBER(R70)),S70=""),"Add revenue currency",IF(AND(ISNUMBER(O70),T70=""),"Define conversions and session scope",IF(U70="","Add evidence source",IF(F70&lt;&gt;"Yes","Comparison not confirmed",IF(OR(NOT(ISNUMBER(D70)),NOT(ISNUMBER(E70)),E70&lt;D70,C70-B70&lt;&gt;E70-D70),"Check comparable date ranges",""))))))))))))</x:f>
      </x:c>
    </x:row>
    <x:row r="71" ht="44" customHeight="1">
      <x:c r="A71" s="19"/>
      <x:c r="B71" s="24"/>
      <x:c r="C71" s="21"/>
      <x:c r="D71" s="21"/>
      <x:c r="E71" s="21"/>
      <x:c r="F71" s="18"/>
      <x:c r="G71" s="26"/>
      <x:c r="H71" s="26"/>
      <x:c r="I71" s="26"/>
      <x:c r="J71" s="26"/>
      <x:c r="K71" s="25"/>
      <x:c r="L71" s="25"/>
      <x:c r="M71" s="26"/>
      <x:c r="N71" s="26"/>
      <x:c r="O71" s="26"/>
      <x:c r="P71" s="26"/>
      <x:c r="Q71" s="25"/>
      <x:c r="R71" s="25"/>
      <x:c r="S71" s="18"/>
      <x:c r="T71" s="18"/>
      <x:c r="U71" s="18"/>
      <x:c r="V71" s="28" t="str">
        <x:f>IF(A71="","",IF(AND(ISNUMBER(G71),ISNUMBER(I71),G71&gt;=0,I71&gt;0,G71&lt;=I71),G71/I71,"n.a."))</x:f>
      </x:c>
      <x:c r="W71" s="28" t="str">
        <x:f>IF(A71="","",IF(AND(F71="Yes",ISNUMBER(B71),ISNUMBER(C71),ISNUMBER(D71),ISNUMBER(E71),C71&gt;=B71,E71&gt;=D71,C71-B71=E71-D71,ISNUMBER(G71),ISNUMBER(H71),G71&gt;=0,H71&gt;0),(G71-H71)/H71,"n.a."))</x:f>
      </x:c>
      <x:c r="X71" s="28" t="str">
        <x:f>IF(A71="","",IF(AND(F71="Yes",ISNUMBER(B71),ISNUMBER(C71),ISNUMBER(D71),ISNUMBER(E71),C71&gt;=B71,E71&gt;=D71,C71-B71=E71-D71,ISNUMBER(M71),ISNUMBER(N71),M71&gt;=0,N71&gt;0),(M71-N71)/N71,"n.a."))</x:f>
      </x:c>
      <x:c r="Y71" s="28" t="str">
        <x:f>IF(A71="","",IF(AND(ISNUMBER(O71),ISNUMBER(M71),O71&gt;=0,M71&gt;0,T71&lt;&gt;""),O71/M71,"n.a."))</x:f>
      </x:c>
      <x:c r="Z71" s="23" t="str">
        <x:f>IF(A71="","",IF(COUNTIFS($A$6:$A$505,SUBSTITUTE(SUBSTITUTE(SUBSTITUTE(A71,"~","~~"),"*","~*"),"?","~?"))&gt;1,"Duplicate URL: use one row per period pair",IF(COUNTIFS(Audit!$A$6:$A$505,SUBSTITUTE(SUBSTITUTE(SUBSTITUTE(A71,"~","~~"),"*","~*"),"?","~?"))=0,"URL missing from Audit",IF(OR(B71="",C71=""),"Add current date range",IF(OR(NOT(ISNUMBER(B71)),NOT(ISNUMBER(C71)),C71&lt;B71),"Check current dates",IF(OR(AND(ISNUMBER(G71),G71&lt;0),AND(ISNUMBER(H71),H71&lt;0),AND(ISNUMBER(I71),I71&lt;0),AND(ISNUMBER(J71),J71&lt;0),AND(ISNUMBER(M71),M71&lt;0),AND(ISNUMBER(N71),N71&lt;0),AND(ISNUMBER(O71),O71&lt;0),AND(ISNUMBER(P71),P71&lt;0),AND(ISNUMBER(Q71),Q71&lt;0),AND(ISNUMBER(R71),R71&lt;0)),"Check negative values",IF(AND(ISNUMBER(G71),ISNUMBER(I71),G71&gt;I71),"Clicks exceed impressions",IF(AND(OR(ISNUMBER(Q71),ISNUMBER(R71)),S71=""),"Add revenue currency",IF(AND(ISNUMBER(O71),T71=""),"Define conversions and session scope",IF(U71="","Add evidence source",IF(F71&lt;&gt;"Yes","Comparison not confirmed",IF(OR(NOT(ISNUMBER(D71)),NOT(ISNUMBER(E71)),E71&lt;D71,C71-B71&lt;&gt;E71-D71),"Check comparable date ranges",""))))))))))))</x:f>
      </x:c>
    </x:row>
    <x:row r="72" ht="44" customHeight="1">
      <x:c r="A72" s="19"/>
      <x:c r="B72" s="24"/>
      <x:c r="C72" s="21"/>
      <x:c r="D72" s="21"/>
      <x:c r="E72" s="21"/>
      <x:c r="F72" s="18"/>
      <x:c r="G72" s="26"/>
      <x:c r="H72" s="26"/>
      <x:c r="I72" s="26"/>
      <x:c r="J72" s="26"/>
      <x:c r="K72" s="25"/>
      <x:c r="L72" s="25"/>
      <x:c r="M72" s="26"/>
      <x:c r="N72" s="26"/>
      <x:c r="O72" s="26"/>
      <x:c r="P72" s="26"/>
      <x:c r="Q72" s="25"/>
      <x:c r="R72" s="25"/>
      <x:c r="S72" s="18"/>
      <x:c r="T72" s="18"/>
      <x:c r="U72" s="18"/>
      <x:c r="V72" s="28" t="str">
        <x:f>IF(A72="","",IF(AND(ISNUMBER(G72),ISNUMBER(I72),G72&gt;=0,I72&gt;0,G72&lt;=I72),G72/I72,"n.a."))</x:f>
      </x:c>
      <x:c r="W72" s="28" t="str">
        <x:f>IF(A72="","",IF(AND(F72="Yes",ISNUMBER(B72),ISNUMBER(C72),ISNUMBER(D72),ISNUMBER(E72),C72&gt;=B72,E72&gt;=D72,C72-B72=E72-D72,ISNUMBER(G72),ISNUMBER(H72),G72&gt;=0,H72&gt;0),(G72-H72)/H72,"n.a."))</x:f>
      </x:c>
      <x:c r="X72" s="28" t="str">
        <x:f>IF(A72="","",IF(AND(F72="Yes",ISNUMBER(B72),ISNUMBER(C72),ISNUMBER(D72),ISNUMBER(E72),C72&gt;=B72,E72&gt;=D72,C72-B72=E72-D72,ISNUMBER(M72),ISNUMBER(N72),M72&gt;=0,N72&gt;0),(M72-N72)/N72,"n.a."))</x:f>
      </x:c>
      <x:c r="Y72" s="28" t="str">
        <x:f>IF(A72="","",IF(AND(ISNUMBER(O72),ISNUMBER(M72),O72&gt;=0,M72&gt;0,T72&lt;&gt;""),O72/M72,"n.a."))</x:f>
      </x:c>
      <x:c r="Z72" s="23" t="str">
        <x:f>IF(A72="","",IF(COUNTIFS($A$6:$A$505,SUBSTITUTE(SUBSTITUTE(SUBSTITUTE(A72,"~","~~"),"*","~*"),"?","~?"))&gt;1,"Duplicate URL: use one row per period pair",IF(COUNTIFS(Audit!$A$6:$A$505,SUBSTITUTE(SUBSTITUTE(SUBSTITUTE(A72,"~","~~"),"*","~*"),"?","~?"))=0,"URL missing from Audit",IF(OR(B72="",C72=""),"Add current date range",IF(OR(NOT(ISNUMBER(B72)),NOT(ISNUMBER(C72)),C72&lt;B72),"Check current dates",IF(OR(AND(ISNUMBER(G72),G72&lt;0),AND(ISNUMBER(H72),H72&lt;0),AND(ISNUMBER(I72),I72&lt;0),AND(ISNUMBER(J72),J72&lt;0),AND(ISNUMBER(M72),M72&lt;0),AND(ISNUMBER(N72),N72&lt;0),AND(ISNUMBER(O72),O72&lt;0),AND(ISNUMBER(P72),P72&lt;0),AND(ISNUMBER(Q72),Q72&lt;0),AND(ISNUMBER(R72),R72&lt;0)),"Check negative values",IF(AND(ISNUMBER(G72),ISNUMBER(I72),G72&gt;I72),"Clicks exceed impressions",IF(AND(OR(ISNUMBER(Q72),ISNUMBER(R72)),S72=""),"Add revenue currency",IF(AND(ISNUMBER(O72),T72=""),"Define conversions and session scope",IF(U72="","Add evidence source",IF(F72&lt;&gt;"Yes","Comparison not confirmed",IF(OR(NOT(ISNUMBER(D72)),NOT(ISNUMBER(E72)),E72&lt;D72,C72-B72&lt;&gt;E72-D72),"Check comparable date ranges",""))))))))))))</x:f>
      </x:c>
    </x:row>
    <x:row r="73" ht="44" customHeight="1">
      <x:c r="A73" s="19"/>
      <x:c r="B73" s="24"/>
      <x:c r="C73" s="21"/>
      <x:c r="D73" s="21"/>
      <x:c r="E73" s="21"/>
      <x:c r="F73" s="18"/>
      <x:c r="G73" s="26"/>
      <x:c r="H73" s="26"/>
      <x:c r="I73" s="26"/>
      <x:c r="J73" s="26"/>
      <x:c r="K73" s="25"/>
      <x:c r="L73" s="25"/>
      <x:c r="M73" s="26"/>
      <x:c r="N73" s="26"/>
      <x:c r="O73" s="26"/>
      <x:c r="P73" s="26"/>
      <x:c r="Q73" s="25"/>
      <x:c r="R73" s="25"/>
      <x:c r="S73" s="18"/>
      <x:c r="T73" s="18"/>
      <x:c r="U73" s="18"/>
      <x:c r="V73" s="28" t="str">
        <x:f>IF(A73="","",IF(AND(ISNUMBER(G73),ISNUMBER(I73),G73&gt;=0,I73&gt;0,G73&lt;=I73),G73/I73,"n.a."))</x:f>
      </x:c>
      <x:c r="W73" s="28" t="str">
        <x:f>IF(A73="","",IF(AND(F73="Yes",ISNUMBER(B73),ISNUMBER(C73),ISNUMBER(D73),ISNUMBER(E73),C73&gt;=B73,E73&gt;=D73,C73-B73=E73-D73,ISNUMBER(G73),ISNUMBER(H73),G73&gt;=0,H73&gt;0),(G73-H73)/H73,"n.a."))</x:f>
      </x:c>
      <x:c r="X73" s="28" t="str">
        <x:f>IF(A73="","",IF(AND(F73="Yes",ISNUMBER(B73),ISNUMBER(C73),ISNUMBER(D73),ISNUMBER(E73),C73&gt;=B73,E73&gt;=D73,C73-B73=E73-D73,ISNUMBER(M73),ISNUMBER(N73),M73&gt;=0,N73&gt;0),(M73-N73)/N73,"n.a."))</x:f>
      </x:c>
      <x:c r="Y73" s="28" t="str">
        <x:f>IF(A73="","",IF(AND(ISNUMBER(O73),ISNUMBER(M73),O73&gt;=0,M73&gt;0,T73&lt;&gt;""),O73/M73,"n.a."))</x:f>
      </x:c>
      <x:c r="Z73" s="23" t="str">
        <x:f>IF(A73="","",IF(COUNTIFS($A$6:$A$505,SUBSTITUTE(SUBSTITUTE(SUBSTITUTE(A73,"~","~~"),"*","~*"),"?","~?"))&gt;1,"Duplicate URL: use one row per period pair",IF(COUNTIFS(Audit!$A$6:$A$505,SUBSTITUTE(SUBSTITUTE(SUBSTITUTE(A73,"~","~~"),"*","~*"),"?","~?"))=0,"URL missing from Audit",IF(OR(B73="",C73=""),"Add current date range",IF(OR(NOT(ISNUMBER(B73)),NOT(ISNUMBER(C73)),C73&lt;B73),"Check current dates",IF(OR(AND(ISNUMBER(G73),G73&lt;0),AND(ISNUMBER(H73),H73&lt;0),AND(ISNUMBER(I73),I73&lt;0),AND(ISNUMBER(J73),J73&lt;0),AND(ISNUMBER(M73),M73&lt;0),AND(ISNUMBER(N73),N73&lt;0),AND(ISNUMBER(O73),O73&lt;0),AND(ISNUMBER(P73),P73&lt;0),AND(ISNUMBER(Q73),Q73&lt;0),AND(ISNUMBER(R73),R73&lt;0)),"Check negative values",IF(AND(ISNUMBER(G73),ISNUMBER(I73),G73&gt;I73),"Clicks exceed impressions",IF(AND(OR(ISNUMBER(Q73),ISNUMBER(R73)),S73=""),"Add revenue currency",IF(AND(ISNUMBER(O73),T73=""),"Define conversions and session scope",IF(U73="","Add evidence source",IF(F73&lt;&gt;"Yes","Comparison not confirmed",IF(OR(NOT(ISNUMBER(D73)),NOT(ISNUMBER(E73)),E73&lt;D73,C73-B73&lt;&gt;E73-D73),"Check comparable date ranges",""))))))))))))</x:f>
      </x:c>
    </x:row>
    <x:row r="74" ht="44" customHeight="1">
      <x:c r="A74" s="19"/>
      <x:c r="B74" s="24"/>
      <x:c r="C74" s="21"/>
      <x:c r="D74" s="21"/>
      <x:c r="E74" s="21"/>
      <x:c r="F74" s="18"/>
      <x:c r="G74" s="26"/>
      <x:c r="H74" s="26"/>
      <x:c r="I74" s="26"/>
      <x:c r="J74" s="26"/>
      <x:c r="K74" s="25"/>
      <x:c r="L74" s="25"/>
      <x:c r="M74" s="26"/>
      <x:c r="N74" s="26"/>
      <x:c r="O74" s="26"/>
      <x:c r="P74" s="26"/>
      <x:c r="Q74" s="25"/>
      <x:c r="R74" s="25"/>
      <x:c r="S74" s="18"/>
      <x:c r="T74" s="18"/>
      <x:c r="U74" s="18"/>
      <x:c r="V74" s="28" t="str">
        <x:f>IF(A74="","",IF(AND(ISNUMBER(G74),ISNUMBER(I74),G74&gt;=0,I74&gt;0,G74&lt;=I74),G74/I74,"n.a."))</x:f>
      </x:c>
      <x:c r="W74" s="28" t="str">
        <x:f>IF(A74="","",IF(AND(F74="Yes",ISNUMBER(B74),ISNUMBER(C74),ISNUMBER(D74),ISNUMBER(E74),C74&gt;=B74,E74&gt;=D74,C74-B74=E74-D74,ISNUMBER(G74),ISNUMBER(H74),G74&gt;=0,H74&gt;0),(G74-H74)/H74,"n.a."))</x:f>
      </x:c>
      <x:c r="X74" s="28" t="str">
        <x:f>IF(A74="","",IF(AND(F74="Yes",ISNUMBER(B74),ISNUMBER(C74),ISNUMBER(D74),ISNUMBER(E74),C74&gt;=B74,E74&gt;=D74,C74-B74=E74-D74,ISNUMBER(M74),ISNUMBER(N74),M74&gt;=0,N74&gt;0),(M74-N74)/N74,"n.a."))</x:f>
      </x:c>
      <x:c r="Y74" s="28" t="str">
        <x:f>IF(A74="","",IF(AND(ISNUMBER(O74),ISNUMBER(M74),O74&gt;=0,M74&gt;0,T74&lt;&gt;""),O74/M74,"n.a."))</x:f>
      </x:c>
      <x:c r="Z74" s="23" t="str">
        <x:f>IF(A74="","",IF(COUNTIFS($A$6:$A$505,SUBSTITUTE(SUBSTITUTE(SUBSTITUTE(A74,"~","~~"),"*","~*"),"?","~?"))&gt;1,"Duplicate URL: use one row per period pair",IF(COUNTIFS(Audit!$A$6:$A$505,SUBSTITUTE(SUBSTITUTE(SUBSTITUTE(A74,"~","~~"),"*","~*"),"?","~?"))=0,"URL missing from Audit",IF(OR(B74="",C74=""),"Add current date range",IF(OR(NOT(ISNUMBER(B74)),NOT(ISNUMBER(C74)),C74&lt;B74),"Check current dates",IF(OR(AND(ISNUMBER(G74),G74&lt;0),AND(ISNUMBER(H74),H74&lt;0),AND(ISNUMBER(I74),I74&lt;0),AND(ISNUMBER(J74),J74&lt;0),AND(ISNUMBER(M74),M74&lt;0),AND(ISNUMBER(N74),N74&lt;0),AND(ISNUMBER(O74),O74&lt;0),AND(ISNUMBER(P74),P74&lt;0),AND(ISNUMBER(Q74),Q74&lt;0),AND(ISNUMBER(R74),R74&lt;0)),"Check negative values",IF(AND(ISNUMBER(G74),ISNUMBER(I74),G74&gt;I74),"Clicks exceed impressions",IF(AND(OR(ISNUMBER(Q74),ISNUMBER(R74)),S74=""),"Add revenue currency",IF(AND(ISNUMBER(O74),T74=""),"Define conversions and session scope",IF(U74="","Add evidence source",IF(F74&lt;&gt;"Yes","Comparison not confirmed",IF(OR(NOT(ISNUMBER(D74)),NOT(ISNUMBER(E74)),E74&lt;D74,C74-B74&lt;&gt;E74-D74),"Check comparable date ranges",""))))))))))))</x:f>
      </x:c>
    </x:row>
    <x:row r="75" ht="44" customHeight="1">
      <x:c r="A75" s="19"/>
      <x:c r="B75" s="24"/>
      <x:c r="C75" s="21"/>
      <x:c r="D75" s="21"/>
      <x:c r="E75" s="21"/>
      <x:c r="F75" s="18"/>
      <x:c r="G75" s="26"/>
      <x:c r="H75" s="26"/>
      <x:c r="I75" s="26"/>
      <x:c r="J75" s="26"/>
      <x:c r="K75" s="25"/>
      <x:c r="L75" s="25"/>
      <x:c r="M75" s="26"/>
      <x:c r="N75" s="26"/>
      <x:c r="O75" s="26"/>
      <x:c r="P75" s="26"/>
      <x:c r="Q75" s="25"/>
      <x:c r="R75" s="25"/>
      <x:c r="S75" s="18"/>
      <x:c r="T75" s="18"/>
      <x:c r="U75" s="18"/>
      <x:c r="V75" s="28" t="str">
        <x:f>IF(A75="","",IF(AND(ISNUMBER(G75),ISNUMBER(I75),G75&gt;=0,I75&gt;0,G75&lt;=I75),G75/I75,"n.a."))</x:f>
      </x:c>
      <x:c r="W75" s="28" t="str">
        <x:f>IF(A75="","",IF(AND(F75="Yes",ISNUMBER(B75),ISNUMBER(C75),ISNUMBER(D75),ISNUMBER(E75),C75&gt;=B75,E75&gt;=D75,C75-B75=E75-D75,ISNUMBER(G75),ISNUMBER(H75),G75&gt;=0,H75&gt;0),(G75-H75)/H75,"n.a."))</x:f>
      </x:c>
      <x:c r="X75" s="28" t="str">
        <x:f>IF(A75="","",IF(AND(F75="Yes",ISNUMBER(B75),ISNUMBER(C75),ISNUMBER(D75),ISNUMBER(E75),C75&gt;=B75,E75&gt;=D75,C75-B75=E75-D75,ISNUMBER(M75),ISNUMBER(N75),M75&gt;=0,N75&gt;0),(M75-N75)/N75,"n.a."))</x:f>
      </x:c>
      <x:c r="Y75" s="28" t="str">
        <x:f>IF(A75="","",IF(AND(ISNUMBER(O75),ISNUMBER(M75),O75&gt;=0,M75&gt;0,T75&lt;&gt;""),O75/M75,"n.a."))</x:f>
      </x:c>
      <x:c r="Z75" s="23" t="str">
        <x:f>IF(A75="","",IF(COUNTIFS($A$6:$A$505,SUBSTITUTE(SUBSTITUTE(SUBSTITUTE(A75,"~","~~"),"*","~*"),"?","~?"))&gt;1,"Duplicate URL: use one row per period pair",IF(COUNTIFS(Audit!$A$6:$A$505,SUBSTITUTE(SUBSTITUTE(SUBSTITUTE(A75,"~","~~"),"*","~*"),"?","~?"))=0,"URL missing from Audit",IF(OR(B75="",C75=""),"Add current date range",IF(OR(NOT(ISNUMBER(B75)),NOT(ISNUMBER(C75)),C75&lt;B75),"Check current dates",IF(OR(AND(ISNUMBER(G75),G75&lt;0),AND(ISNUMBER(H75),H75&lt;0),AND(ISNUMBER(I75),I75&lt;0),AND(ISNUMBER(J75),J75&lt;0),AND(ISNUMBER(M75),M75&lt;0),AND(ISNUMBER(N75),N75&lt;0),AND(ISNUMBER(O75),O75&lt;0),AND(ISNUMBER(P75),P75&lt;0),AND(ISNUMBER(Q75),Q75&lt;0),AND(ISNUMBER(R75),R75&lt;0)),"Check negative values",IF(AND(ISNUMBER(G75),ISNUMBER(I75),G75&gt;I75),"Clicks exceed impressions",IF(AND(OR(ISNUMBER(Q75),ISNUMBER(R75)),S75=""),"Add revenue currency",IF(AND(ISNUMBER(O75),T75=""),"Define conversions and session scope",IF(U75="","Add evidence source",IF(F75&lt;&gt;"Yes","Comparison not confirmed",IF(OR(NOT(ISNUMBER(D75)),NOT(ISNUMBER(E75)),E75&lt;D75,C75-B75&lt;&gt;E75-D75),"Check comparable date ranges",""))))))))))))</x:f>
      </x:c>
    </x:row>
    <x:row r="76" ht="44" customHeight="1">
      <x:c r="A76" s="19"/>
      <x:c r="B76" s="24"/>
      <x:c r="C76" s="21"/>
      <x:c r="D76" s="21"/>
      <x:c r="E76" s="21"/>
      <x:c r="F76" s="18"/>
      <x:c r="G76" s="26"/>
      <x:c r="H76" s="26"/>
      <x:c r="I76" s="26"/>
      <x:c r="J76" s="26"/>
      <x:c r="K76" s="25"/>
      <x:c r="L76" s="25"/>
      <x:c r="M76" s="26"/>
      <x:c r="N76" s="26"/>
      <x:c r="O76" s="26"/>
      <x:c r="P76" s="26"/>
      <x:c r="Q76" s="25"/>
      <x:c r="R76" s="25"/>
      <x:c r="S76" s="18"/>
      <x:c r="T76" s="18"/>
      <x:c r="U76" s="18"/>
      <x:c r="V76" s="28" t="str">
        <x:f>IF(A76="","",IF(AND(ISNUMBER(G76),ISNUMBER(I76),G76&gt;=0,I76&gt;0,G76&lt;=I76),G76/I76,"n.a."))</x:f>
      </x:c>
      <x:c r="W76" s="28" t="str">
        <x:f>IF(A76="","",IF(AND(F76="Yes",ISNUMBER(B76),ISNUMBER(C76),ISNUMBER(D76),ISNUMBER(E76),C76&gt;=B76,E76&gt;=D76,C76-B76=E76-D76,ISNUMBER(G76),ISNUMBER(H76),G76&gt;=0,H76&gt;0),(G76-H76)/H76,"n.a."))</x:f>
      </x:c>
      <x:c r="X76" s="28" t="str">
        <x:f>IF(A76="","",IF(AND(F76="Yes",ISNUMBER(B76),ISNUMBER(C76),ISNUMBER(D76),ISNUMBER(E76),C76&gt;=B76,E76&gt;=D76,C76-B76=E76-D76,ISNUMBER(M76),ISNUMBER(N76),M76&gt;=0,N76&gt;0),(M76-N76)/N76,"n.a."))</x:f>
      </x:c>
      <x:c r="Y76" s="28" t="str">
        <x:f>IF(A76="","",IF(AND(ISNUMBER(O76),ISNUMBER(M76),O76&gt;=0,M76&gt;0,T76&lt;&gt;""),O76/M76,"n.a."))</x:f>
      </x:c>
      <x:c r="Z76" s="23" t="str">
        <x:f>IF(A76="","",IF(COUNTIFS($A$6:$A$505,SUBSTITUTE(SUBSTITUTE(SUBSTITUTE(A76,"~","~~"),"*","~*"),"?","~?"))&gt;1,"Duplicate URL: use one row per period pair",IF(COUNTIFS(Audit!$A$6:$A$505,SUBSTITUTE(SUBSTITUTE(SUBSTITUTE(A76,"~","~~"),"*","~*"),"?","~?"))=0,"URL missing from Audit",IF(OR(B76="",C76=""),"Add current date range",IF(OR(NOT(ISNUMBER(B76)),NOT(ISNUMBER(C76)),C76&lt;B76),"Check current dates",IF(OR(AND(ISNUMBER(G76),G76&lt;0),AND(ISNUMBER(H76),H76&lt;0),AND(ISNUMBER(I76),I76&lt;0),AND(ISNUMBER(J76),J76&lt;0),AND(ISNUMBER(M76),M76&lt;0),AND(ISNUMBER(N76),N76&lt;0),AND(ISNUMBER(O76),O76&lt;0),AND(ISNUMBER(P76),P76&lt;0),AND(ISNUMBER(Q76),Q76&lt;0),AND(ISNUMBER(R76),R76&lt;0)),"Check negative values",IF(AND(ISNUMBER(G76),ISNUMBER(I76),G76&gt;I76),"Clicks exceed impressions",IF(AND(OR(ISNUMBER(Q76),ISNUMBER(R76)),S76=""),"Add revenue currency",IF(AND(ISNUMBER(O76),T76=""),"Define conversions and session scope",IF(U76="","Add evidence source",IF(F76&lt;&gt;"Yes","Comparison not confirmed",IF(OR(NOT(ISNUMBER(D76)),NOT(ISNUMBER(E76)),E76&lt;D76,C76-B76&lt;&gt;E76-D76),"Check comparable date ranges",""))))))))))))</x:f>
      </x:c>
    </x:row>
    <x:row r="77" ht="44" customHeight="1">
      <x:c r="A77" s="19"/>
      <x:c r="B77" s="24"/>
      <x:c r="C77" s="21"/>
      <x:c r="D77" s="21"/>
      <x:c r="E77" s="21"/>
      <x:c r="F77" s="18"/>
      <x:c r="G77" s="26"/>
      <x:c r="H77" s="26"/>
      <x:c r="I77" s="26"/>
      <x:c r="J77" s="26"/>
      <x:c r="K77" s="25"/>
      <x:c r="L77" s="25"/>
      <x:c r="M77" s="26"/>
      <x:c r="N77" s="26"/>
      <x:c r="O77" s="26"/>
      <x:c r="P77" s="26"/>
      <x:c r="Q77" s="25"/>
      <x:c r="R77" s="25"/>
      <x:c r="S77" s="18"/>
      <x:c r="T77" s="18"/>
      <x:c r="U77" s="18"/>
      <x:c r="V77" s="28" t="str">
        <x:f>IF(A77="","",IF(AND(ISNUMBER(G77),ISNUMBER(I77),G77&gt;=0,I77&gt;0,G77&lt;=I77),G77/I77,"n.a."))</x:f>
      </x:c>
      <x:c r="W77" s="28" t="str">
        <x:f>IF(A77="","",IF(AND(F77="Yes",ISNUMBER(B77),ISNUMBER(C77),ISNUMBER(D77),ISNUMBER(E77),C77&gt;=B77,E77&gt;=D77,C77-B77=E77-D77,ISNUMBER(G77),ISNUMBER(H77),G77&gt;=0,H77&gt;0),(G77-H77)/H77,"n.a."))</x:f>
      </x:c>
      <x:c r="X77" s="28" t="str">
        <x:f>IF(A77="","",IF(AND(F77="Yes",ISNUMBER(B77),ISNUMBER(C77),ISNUMBER(D77),ISNUMBER(E77),C77&gt;=B77,E77&gt;=D77,C77-B77=E77-D77,ISNUMBER(M77),ISNUMBER(N77),M77&gt;=0,N77&gt;0),(M77-N77)/N77,"n.a."))</x:f>
      </x:c>
      <x:c r="Y77" s="28" t="str">
        <x:f>IF(A77="","",IF(AND(ISNUMBER(O77),ISNUMBER(M77),O77&gt;=0,M77&gt;0,T77&lt;&gt;""),O77/M77,"n.a."))</x:f>
      </x:c>
      <x:c r="Z77" s="23" t="str">
        <x:f>IF(A77="","",IF(COUNTIFS($A$6:$A$505,SUBSTITUTE(SUBSTITUTE(SUBSTITUTE(A77,"~","~~"),"*","~*"),"?","~?"))&gt;1,"Duplicate URL: use one row per period pair",IF(COUNTIFS(Audit!$A$6:$A$505,SUBSTITUTE(SUBSTITUTE(SUBSTITUTE(A77,"~","~~"),"*","~*"),"?","~?"))=0,"URL missing from Audit",IF(OR(B77="",C77=""),"Add current date range",IF(OR(NOT(ISNUMBER(B77)),NOT(ISNUMBER(C77)),C77&lt;B77),"Check current dates",IF(OR(AND(ISNUMBER(G77),G77&lt;0),AND(ISNUMBER(H77),H77&lt;0),AND(ISNUMBER(I77),I77&lt;0),AND(ISNUMBER(J77),J77&lt;0),AND(ISNUMBER(M77),M77&lt;0),AND(ISNUMBER(N77),N77&lt;0),AND(ISNUMBER(O77),O77&lt;0),AND(ISNUMBER(P77),P77&lt;0),AND(ISNUMBER(Q77),Q77&lt;0),AND(ISNUMBER(R77),R77&lt;0)),"Check negative values",IF(AND(ISNUMBER(G77),ISNUMBER(I77),G77&gt;I77),"Clicks exceed impressions",IF(AND(OR(ISNUMBER(Q77),ISNUMBER(R77)),S77=""),"Add revenue currency",IF(AND(ISNUMBER(O77),T77=""),"Define conversions and session scope",IF(U77="","Add evidence source",IF(F77&lt;&gt;"Yes","Comparison not confirmed",IF(OR(NOT(ISNUMBER(D77)),NOT(ISNUMBER(E77)),E77&lt;D77,C77-B77&lt;&gt;E77-D77),"Check comparable date ranges",""))))))))))))</x:f>
      </x:c>
    </x:row>
    <x:row r="78" ht="44" customHeight="1">
      <x:c r="A78" s="19"/>
      <x:c r="B78" s="24"/>
      <x:c r="C78" s="21"/>
      <x:c r="D78" s="21"/>
      <x:c r="E78" s="21"/>
      <x:c r="F78" s="18"/>
      <x:c r="G78" s="26"/>
      <x:c r="H78" s="26"/>
      <x:c r="I78" s="26"/>
      <x:c r="J78" s="26"/>
      <x:c r="K78" s="25"/>
      <x:c r="L78" s="25"/>
      <x:c r="M78" s="26"/>
      <x:c r="N78" s="26"/>
      <x:c r="O78" s="26"/>
      <x:c r="P78" s="26"/>
      <x:c r="Q78" s="25"/>
      <x:c r="R78" s="25"/>
      <x:c r="S78" s="18"/>
      <x:c r="T78" s="18"/>
      <x:c r="U78" s="18"/>
      <x:c r="V78" s="28" t="str">
        <x:f>IF(A78="","",IF(AND(ISNUMBER(G78),ISNUMBER(I78),G78&gt;=0,I78&gt;0,G78&lt;=I78),G78/I78,"n.a."))</x:f>
      </x:c>
      <x:c r="W78" s="28" t="str">
        <x:f>IF(A78="","",IF(AND(F78="Yes",ISNUMBER(B78),ISNUMBER(C78),ISNUMBER(D78),ISNUMBER(E78),C78&gt;=B78,E78&gt;=D78,C78-B78=E78-D78,ISNUMBER(G78),ISNUMBER(H78),G78&gt;=0,H78&gt;0),(G78-H78)/H78,"n.a."))</x:f>
      </x:c>
      <x:c r="X78" s="28" t="str">
        <x:f>IF(A78="","",IF(AND(F78="Yes",ISNUMBER(B78),ISNUMBER(C78),ISNUMBER(D78),ISNUMBER(E78),C78&gt;=B78,E78&gt;=D78,C78-B78=E78-D78,ISNUMBER(M78),ISNUMBER(N78),M78&gt;=0,N78&gt;0),(M78-N78)/N78,"n.a."))</x:f>
      </x:c>
      <x:c r="Y78" s="28" t="str">
        <x:f>IF(A78="","",IF(AND(ISNUMBER(O78),ISNUMBER(M78),O78&gt;=0,M78&gt;0,T78&lt;&gt;""),O78/M78,"n.a."))</x:f>
      </x:c>
      <x:c r="Z78" s="23" t="str">
        <x:f>IF(A78="","",IF(COUNTIFS($A$6:$A$505,SUBSTITUTE(SUBSTITUTE(SUBSTITUTE(A78,"~","~~"),"*","~*"),"?","~?"))&gt;1,"Duplicate URL: use one row per period pair",IF(COUNTIFS(Audit!$A$6:$A$505,SUBSTITUTE(SUBSTITUTE(SUBSTITUTE(A78,"~","~~"),"*","~*"),"?","~?"))=0,"URL missing from Audit",IF(OR(B78="",C78=""),"Add current date range",IF(OR(NOT(ISNUMBER(B78)),NOT(ISNUMBER(C78)),C78&lt;B78),"Check current dates",IF(OR(AND(ISNUMBER(G78),G78&lt;0),AND(ISNUMBER(H78),H78&lt;0),AND(ISNUMBER(I78),I78&lt;0),AND(ISNUMBER(J78),J78&lt;0),AND(ISNUMBER(M78),M78&lt;0),AND(ISNUMBER(N78),N78&lt;0),AND(ISNUMBER(O78),O78&lt;0),AND(ISNUMBER(P78),P78&lt;0),AND(ISNUMBER(Q78),Q78&lt;0),AND(ISNUMBER(R78),R78&lt;0)),"Check negative values",IF(AND(ISNUMBER(G78),ISNUMBER(I78),G78&gt;I78),"Clicks exceed impressions",IF(AND(OR(ISNUMBER(Q78),ISNUMBER(R78)),S78=""),"Add revenue currency",IF(AND(ISNUMBER(O78),T78=""),"Define conversions and session scope",IF(U78="","Add evidence source",IF(F78&lt;&gt;"Yes","Comparison not confirmed",IF(OR(NOT(ISNUMBER(D78)),NOT(ISNUMBER(E78)),E78&lt;D78,C78-B78&lt;&gt;E78-D78),"Check comparable date ranges",""))))))))))))</x:f>
      </x:c>
    </x:row>
    <x:row r="79" ht="44" customHeight="1">
      <x:c r="A79" s="19"/>
      <x:c r="B79" s="24"/>
      <x:c r="C79" s="21"/>
      <x:c r="D79" s="21"/>
      <x:c r="E79" s="21"/>
      <x:c r="F79" s="18"/>
      <x:c r="G79" s="26"/>
      <x:c r="H79" s="26"/>
      <x:c r="I79" s="26"/>
      <x:c r="J79" s="26"/>
      <x:c r="K79" s="25"/>
      <x:c r="L79" s="25"/>
      <x:c r="M79" s="26"/>
      <x:c r="N79" s="26"/>
      <x:c r="O79" s="26"/>
      <x:c r="P79" s="26"/>
      <x:c r="Q79" s="25"/>
      <x:c r="R79" s="25"/>
      <x:c r="S79" s="18"/>
      <x:c r="T79" s="18"/>
      <x:c r="U79" s="18"/>
      <x:c r="V79" s="28" t="str">
        <x:f>IF(A79="","",IF(AND(ISNUMBER(G79),ISNUMBER(I79),G79&gt;=0,I79&gt;0,G79&lt;=I79),G79/I79,"n.a."))</x:f>
      </x:c>
      <x:c r="W79" s="28" t="str">
        <x:f>IF(A79="","",IF(AND(F79="Yes",ISNUMBER(B79),ISNUMBER(C79),ISNUMBER(D79),ISNUMBER(E79),C79&gt;=B79,E79&gt;=D79,C79-B79=E79-D79,ISNUMBER(G79),ISNUMBER(H79),G79&gt;=0,H79&gt;0),(G79-H79)/H79,"n.a."))</x:f>
      </x:c>
      <x:c r="X79" s="28" t="str">
        <x:f>IF(A79="","",IF(AND(F79="Yes",ISNUMBER(B79),ISNUMBER(C79),ISNUMBER(D79),ISNUMBER(E79),C79&gt;=B79,E79&gt;=D79,C79-B79=E79-D79,ISNUMBER(M79),ISNUMBER(N79),M79&gt;=0,N79&gt;0),(M79-N79)/N79,"n.a."))</x:f>
      </x:c>
      <x:c r="Y79" s="28" t="str">
        <x:f>IF(A79="","",IF(AND(ISNUMBER(O79),ISNUMBER(M79),O79&gt;=0,M79&gt;0,T79&lt;&gt;""),O79/M79,"n.a."))</x:f>
      </x:c>
      <x:c r="Z79" s="23" t="str">
        <x:f>IF(A79="","",IF(COUNTIFS($A$6:$A$505,SUBSTITUTE(SUBSTITUTE(SUBSTITUTE(A79,"~","~~"),"*","~*"),"?","~?"))&gt;1,"Duplicate URL: use one row per period pair",IF(COUNTIFS(Audit!$A$6:$A$505,SUBSTITUTE(SUBSTITUTE(SUBSTITUTE(A79,"~","~~"),"*","~*"),"?","~?"))=0,"URL missing from Audit",IF(OR(B79="",C79=""),"Add current date range",IF(OR(NOT(ISNUMBER(B79)),NOT(ISNUMBER(C79)),C79&lt;B79),"Check current dates",IF(OR(AND(ISNUMBER(G79),G79&lt;0),AND(ISNUMBER(H79),H79&lt;0),AND(ISNUMBER(I79),I79&lt;0),AND(ISNUMBER(J79),J79&lt;0),AND(ISNUMBER(M79),M79&lt;0),AND(ISNUMBER(N79),N79&lt;0),AND(ISNUMBER(O79),O79&lt;0),AND(ISNUMBER(P79),P79&lt;0),AND(ISNUMBER(Q79),Q79&lt;0),AND(ISNUMBER(R79),R79&lt;0)),"Check negative values",IF(AND(ISNUMBER(G79),ISNUMBER(I79),G79&gt;I79),"Clicks exceed impressions",IF(AND(OR(ISNUMBER(Q79),ISNUMBER(R79)),S79=""),"Add revenue currency",IF(AND(ISNUMBER(O79),T79=""),"Define conversions and session scope",IF(U79="","Add evidence source",IF(F79&lt;&gt;"Yes","Comparison not confirmed",IF(OR(NOT(ISNUMBER(D79)),NOT(ISNUMBER(E79)),E79&lt;D79,C79-B79&lt;&gt;E79-D79),"Check comparable date ranges",""))))))))))))</x:f>
      </x:c>
    </x:row>
    <x:row r="80" ht="44" customHeight="1">
      <x:c r="A80" s="19"/>
      <x:c r="B80" s="24"/>
      <x:c r="C80" s="21"/>
      <x:c r="D80" s="21"/>
      <x:c r="E80" s="21"/>
      <x:c r="F80" s="18"/>
      <x:c r="G80" s="26"/>
      <x:c r="H80" s="26"/>
      <x:c r="I80" s="26"/>
      <x:c r="J80" s="26"/>
      <x:c r="K80" s="25"/>
      <x:c r="L80" s="25"/>
      <x:c r="M80" s="26"/>
      <x:c r="N80" s="26"/>
      <x:c r="O80" s="26"/>
      <x:c r="P80" s="26"/>
      <x:c r="Q80" s="25"/>
      <x:c r="R80" s="25"/>
      <x:c r="S80" s="18"/>
      <x:c r="T80" s="18"/>
      <x:c r="U80" s="18"/>
      <x:c r="V80" s="28" t="str">
        <x:f>IF(A80="","",IF(AND(ISNUMBER(G80),ISNUMBER(I80),G80&gt;=0,I80&gt;0,G80&lt;=I80),G80/I80,"n.a."))</x:f>
      </x:c>
      <x:c r="W80" s="28" t="str">
        <x:f>IF(A80="","",IF(AND(F80="Yes",ISNUMBER(B80),ISNUMBER(C80),ISNUMBER(D80),ISNUMBER(E80),C80&gt;=B80,E80&gt;=D80,C80-B80=E80-D80,ISNUMBER(G80),ISNUMBER(H80),G80&gt;=0,H80&gt;0),(G80-H80)/H80,"n.a."))</x:f>
      </x:c>
      <x:c r="X80" s="28" t="str">
        <x:f>IF(A80="","",IF(AND(F80="Yes",ISNUMBER(B80),ISNUMBER(C80),ISNUMBER(D80),ISNUMBER(E80),C80&gt;=B80,E80&gt;=D80,C80-B80=E80-D80,ISNUMBER(M80),ISNUMBER(N80),M80&gt;=0,N80&gt;0),(M80-N80)/N80,"n.a."))</x:f>
      </x:c>
      <x:c r="Y80" s="28" t="str">
        <x:f>IF(A80="","",IF(AND(ISNUMBER(O80),ISNUMBER(M80),O80&gt;=0,M80&gt;0,T80&lt;&gt;""),O80/M80,"n.a."))</x:f>
      </x:c>
      <x:c r="Z80" s="23" t="str">
        <x:f>IF(A80="","",IF(COUNTIFS($A$6:$A$505,SUBSTITUTE(SUBSTITUTE(SUBSTITUTE(A80,"~","~~"),"*","~*"),"?","~?"))&gt;1,"Duplicate URL: use one row per period pair",IF(COUNTIFS(Audit!$A$6:$A$505,SUBSTITUTE(SUBSTITUTE(SUBSTITUTE(A80,"~","~~"),"*","~*"),"?","~?"))=0,"URL missing from Audit",IF(OR(B80="",C80=""),"Add current date range",IF(OR(NOT(ISNUMBER(B80)),NOT(ISNUMBER(C80)),C80&lt;B80),"Check current dates",IF(OR(AND(ISNUMBER(G80),G80&lt;0),AND(ISNUMBER(H80),H80&lt;0),AND(ISNUMBER(I80),I80&lt;0),AND(ISNUMBER(J80),J80&lt;0),AND(ISNUMBER(M80),M80&lt;0),AND(ISNUMBER(N80),N80&lt;0),AND(ISNUMBER(O80),O80&lt;0),AND(ISNUMBER(P80),P80&lt;0),AND(ISNUMBER(Q80),Q80&lt;0),AND(ISNUMBER(R80),R80&lt;0)),"Check negative values",IF(AND(ISNUMBER(G80),ISNUMBER(I80),G80&gt;I80),"Clicks exceed impressions",IF(AND(OR(ISNUMBER(Q80),ISNUMBER(R80)),S80=""),"Add revenue currency",IF(AND(ISNUMBER(O80),T80=""),"Define conversions and session scope",IF(U80="","Add evidence source",IF(F80&lt;&gt;"Yes","Comparison not confirmed",IF(OR(NOT(ISNUMBER(D80)),NOT(ISNUMBER(E80)),E80&lt;D80,C80-B80&lt;&gt;E80-D80),"Check comparable date ranges",""))))))))))))</x:f>
      </x:c>
    </x:row>
    <x:row r="81" ht="44" customHeight="1">
      <x:c r="A81" s="19"/>
      <x:c r="B81" s="24"/>
      <x:c r="C81" s="21"/>
      <x:c r="D81" s="21"/>
      <x:c r="E81" s="21"/>
      <x:c r="F81" s="18"/>
      <x:c r="G81" s="26"/>
      <x:c r="H81" s="26"/>
      <x:c r="I81" s="26"/>
      <x:c r="J81" s="26"/>
      <x:c r="K81" s="25"/>
      <x:c r="L81" s="25"/>
      <x:c r="M81" s="26"/>
      <x:c r="N81" s="26"/>
      <x:c r="O81" s="26"/>
      <x:c r="P81" s="26"/>
      <x:c r="Q81" s="25"/>
      <x:c r="R81" s="25"/>
      <x:c r="S81" s="18"/>
      <x:c r="T81" s="18"/>
      <x:c r="U81" s="18"/>
      <x:c r="V81" s="28" t="str">
        <x:f>IF(A81="","",IF(AND(ISNUMBER(G81),ISNUMBER(I81),G81&gt;=0,I81&gt;0,G81&lt;=I81),G81/I81,"n.a."))</x:f>
      </x:c>
      <x:c r="W81" s="28" t="str">
        <x:f>IF(A81="","",IF(AND(F81="Yes",ISNUMBER(B81),ISNUMBER(C81),ISNUMBER(D81),ISNUMBER(E81),C81&gt;=B81,E81&gt;=D81,C81-B81=E81-D81,ISNUMBER(G81),ISNUMBER(H81),G81&gt;=0,H81&gt;0),(G81-H81)/H81,"n.a."))</x:f>
      </x:c>
      <x:c r="X81" s="28" t="str">
        <x:f>IF(A81="","",IF(AND(F81="Yes",ISNUMBER(B81),ISNUMBER(C81),ISNUMBER(D81),ISNUMBER(E81),C81&gt;=B81,E81&gt;=D81,C81-B81=E81-D81,ISNUMBER(M81),ISNUMBER(N81),M81&gt;=0,N81&gt;0),(M81-N81)/N81,"n.a."))</x:f>
      </x:c>
      <x:c r="Y81" s="28" t="str">
        <x:f>IF(A81="","",IF(AND(ISNUMBER(O81),ISNUMBER(M81),O81&gt;=0,M81&gt;0,T81&lt;&gt;""),O81/M81,"n.a."))</x:f>
      </x:c>
      <x:c r="Z81" s="23" t="str">
        <x:f>IF(A81="","",IF(COUNTIFS($A$6:$A$505,SUBSTITUTE(SUBSTITUTE(SUBSTITUTE(A81,"~","~~"),"*","~*"),"?","~?"))&gt;1,"Duplicate URL: use one row per period pair",IF(COUNTIFS(Audit!$A$6:$A$505,SUBSTITUTE(SUBSTITUTE(SUBSTITUTE(A81,"~","~~"),"*","~*"),"?","~?"))=0,"URL missing from Audit",IF(OR(B81="",C81=""),"Add current date range",IF(OR(NOT(ISNUMBER(B81)),NOT(ISNUMBER(C81)),C81&lt;B81),"Check current dates",IF(OR(AND(ISNUMBER(G81),G81&lt;0),AND(ISNUMBER(H81),H81&lt;0),AND(ISNUMBER(I81),I81&lt;0),AND(ISNUMBER(J81),J81&lt;0),AND(ISNUMBER(M81),M81&lt;0),AND(ISNUMBER(N81),N81&lt;0),AND(ISNUMBER(O81),O81&lt;0),AND(ISNUMBER(P81),P81&lt;0),AND(ISNUMBER(Q81),Q81&lt;0),AND(ISNUMBER(R81),R81&lt;0)),"Check negative values",IF(AND(ISNUMBER(G81),ISNUMBER(I81),G81&gt;I81),"Clicks exceed impressions",IF(AND(OR(ISNUMBER(Q81),ISNUMBER(R81)),S81=""),"Add revenue currency",IF(AND(ISNUMBER(O81),T81=""),"Define conversions and session scope",IF(U81="","Add evidence source",IF(F81&lt;&gt;"Yes","Comparison not confirmed",IF(OR(NOT(ISNUMBER(D81)),NOT(ISNUMBER(E81)),E81&lt;D81,C81-B81&lt;&gt;E81-D81),"Check comparable date ranges",""))))))))))))</x:f>
      </x:c>
    </x:row>
    <x:row r="82" ht="44" customHeight="1">
      <x:c r="A82" s="19"/>
      <x:c r="B82" s="24"/>
      <x:c r="C82" s="21"/>
      <x:c r="D82" s="21"/>
      <x:c r="E82" s="21"/>
      <x:c r="F82" s="18"/>
      <x:c r="G82" s="26"/>
      <x:c r="H82" s="26"/>
      <x:c r="I82" s="26"/>
      <x:c r="J82" s="26"/>
      <x:c r="K82" s="25"/>
      <x:c r="L82" s="25"/>
      <x:c r="M82" s="26"/>
      <x:c r="N82" s="26"/>
      <x:c r="O82" s="26"/>
      <x:c r="P82" s="26"/>
      <x:c r="Q82" s="25"/>
      <x:c r="R82" s="25"/>
      <x:c r="S82" s="18"/>
      <x:c r="T82" s="18"/>
      <x:c r="U82" s="18"/>
      <x:c r="V82" s="28" t="str">
        <x:f>IF(A82="","",IF(AND(ISNUMBER(G82),ISNUMBER(I82),G82&gt;=0,I82&gt;0,G82&lt;=I82),G82/I82,"n.a."))</x:f>
      </x:c>
      <x:c r="W82" s="28" t="str">
        <x:f>IF(A82="","",IF(AND(F82="Yes",ISNUMBER(B82),ISNUMBER(C82),ISNUMBER(D82),ISNUMBER(E82),C82&gt;=B82,E82&gt;=D82,C82-B82=E82-D82,ISNUMBER(G82),ISNUMBER(H82),G82&gt;=0,H82&gt;0),(G82-H82)/H82,"n.a."))</x:f>
      </x:c>
      <x:c r="X82" s="28" t="str">
        <x:f>IF(A82="","",IF(AND(F82="Yes",ISNUMBER(B82),ISNUMBER(C82),ISNUMBER(D82),ISNUMBER(E82),C82&gt;=B82,E82&gt;=D82,C82-B82=E82-D82,ISNUMBER(M82),ISNUMBER(N82),M82&gt;=0,N82&gt;0),(M82-N82)/N82,"n.a."))</x:f>
      </x:c>
      <x:c r="Y82" s="28" t="str">
        <x:f>IF(A82="","",IF(AND(ISNUMBER(O82),ISNUMBER(M82),O82&gt;=0,M82&gt;0,T82&lt;&gt;""),O82/M82,"n.a."))</x:f>
      </x:c>
      <x:c r="Z82" s="23" t="str">
        <x:f>IF(A82="","",IF(COUNTIFS($A$6:$A$505,SUBSTITUTE(SUBSTITUTE(SUBSTITUTE(A82,"~","~~"),"*","~*"),"?","~?"))&gt;1,"Duplicate URL: use one row per period pair",IF(COUNTIFS(Audit!$A$6:$A$505,SUBSTITUTE(SUBSTITUTE(SUBSTITUTE(A82,"~","~~"),"*","~*"),"?","~?"))=0,"URL missing from Audit",IF(OR(B82="",C82=""),"Add current date range",IF(OR(NOT(ISNUMBER(B82)),NOT(ISNUMBER(C82)),C82&lt;B82),"Check current dates",IF(OR(AND(ISNUMBER(G82),G82&lt;0),AND(ISNUMBER(H82),H82&lt;0),AND(ISNUMBER(I82),I82&lt;0),AND(ISNUMBER(J82),J82&lt;0),AND(ISNUMBER(M82),M82&lt;0),AND(ISNUMBER(N82),N82&lt;0),AND(ISNUMBER(O82),O82&lt;0),AND(ISNUMBER(P82),P82&lt;0),AND(ISNUMBER(Q82),Q82&lt;0),AND(ISNUMBER(R82),R82&lt;0)),"Check negative values",IF(AND(ISNUMBER(G82),ISNUMBER(I82),G82&gt;I82),"Clicks exceed impressions",IF(AND(OR(ISNUMBER(Q82),ISNUMBER(R82)),S82=""),"Add revenue currency",IF(AND(ISNUMBER(O82),T82=""),"Define conversions and session scope",IF(U82="","Add evidence source",IF(F82&lt;&gt;"Yes","Comparison not confirmed",IF(OR(NOT(ISNUMBER(D82)),NOT(ISNUMBER(E82)),E82&lt;D82,C82-B82&lt;&gt;E82-D82),"Check comparable date ranges",""))))))))))))</x:f>
      </x:c>
    </x:row>
    <x:row r="83" ht="44" customHeight="1">
      <x:c r="A83" s="19"/>
      <x:c r="B83" s="24"/>
      <x:c r="C83" s="21"/>
      <x:c r="D83" s="21"/>
      <x:c r="E83" s="21"/>
      <x:c r="F83" s="18"/>
      <x:c r="G83" s="26"/>
      <x:c r="H83" s="26"/>
      <x:c r="I83" s="26"/>
      <x:c r="J83" s="26"/>
      <x:c r="K83" s="25"/>
      <x:c r="L83" s="25"/>
      <x:c r="M83" s="26"/>
      <x:c r="N83" s="26"/>
      <x:c r="O83" s="26"/>
      <x:c r="P83" s="26"/>
      <x:c r="Q83" s="25"/>
      <x:c r="R83" s="25"/>
      <x:c r="S83" s="18"/>
      <x:c r="T83" s="18"/>
      <x:c r="U83" s="18"/>
      <x:c r="V83" s="28" t="str">
        <x:f>IF(A83="","",IF(AND(ISNUMBER(G83),ISNUMBER(I83),G83&gt;=0,I83&gt;0,G83&lt;=I83),G83/I83,"n.a."))</x:f>
      </x:c>
      <x:c r="W83" s="28" t="str">
        <x:f>IF(A83="","",IF(AND(F83="Yes",ISNUMBER(B83),ISNUMBER(C83),ISNUMBER(D83),ISNUMBER(E83),C83&gt;=B83,E83&gt;=D83,C83-B83=E83-D83,ISNUMBER(G83),ISNUMBER(H83),G83&gt;=0,H83&gt;0),(G83-H83)/H83,"n.a."))</x:f>
      </x:c>
      <x:c r="X83" s="28" t="str">
        <x:f>IF(A83="","",IF(AND(F83="Yes",ISNUMBER(B83),ISNUMBER(C83),ISNUMBER(D83),ISNUMBER(E83),C83&gt;=B83,E83&gt;=D83,C83-B83=E83-D83,ISNUMBER(M83),ISNUMBER(N83),M83&gt;=0,N83&gt;0),(M83-N83)/N83,"n.a."))</x:f>
      </x:c>
      <x:c r="Y83" s="28" t="str">
        <x:f>IF(A83="","",IF(AND(ISNUMBER(O83),ISNUMBER(M83),O83&gt;=0,M83&gt;0,T83&lt;&gt;""),O83/M83,"n.a."))</x:f>
      </x:c>
      <x:c r="Z83" s="23" t="str">
        <x:f>IF(A83="","",IF(COUNTIFS($A$6:$A$505,SUBSTITUTE(SUBSTITUTE(SUBSTITUTE(A83,"~","~~"),"*","~*"),"?","~?"))&gt;1,"Duplicate URL: use one row per period pair",IF(COUNTIFS(Audit!$A$6:$A$505,SUBSTITUTE(SUBSTITUTE(SUBSTITUTE(A83,"~","~~"),"*","~*"),"?","~?"))=0,"URL missing from Audit",IF(OR(B83="",C83=""),"Add current date range",IF(OR(NOT(ISNUMBER(B83)),NOT(ISNUMBER(C83)),C83&lt;B83),"Check current dates",IF(OR(AND(ISNUMBER(G83),G83&lt;0),AND(ISNUMBER(H83),H83&lt;0),AND(ISNUMBER(I83),I83&lt;0),AND(ISNUMBER(J83),J83&lt;0),AND(ISNUMBER(M83),M83&lt;0),AND(ISNUMBER(N83),N83&lt;0),AND(ISNUMBER(O83),O83&lt;0),AND(ISNUMBER(P83),P83&lt;0),AND(ISNUMBER(Q83),Q83&lt;0),AND(ISNUMBER(R83),R83&lt;0)),"Check negative values",IF(AND(ISNUMBER(G83),ISNUMBER(I83),G83&gt;I83),"Clicks exceed impressions",IF(AND(OR(ISNUMBER(Q83),ISNUMBER(R83)),S83=""),"Add revenue currency",IF(AND(ISNUMBER(O83),T83=""),"Define conversions and session scope",IF(U83="","Add evidence source",IF(F83&lt;&gt;"Yes","Comparison not confirmed",IF(OR(NOT(ISNUMBER(D83)),NOT(ISNUMBER(E83)),E83&lt;D83,C83-B83&lt;&gt;E83-D83),"Check comparable date ranges",""))))))))))))</x:f>
      </x:c>
    </x:row>
    <x:row r="84" ht="44" customHeight="1">
      <x:c r="A84" s="19"/>
      <x:c r="B84" s="24"/>
      <x:c r="C84" s="21"/>
      <x:c r="D84" s="21"/>
      <x:c r="E84" s="21"/>
      <x:c r="F84" s="18"/>
      <x:c r="G84" s="26"/>
      <x:c r="H84" s="26"/>
      <x:c r="I84" s="26"/>
      <x:c r="J84" s="26"/>
      <x:c r="K84" s="25"/>
      <x:c r="L84" s="25"/>
      <x:c r="M84" s="26"/>
      <x:c r="N84" s="26"/>
      <x:c r="O84" s="26"/>
      <x:c r="P84" s="26"/>
      <x:c r="Q84" s="25"/>
      <x:c r="R84" s="25"/>
      <x:c r="S84" s="18"/>
      <x:c r="T84" s="18"/>
      <x:c r="U84" s="18"/>
      <x:c r="V84" s="28" t="str">
        <x:f>IF(A84="","",IF(AND(ISNUMBER(G84),ISNUMBER(I84),G84&gt;=0,I84&gt;0,G84&lt;=I84),G84/I84,"n.a."))</x:f>
      </x:c>
      <x:c r="W84" s="28" t="str">
        <x:f>IF(A84="","",IF(AND(F84="Yes",ISNUMBER(B84),ISNUMBER(C84),ISNUMBER(D84),ISNUMBER(E84),C84&gt;=B84,E84&gt;=D84,C84-B84=E84-D84,ISNUMBER(G84),ISNUMBER(H84),G84&gt;=0,H84&gt;0),(G84-H84)/H84,"n.a."))</x:f>
      </x:c>
      <x:c r="X84" s="28" t="str">
        <x:f>IF(A84="","",IF(AND(F84="Yes",ISNUMBER(B84),ISNUMBER(C84),ISNUMBER(D84),ISNUMBER(E84),C84&gt;=B84,E84&gt;=D84,C84-B84=E84-D84,ISNUMBER(M84),ISNUMBER(N84),M84&gt;=0,N84&gt;0),(M84-N84)/N84,"n.a."))</x:f>
      </x:c>
      <x:c r="Y84" s="28" t="str">
        <x:f>IF(A84="","",IF(AND(ISNUMBER(O84),ISNUMBER(M84),O84&gt;=0,M84&gt;0,T84&lt;&gt;""),O84/M84,"n.a."))</x:f>
      </x:c>
      <x:c r="Z84" s="23" t="str">
        <x:f>IF(A84="","",IF(COUNTIFS($A$6:$A$505,SUBSTITUTE(SUBSTITUTE(SUBSTITUTE(A84,"~","~~"),"*","~*"),"?","~?"))&gt;1,"Duplicate URL: use one row per period pair",IF(COUNTIFS(Audit!$A$6:$A$505,SUBSTITUTE(SUBSTITUTE(SUBSTITUTE(A84,"~","~~"),"*","~*"),"?","~?"))=0,"URL missing from Audit",IF(OR(B84="",C84=""),"Add current date range",IF(OR(NOT(ISNUMBER(B84)),NOT(ISNUMBER(C84)),C84&lt;B84),"Check current dates",IF(OR(AND(ISNUMBER(G84),G84&lt;0),AND(ISNUMBER(H84),H84&lt;0),AND(ISNUMBER(I84),I84&lt;0),AND(ISNUMBER(J84),J84&lt;0),AND(ISNUMBER(M84),M84&lt;0),AND(ISNUMBER(N84),N84&lt;0),AND(ISNUMBER(O84),O84&lt;0),AND(ISNUMBER(P84),P84&lt;0),AND(ISNUMBER(Q84),Q84&lt;0),AND(ISNUMBER(R84),R84&lt;0)),"Check negative values",IF(AND(ISNUMBER(G84),ISNUMBER(I84),G84&gt;I84),"Clicks exceed impressions",IF(AND(OR(ISNUMBER(Q84),ISNUMBER(R84)),S84=""),"Add revenue currency",IF(AND(ISNUMBER(O84),T84=""),"Define conversions and session scope",IF(U84="","Add evidence source",IF(F84&lt;&gt;"Yes","Comparison not confirmed",IF(OR(NOT(ISNUMBER(D84)),NOT(ISNUMBER(E84)),E84&lt;D84,C84-B84&lt;&gt;E84-D84),"Check comparable date ranges",""))))))))))))</x:f>
      </x:c>
    </x:row>
    <x:row r="85" ht="44" customHeight="1">
      <x:c r="A85" s="19"/>
      <x:c r="B85" s="24"/>
      <x:c r="C85" s="21"/>
      <x:c r="D85" s="21"/>
      <x:c r="E85" s="21"/>
      <x:c r="F85" s="18"/>
      <x:c r="G85" s="26"/>
      <x:c r="H85" s="26"/>
      <x:c r="I85" s="26"/>
      <x:c r="J85" s="26"/>
      <x:c r="K85" s="25"/>
      <x:c r="L85" s="25"/>
      <x:c r="M85" s="26"/>
      <x:c r="N85" s="26"/>
      <x:c r="O85" s="26"/>
      <x:c r="P85" s="26"/>
      <x:c r="Q85" s="25"/>
      <x:c r="R85" s="25"/>
      <x:c r="S85" s="18"/>
      <x:c r="T85" s="18"/>
      <x:c r="U85" s="18"/>
      <x:c r="V85" s="28" t="str">
        <x:f>IF(A85="","",IF(AND(ISNUMBER(G85),ISNUMBER(I85),G85&gt;=0,I85&gt;0,G85&lt;=I85),G85/I85,"n.a."))</x:f>
      </x:c>
      <x:c r="W85" s="28" t="str">
        <x:f>IF(A85="","",IF(AND(F85="Yes",ISNUMBER(B85),ISNUMBER(C85),ISNUMBER(D85),ISNUMBER(E85),C85&gt;=B85,E85&gt;=D85,C85-B85=E85-D85,ISNUMBER(G85),ISNUMBER(H85),G85&gt;=0,H85&gt;0),(G85-H85)/H85,"n.a."))</x:f>
      </x:c>
      <x:c r="X85" s="28" t="str">
        <x:f>IF(A85="","",IF(AND(F85="Yes",ISNUMBER(B85),ISNUMBER(C85),ISNUMBER(D85),ISNUMBER(E85),C85&gt;=B85,E85&gt;=D85,C85-B85=E85-D85,ISNUMBER(M85),ISNUMBER(N85),M85&gt;=0,N85&gt;0),(M85-N85)/N85,"n.a."))</x:f>
      </x:c>
      <x:c r="Y85" s="28" t="str">
        <x:f>IF(A85="","",IF(AND(ISNUMBER(O85),ISNUMBER(M85),O85&gt;=0,M85&gt;0,T85&lt;&gt;""),O85/M85,"n.a."))</x:f>
      </x:c>
      <x:c r="Z85" s="23" t="str">
        <x:f>IF(A85="","",IF(COUNTIFS($A$6:$A$505,SUBSTITUTE(SUBSTITUTE(SUBSTITUTE(A85,"~","~~"),"*","~*"),"?","~?"))&gt;1,"Duplicate URL: use one row per period pair",IF(COUNTIFS(Audit!$A$6:$A$505,SUBSTITUTE(SUBSTITUTE(SUBSTITUTE(A85,"~","~~"),"*","~*"),"?","~?"))=0,"URL missing from Audit",IF(OR(B85="",C85=""),"Add current date range",IF(OR(NOT(ISNUMBER(B85)),NOT(ISNUMBER(C85)),C85&lt;B85),"Check current dates",IF(OR(AND(ISNUMBER(G85),G85&lt;0),AND(ISNUMBER(H85),H85&lt;0),AND(ISNUMBER(I85),I85&lt;0),AND(ISNUMBER(J85),J85&lt;0),AND(ISNUMBER(M85),M85&lt;0),AND(ISNUMBER(N85),N85&lt;0),AND(ISNUMBER(O85),O85&lt;0),AND(ISNUMBER(P85),P85&lt;0),AND(ISNUMBER(Q85),Q85&lt;0),AND(ISNUMBER(R85),R85&lt;0)),"Check negative values",IF(AND(ISNUMBER(G85),ISNUMBER(I85),G85&gt;I85),"Clicks exceed impressions",IF(AND(OR(ISNUMBER(Q85),ISNUMBER(R85)),S85=""),"Add revenue currency",IF(AND(ISNUMBER(O85),T85=""),"Define conversions and session scope",IF(U85="","Add evidence source",IF(F85&lt;&gt;"Yes","Comparison not confirmed",IF(OR(NOT(ISNUMBER(D85)),NOT(ISNUMBER(E85)),E85&lt;D85,C85-B85&lt;&gt;E85-D85),"Check comparable date ranges",""))))))))))))</x:f>
      </x:c>
    </x:row>
    <x:row r="86" ht="44" customHeight="1">
      <x:c r="A86" s="19"/>
      <x:c r="B86" s="24"/>
      <x:c r="C86" s="21"/>
      <x:c r="D86" s="21"/>
      <x:c r="E86" s="21"/>
      <x:c r="F86" s="18"/>
      <x:c r="G86" s="26"/>
      <x:c r="H86" s="26"/>
      <x:c r="I86" s="26"/>
      <x:c r="J86" s="26"/>
      <x:c r="K86" s="25"/>
      <x:c r="L86" s="25"/>
      <x:c r="M86" s="26"/>
      <x:c r="N86" s="26"/>
      <x:c r="O86" s="26"/>
      <x:c r="P86" s="26"/>
      <x:c r="Q86" s="25"/>
      <x:c r="R86" s="25"/>
      <x:c r="S86" s="18"/>
      <x:c r="T86" s="18"/>
      <x:c r="U86" s="18"/>
      <x:c r="V86" s="28" t="str">
        <x:f>IF(A86="","",IF(AND(ISNUMBER(G86),ISNUMBER(I86),G86&gt;=0,I86&gt;0,G86&lt;=I86),G86/I86,"n.a."))</x:f>
      </x:c>
      <x:c r="W86" s="28" t="str">
        <x:f>IF(A86="","",IF(AND(F86="Yes",ISNUMBER(B86),ISNUMBER(C86),ISNUMBER(D86),ISNUMBER(E86),C86&gt;=B86,E86&gt;=D86,C86-B86=E86-D86,ISNUMBER(G86),ISNUMBER(H86),G86&gt;=0,H86&gt;0),(G86-H86)/H86,"n.a."))</x:f>
      </x:c>
      <x:c r="X86" s="28" t="str">
        <x:f>IF(A86="","",IF(AND(F86="Yes",ISNUMBER(B86),ISNUMBER(C86),ISNUMBER(D86),ISNUMBER(E86),C86&gt;=B86,E86&gt;=D86,C86-B86=E86-D86,ISNUMBER(M86),ISNUMBER(N86),M86&gt;=0,N86&gt;0),(M86-N86)/N86,"n.a."))</x:f>
      </x:c>
      <x:c r="Y86" s="28" t="str">
        <x:f>IF(A86="","",IF(AND(ISNUMBER(O86),ISNUMBER(M86),O86&gt;=0,M86&gt;0,T86&lt;&gt;""),O86/M86,"n.a."))</x:f>
      </x:c>
      <x:c r="Z86" s="23" t="str">
        <x:f>IF(A86="","",IF(COUNTIFS($A$6:$A$505,SUBSTITUTE(SUBSTITUTE(SUBSTITUTE(A86,"~","~~"),"*","~*"),"?","~?"))&gt;1,"Duplicate URL: use one row per period pair",IF(COUNTIFS(Audit!$A$6:$A$505,SUBSTITUTE(SUBSTITUTE(SUBSTITUTE(A86,"~","~~"),"*","~*"),"?","~?"))=0,"URL missing from Audit",IF(OR(B86="",C86=""),"Add current date range",IF(OR(NOT(ISNUMBER(B86)),NOT(ISNUMBER(C86)),C86&lt;B86),"Check current dates",IF(OR(AND(ISNUMBER(G86),G86&lt;0),AND(ISNUMBER(H86),H86&lt;0),AND(ISNUMBER(I86),I86&lt;0),AND(ISNUMBER(J86),J86&lt;0),AND(ISNUMBER(M86),M86&lt;0),AND(ISNUMBER(N86),N86&lt;0),AND(ISNUMBER(O86),O86&lt;0),AND(ISNUMBER(P86),P86&lt;0),AND(ISNUMBER(Q86),Q86&lt;0),AND(ISNUMBER(R86),R86&lt;0)),"Check negative values",IF(AND(ISNUMBER(G86),ISNUMBER(I86),G86&gt;I86),"Clicks exceed impressions",IF(AND(OR(ISNUMBER(Q86),ISNUMBER(R86)),S86=""),"Add revenue currency",IF(AND(ISNUMBER(O86),T86=""),"Define conversions and session scope",IF(U86="","Add evidence source",IF(F86&lt;&gt;"Yes","Comparison not confirmed",IF(OR(NOT(ISNUMBER(D86)),NOT(ISNUMBER(E86)),E86&lt;D86,C86-B86&lt;&gt;E86-D86),"Check comparable date ranges",""))))))))))))</x:f>
      </x:c>
    </x:row>
    <x:row r="87" ht="44" customHeight="1">
      <x:c r="A87" s="19"/>
      <x:c r="B87" s="24"/>
      <x:c r="C87" s="21"/>
      <x:c r="D87" s="21"/>
      <x:c r="E87" s="21"/>
      <x:c r="F87" s="18"/>
      <x:c r="G87" s="26"/>
      <x:c r="H87" s="26"/>
      <x:c r="I87" s="26"/>
      <x:c r="J87" s="26"/>
      <x:c r="K87" s="25"/>
      <x:c r="L87" s="25"/>
      <x:c r="M87" s="26"/>
      <x:c r="N87" s="26"/>
      <x:c r="O87" s="26"/>
      <x:c r="P87" s="26"/>
      <x:c r="Q87" s="25"/>
      <x:c r="R87" s="25"/>
      <x:c r="S87" s="18"/>
      <x:c r="T87" s="18"/>
      <x:c r="U87" s="18"/>
      <x:c r="V87" s="28" t="str">
        <x:f>IF(A87="","",IF(AND(ISNUMBER(G87),ISNUMBER(I87),G87&gt;=0,I87&gt;0,G87&lt;=I87),G87/I87,"n.a."))</x:f>
      </x:c>
      <x:c r="W87" s="28" t="str">
        <x:f>IF(A87="","",IF(AND(F87="Yes",ISNUMBER(B87),ISNUMBER(C87),ISNUMBER(D87),ISNUMBER(E87),C87&gt;=B87,E87&gt;=D87,C87-B87=E87-D87,ISNUMBER(G87),ISNUMBER(H87),G87&gt;=0,H87&gt;0),(G87-H87)/H87,"n.a."))</x:f>
      </x:c>
      <x:c r="X87" s="28" t="str">
        <x:f>IF(A87="","",IF(AND(F87="Yes",ISNUMBER(B87),ISNUMBER(C87),ISNUMBER(D87),ISNUMBER(E87),C87&gt;=B87,E87&gt;=D87,C87-B87=E87-D87,ISNUMBER(M87),ISNUMBER(N87),M87&gt;=0,N87&gt;0),(M87-N87)/N87,"n.a."))</x:f>
      </x:c>
      <x:c r="Y87" s="28" t="str">
        <x:f>IF(A87="","",IF(AND(ISNUMBER(O87),ISNUMBER(M87),O87&gt;=0,M87&gt;0,T87&lt;&gt;""),O87/M87,"n.a."))</x:f>
      </x:c>
      <x:c r="Z87" s="23" t="str">
        <x:f>IF(A87="","",IF(COUNTIFS($A$6:$A$505,SUBSTITUTE(SUBSTITUTE(SUBSTITUTE(A87,"~","~~"),"*","~*"),"?","~?"))&gt;1,"Duplicate URL: use one row per period pair",IF(COUNTIFS(Audit!$A$6:$A$505,SUBSTITUTE(SUBSTITUTE(SUBSTITUTE(A87,"~","~~"),"*","~*"),"?","~?"))=0,"URL missing from Audit",IF(OR(B87="",C87=""),"Add current date range",IF(OR(NOT(ISNUMBER(B87)),NOT(ISNUMBER(C87)),C87&lt;B87),"Check current dates",IF(OR(AND(ISNUMBER(G87),G87&lt;0),AND(ISNUMBER(H87),H87&lt;0),AND(ISNUMBER(I87),I87&lt;0),AND(ISNUMBER(J87),J87&lt;0),AND(ISNUMBER(M87),M87&lt;0),AND(ISNUMBER(N87),N87&lt;0),AND(ISNUMBER(O87),O87&lt;0),AND(ISNUMBER(P87),P87&lt;0),AND(ISNUMBER(Q87),Q87&lt;0),AND(ISNUMBER(R87),R87&lt;0)),"Check negative values",IF(AND(ISNUMBER(G87),ISNUMBER(I87),G87&gt;I87),"Clicks exceed impressions",IF(AND(OR(ISNUMBER(Q87),ISNUMBER(R87)),S87=""),"Add revenue currency",IF(AND(ISNUMBER(O87),T87=""),"Define conversions and session scope",IF(U87="","Add evidence source",IF(F87&lt;&gt;"Yes","Comparison not confirmed",IF(OR(NOT(ISNUMBER(D87)),NOT(ISNUMBER(E87)),E87&lt;D87,C87-B87&lt;&gt;E87-D87),"Check comparable date ranges",""))))))))))))</x:f>
      </x:c>
    </x:row>
    <x:row r="88" ht="44" customHeight="1">
      <x:c r="A88" s="19"/>
      <x:c r="B88" s="24"/>
      <x:c r="C88" s="21"/>
      <x:c r="D88" s="21"/>
      <x:c r="E88" s="21"/>
      <x:c r="F88" s="18"/>
      <x:c r="G88" s="26"/>
      <x:c r="H88" s="26"/>
      <x:c r="I88" s="26"/>
      <x:c r="J88" s="26"/>
      <x:c r="K88" s="25"/>
      <x:c r="L88" s="25"/>
      <x:c r="M88" s="26"/>
      <x:c r="N88" s="26"/>
      <x:c r="O88" s="26"/>
      <x:c r="P88" s="26"/>
      <x:c r="Q88" s="25"/>
      <x:c r="R88" s="25"/>
      <x:c r="S88" s="18"/>
      <x:c r="T88" s="18"/>
      <x:c r="U88" s="18"/>
      <x:c r="V88" s="28" t="str">
        <x:f>IF(A88="","",IF(AND(ISNUMBER(G88),ISNUMBER(I88),G88&gt;=0,I88&gt;0,G88&lt;=I88),G88/I88,"n.a."))</x:f>
      </x:c>
      <x:c r="W88" s="28" t="str">
        <x:f>IF(A88="","",IF(AND(F88="Yes",ISNUMBER(B88),ISNUMBER(C88),ISNUMBER(D88),ISNUMBER(E88),C88&gt;=B88,E88&gt;=D88,C88-B88=E88-D88,ISNUMBER(G88),ISNUMBER(H88),G88&gt;=0,H88&gt;0),(G88-H88)/H88,"n.a."))</x:f>
      </x:c>
      <x:c r="X88" s="28" t="str">
        <x:f>IF(A88="","",IF(AND(F88="Yes",ISNUMBER(B88),ISNUMBER(C88),ISNUMBER(D88),ISNUMBER(E88),C88&gt;=B88,E88&gt;=D88,C88-B88=E88-D88,ISNUMBER(M88),ISNUMBER(N88),M88&gt;=0,N88&gt;0),(M88-N88)/N88,"n.a."))</x:f>
      </x:c>
      <x:c r="Y88" s="28" t="str">
        <x:f>IF(A88="","",IF(AND(ISNUMBER(O88),ISNUMBER(M88),O88&gt;=0,M88&gt;0,T88&lt;&gt;""),O88/M88,"n.a."))</x:f>
      </x:c>
      <x:c r="Z88" s="23" t="str">
        <x:f>IF(A88="","",IF(COUNTIFS($A$6:$A$505,SUBSTITUTE(SUBSTITUTE(SUBSTITUTE(A88,"~","~~"),"*","~*"),"?","~?"))&gt;1,"Duplicate URL: use one row per period pair",IF(COUNTIFS(Audit!$A$6:$A$505,SUBSTITUTE(SUBSTITUTE(SUBSTITUTE(A88,"~","~~"),"*","~*"),"?","~?"))=0,"URL missing from Audit",IF(OR(B88="",C88=""),"Add current date range",IF(OR(NOT(ISNUMBER(B88)),NOT(ISNUMBER(C88)),C88&lt;B88),"Check current dates",IF(OR(AND(ISNUMBER(G88),G88&lt;0),AND(ISNUMBER(H88),H88&lt;0),AND(ISNUMBER(I88),I88&lt;0),AND(ISNUMBER(J88),J88&lt;0),AND(ISNUMBER(M88),M88&lt;0),AND(ISNUMBER(N88),N88&lt;0),AND(ISNUMBER(O88),O88&lt;0),AND(ISNUMBER(P88),P88&lt;0),AND(ISNUMBER(Q88),Q88&lt;0),AND(ISNUMBER(R88),R88&lt;0)),"Check negative values",IF(AND(ISNUMBER(G88),ISNUMBER(I88),G88&gt;I88),"Clicks exceed impressions",IF(AND(OR(ISNUMBER(Q88),ISNUMBER(R88)),S88=""),"Add revenue currency",IF(AND(ISNUMBER(O88),T88=""),"Define conversions and session scope",IF(U88="","Add evidence source",IF(F88&lt;&gt;"Yes","Comparison not confirmed",IF(OR(NOT(ISNUMBER(D88)),NOT(ISNUMBER(E88)),E88&lt;D88,C88-B88&lt;&gt;E88-D88),"Check comparable date ranges",""))))))))))))</x:f>
      </x:c>
    </x:row>
    <x:row r="89" ht="44" customHeight="1">
      <x:c r="A89" s="19"/>
      <x:c r="B89" s="24"/>
      <x:c r="C89" s="21"/>
      <x:c r="D89" s="21"/>
      <x:c r="E89" s="21"/>
      <x:c r="F89" s="18"/>
      <x:c r="G89" s="26"/>
      <x:c r="H89" s="26"/>
      <x:c r="I89" s="26"/>
      <x:c r="J89" s="26"/>
      <x:c r="K89" s="25"/>
      <x:c r="L89" s="25"/>
      <x:c r="M89" s="26"/>
      <x:c r="N89" s="26"/>
      <x:c r="O89" s="26"/>
      <x:c r="P89" s="26"/>
      <x:c r="Q89" s="25"/>
      <x:c r="R89" s="25"/>
      <x:c r="S89" s="18"/>
      <x:c r="T89" s="18"/>
      <x:c r="U89" s="18"/>
      <x:c r="V89" s="28" t="str">
        <x:f>IF(A89="","",IF(AND(ISNUMBER(G89),ISNUMBER(I89),G89&gt;=0,I89&gt;0,G89&lt;=I89),G89/I89,"n.a."))</x:f>
      </x:c>
      <x:c r="W89" s="28" t="str">
        <x:f>IF(A89="","",IF(AND(F89="Yes",ISNUMBER(B89),ISNUMBER(C89),ISNUMBER(D89),ISNUMBER(E89),C89&gt;=B89,E89&gt;=D89,C89-B89=E89-D89,ISNUMBER(G89),ISNUMBER(H89),G89&gt;=0,H89&gt;0),(G89-H89)/H89,"n.a."))</x:f>
      </x:c>
      <x:c r="X89" s="28" t="str">
        <x:f>IF(A89="","",IF(AND(F89="Yes",ISNUMBER(B89),ISNUMBER(C89),ISNUMBER(D89),ISNUMBER(E89),C89&gt;=B89,E89&gt;=D89,C89-B89=E89-D89,ISNUMBER(M89),ISNUMBER(N89),M89&gt;=0,N89&gt;0),(M89-N89)/N89,"n.a."))</x:f>
      </x:c>
      <x:c r="Y89" s="28" t="str">
        <x:f>IF(A89="","",IF(AND(ISNUMBER(O89),ISNUMBER(M89),O89&gt;=0,M89&gt;0,T89&lt;&gt;""),O89/M89,"n.a."))</x:f>
      </x:c>
      <x:c r="Z89" s="23" t="str">
        <x:f>IF(A89="","",IF(COUNTIFS($A$6:$A$505,SUBSTITUTE(SUBSTITUTE(SUBSTITUTE(A89,"~","~~"),"*","~*"),"?","~?"))&gt;1,"Duplicate URL: use one row per period pair",IF(COUNTIFS(Audit!$A$6:$A$505,SUBSTITUTE(SUBSTITUTE(SUBSTITUTE(A89,"~","~~"),"*","~*"),"?","~?"))=0,"URL missing from Audit",IF(OR(B89="",C89=""),"Add current date range",IF(OR(NOT(ISNUMBER(B89)),NOT(ISNUMBER(C89)),C89&lt;B89),"Check current dates",IF(OR(AND(ISNUMBER(G89),G89&lt;0),AND(ISNUMBER(H89),H89&lt;0),AND(ISNUMBER(I89),I89&lt;0),AND(ISNUMBER(J89),J89&lt;0),AND(ISNUMBER(M89),M89&lt;0),AND(ISNUMBER(N89),N89&lt;0),AND(ISNUMBER(O89),O89&lt;0),AND(ISNUMBER(P89),P89&lt;0),AND(ISNUMBER(Q89),Q89&lt;0),AND(ISNUMBER(R89),R89&lt;0)),"Check negative values",IF(AND(ISNUMBER(G89),ISNUMBER(I89),G89&gt;I89),"Clicks exceed impressions",IF(AND(OR(ISNUMBER(Q89),ISNUMBER(R89)),S89=""),"Add revenue currency",IF(AND(ISNUMBER(O89),T89=""),"Define conversions and session scope",IF(U89="","Add evidence source",IF(F89&lt;&gt;"Yes","Comparison not confirmed",IF(OR(NOT(ISNUMBER(D89)),NOT(ISNUMBER(E89)),E89&lt;D89,C89-B89&lt;&gt;E89-D89),"Check comparable date ranges",""))))))))))))</x:f>
      </x:c>
    </x:row>
    <x:row r="90" ht="44" customHeight="1">
      <x:c r="A90" s="19"/>
      <x:c r="B90" s="24"/>
      <x:c r="C90" s="21"/>
      <x:c r="D90" s="21"/>
      <x:c r="E90" s="21"/>
      <x:c r="F90" s="18"/>
      <x:c r="G90" s="26"/>
      <x:c r="H90" s="26"/>
      <x:c r="I90" s="26"/>
      <x:c r="J90" s="26"/>
      <x:c r="K90" s="25"/>
      <x:c r="L90" s="25"/>
      <x:c r="M90" s="26"/>
      <x:c r="N90" s="26"/>
      <x:c r="O90" s="26"/>
      <x:c r="P90" s="26"/>
      <x:c r="Q90" s="25"/>
      <x:c r="R90" s="25"/>
      <x:c r="S90" s="18"/>
      <x:c r="T90" s="18"/>
      <x:c r="U90" s="18"/>
      <x:c r="V90" s="28" t="str">
        <x:f>IF(A90="","",IF(AND(ISNUMBER(G90),ISNUMBER(I90),G90&gt;=0,I90&gt;0,G90&lt;=I90),G90/I90,"n.a."))</x:f>
      </x:c>
      <x:c r="W90" s="28" t="str">
        <x:f>IF(A90="","",IF(AND(F90="Yes",ISNUMBER(B90),ISNUMBER(C90),ISNUMBER(D90),ISNUMBER(E90),C90&gt;=B90,E90&gt;=D90,C90-B90=E90-D90,ISNUMBER(G90),ISNUMBER(H90),G90&gt;=0,H90&gt;0),(G90-H90)/H90,"n.a."))</x:f>
      </x:c>
      <x:c r="X90" s="28" t="str">
        <x:f>IF(A90="","",IF(AND(F90="Yes",ISNUMBER(B90),ISNUMBER(C90),ISNUMBER(D90),ISNUMBER(E90),C90&gt;=B90,E90&gt;=D90,C90-B90=E90-D90,ISNUMBER(M90),ISNUMBER(N90),M90&gt;=0,N90&gt;0),(M90-N90)/N90,"n.a."))</x:f>
      </x:c>
      <x:c r="Y90" s="28" t="str">
        <x:f>IF(A90="","",IF(AND(ISNUMBER(O90),ISNUMBER(M90),O90&gt;=0,M90&gt;0,T90&lt;&gt;""),O90/M90,"n.a."))</x:f>
      </x:c>
      <x:c r="Z90" s="23" t="str">
        <x:f>IF(A90="","",IF(COUNTIFS($A$6:$A$505,SUBSTITUTE(SUBSTITUTE(SUBSTITUTE(A90,"~","~~"),"*","~*"),"?","~?"))&gt;1,"Duplicate URL: use one row per period pair",IF(COUNTIFS(Audit!$A$6:$A$505,SUBSTITUTE(SUBSTITUTE(SUBSTITUTE(A90,"~","~~"),"*","~*"),"?","~?"))=0,"URL missing from Audit",IF(OR(B90="",C90=""),"Add current date range",IF(OR(NOT(ISNUMBER(B90)),NOT(ISNUMBER(C90)),C90&lt;B90),"Check current dates",IF(OR(AND(ISNUMBER(G90),G90&lt;0),AND(ISNUMBER(H90),H90&lt;0),AND(ISNUMBER(I90),I90&lt;0),AND(ISNUMBER(J90),J90&lt;0),AND(ISNUMBER(M90),M90&lt;0),AND(ISNUMBER(N90),N90&lt;0),AND(ISNUMBER(O90),O90&lt;0),AND(ISNUMBER(P90),P90&lt;0),AND(ISNUMBER(Q90),Q90&lt;0),AND(ISNUMBER(R90),R90&lt;0)),"Check negative values",IF(AND(ISNUMBER(G90),ISNUMBER(I90),G90&gt;I90),"Clicks exceed impressions",IF(AND(OR(ISNUMBER(Q90),ISNUMBER(R90)),S90=""),"Add revenue currency",IF(AND(ISNUMBER(O90),T90=""),"Define conversions and session scope",IF(U90="","Add evidence source",IF(F90&lt;&gt;"Yes","Comparison not confirmed",IF(OR(NOT(ISNUMBER(D90)),NOT(ISNUMBER(E90)),E90&lt;D90,C90-B90&lt;&gt;E90-D90),"Check comparable date ranges",""))))))))))))</x:f>
      </x:c>
    </x:row>
    <x:row r="91" ht="44" customHeight="1">
      <x:c r="A91" s="19"/>
      <x:c r="B91" s="24"/>
      <x:c r="C91" s="21"/>
      <x:c r="D91" s="21"/>
      <x:c r="E91" s="21"/>
      <x:c r="F91" s="18"/>
      <x:c r="G91" s="26"/>
      <x:c r="H91" s="26"/>
      <x:c r="I91" s="26"/>
      <x:c r="J91" s="26"/>
      <x:c r="K91" s="25"/>
      <x:c r="L91" s="25"/>
      <x:c r="M91" s="26"/>
      <x:c r="N91" s="26"/>
      <x:c r="O91" s="26"/>
      <x:c r="P91" s="26"/>
      <x:c r="Q91" s="25"/>
      <x:c r="R91" s="25"/>
      <x:c r="S91" s="18"/>
      <x:c r="T91" s="18"/>
      <x:c r="U91" s="18"/>
      <x:c r="V91" s="28" t="str">
        <x:f>IF(A91="","",IF(AND(ISNUMBER(G91),ISNUMBER(I91),G91&gt;=0,I91&gt;0,G91&lt;=I91),G91/I91,"n.a."))</x:f>
      </x:c>
      <x:c r="W91" s="28" t="str">
        <x:f>IF(A91="","",IF(AND(F91="Yes",ISNUMBER(B91),ISNUMBER(C91),ISNUMBER(D91),ISNUMBER(E91),C91&gt;=B91,E91&gt;=D91,C91-B91=E91-D91,ISNUMBER(G91),ISNUMBER(H91),G91&gt;=0,H91&gt;0),(G91-H91)/H91,"n.a."))</x:f>
      </x:c>
      <x:c r="X91" s="28" t="str">
        <x:f>IF(A91="","",IF(AND(F91="Yes",ISNUMBER(B91),ISNUMBER(C91),ISNUMBER(D91),ISNUMBER(E91),C91&gt;=B91,E91&gt;=D91,C91-B91=E91-D91,ISNUMBER(M91),ISNUMBER(N91),M91&gt;=0,N91&gt;0),(M91-N91)/N91,"n.a."))</x:f>
      </x:c>
      <x:c r="Y91" s="28" t="str">
        <x:f>IF(A91="","",IF(AND(ISNUMBER(O91),ISNUMBER(M91),O91&gt;=0,M91&gt;0,T91&lt;&gt;""),O91/M91,"n.a."))</x:f>
      </x:c>
      <x:c r="Z91" s="23" t="str">
        <x:f>IF(A91="","",IF(COUNTIFS($A$6:$A$505,SUBSTITUTE(SUBSTITUTE(SUBSTITUTE(A91,"~","~~"),"*","~*"),"?","~?"))&gt;1,"Duplicate URL: use one row per period pair",IF(COUNTIFS(Audit!$A$6:$A$505,SUBSTITUTE(SUBSTITUTE(SUBSTITUTE(A91,"~","~~"),"*","~*"),"?","~?"))=0,"URL missing from Audit",IF(OR(B91="",C91=""),"Add current date range",IF(OR(NOT(ISNUMBER(B91)),NOT(ISNUMBER(C91)),C91&lt;B91),"Check current dates",IF(OR(AND(ISNUMBER(G91),G91&lt;0),AND(ISNUMBER(H91),H91&lt;0),AND(ISNUMBER(I91),I91&lt;0),AND(ISNUMBER(J91),J91&lt;0),AND(ISNUMBER(M91),M91&lt;0),AND(ISNUMBER(N91),N91&lt;0),AND(ISNUMBER(O91),O91&lt;0),AND(ISNUMBER(P91),P91&lt;0),AND(ISNUMBER(Q91),Q91&lt;0),AND(ISNUMBER(R91),R91&lt;0)),"Check negative values",IF(AND(ISNUMBER(G91),ISNUMBER(I91),G91&gt;I91),"Clicks exceed impressions",IF(AND(OR(ISNUMBER(Q91),ISNUMBER(R91)),S91=""),"Add revenue currency",IF(AND(ISNUMBER(O91),T91=""),"Define conversions and session scope",IF(U91="","Add evidence source",IF(F91&lt;&gt;"Yes","Comparison not confirmed",IF(OR(NOT(ISNUMBER(D91)),NOT(ISNUMBER(E91)),E91&lt;D91,C91-B91&lt;&gt;E91-D91),"Check comparable date ranges",""))))))))))))</x:f>
      </x:c>
    </x:row>
    <x:row r="92" ht="44" customHeight="1">
      <x:c r="A92" s="19"/>
      <x:c r="B92" s="24"/>
      <x:c r="C92" s="21"/>
      <x:c r="D92" s="21"/>
      <x:c r="E92" s="21"/>
      <x:c r="F92" s="18"/>
      <x:c r="G92" s="26"/>
      <x:c r="H92" s="26"/>
      <x:c r="I92" s="26"/>
      <x:c r="J92" s="26"/>
      <x:c r="K92" s="25"/>
      <x:c r="L92" s="25"/>
      <x:c r="M92" s="26"/>
      <x:c r="N92" s="26"/>
      <x:c r="O92" s="26"/>
      <x:c r="P92" s="26"/>
      <x:c r="Q92" s="25"/>
      <x:c r="R92" s="25"/>
      <x:c r="S92" s="18"/>
      <x:c r="T92" s="18"/>
      <x:c r="U92" s="18"/>
      <x:c r="V92" s="28" t="str">
        <x:f>IF(A92="","",IF(AND(ISNUMBER(G92),ISNUMBER(I92),G92&gt;=0,I92&gt;0,G92&lt;=I92),G92/I92,"n.a."))</x:f>
      </x:c>
      <x:c r="W92" s="28" t="str">
        <x:f>IF(A92="","",IF(AND(F92="Yes",ISNUMBER(B92),ISNUMBER(C92),ISNUMBER(D92),ISNUMBER(E92),C92&gt;=B92,E92&gt;=D92,C92-B92=E92-D92,ISNUMBER(G92),ISNUMBER(H92),G92&gt;=0,H92&gt;0),(G92-H92)/H92,"n.a."))</x:f>
      </x:c>
      <x:c r="X92" s="28" t="str">
        <x:f>IF(A92="","",IF(AND(F92="Yes",ISNUMBER(B92),ISNUMBER(C92),ISNUMBER(D92),ISNUMBER(E92),C92&gt;=B92,E92&gt;=D92,C92-B92=E92-D92,ISNUMBER(M92),ISNUMBER(N92),M92&gt;=0,N92&gt;0),(M92-N92)/N92,"n.a."))</x:f>
      </x:c>
      <x:c r="Y92" s="28" t="str">
        <x:f>IF(A92="","",IF(AND(ISNUMBER(O92),ISNUMBER(M92),O92&gt;=0,M92&gt;0,T92&lt;&gt;""),O92/M92,"n.a."))</x:f>
      </x:c>
      <x:c r="Z92" s="23" t="str">
        <x:f>IF(A92="","",IF(COUNTIFS($A$6:$A$505,SUBSTITUTE(SUBSTITUTE(SUBSTITUTE(A92,"~","~~"),"*","~*"),"?","~?"))&gt;1,"Duplicate URL: use one row per period pair",IF(COUNTIFS(Audit!$A$6:$A$505,SUBSTITUTE(SUBSTITUTE(SUBSTITUTE(A92,"~","~~"),"*","~*"),"?","~?"))=0,"URL missing from Audit",IF(OR(B92="",C92=""),"Add current date range",IF(OR(NOT(ISNUMBER(B92)),NOT(ISNUMBER(C92)),C92&lt;B92),"Check current dates",IF(OR(AND(ISNUMBER(G92),G92&lt;0),AND(ISNUMBER(H92),H92&lt;0),AND(ISNUMBER(I92),I92&lt;0),AND(ISNUMBER(J92),J92&lt;0),AND(ISNUMBER(M92),M92&lt;0),AND(ISNUMBER(N92),N92&lt;0),AND(ISNUMBER(O92),O92&lt;0),AND(ISNUMBER(P92),P92&lt;0),AND(ISNUMBER(Q92),Q92&lt;0),AND(ISNUMBER(R92),R92&lt;0)),"Check negative values",IF(AND(ISNUMBER(G92),ISNUMBER(I92),G92&gt;I92),"Clicks exceed impressions",IF(AND(OR(ISNUMBER(Q92),ISNUMBER(R92)),S92=""),"Add revenue currency",IF(AND(ISNUMBER(O92),T92=""),"Define conversions and session scope",IF(U92="","Add evidence source",IF(F92&lt;&gt;"Yes","Comparison not confirmed",IF(OR(NOT(ISNUMBER(D92)),NOT(ISNUMBER(E92)),E92&lt;D92,C92-B92&lt;&gt;E92-D92),"Check comparable date ranges",""))))))))))))</x:f>
      </x:c>
    </x:row>
    <x:row r="93" ht="44" customHeight="1">
      <x:c r="A93" s="19"/>
      <x:c r="B93" s="24"/>
      <x:c r="C93" s="21"/>
      <x:c r="D93" s="21"/>
      <x:c r="E93" s="21"/>
      <x:c r="F93" s="18"/>
      <x:c r="G93" s="26"/>
      <x:c r="H93" s="26"/>
      <x:c r="I93" s="26"/>
      <x:c r="J93" s="26"/>
      <x:c r="K93" s="25"/>
      <x:c r="L93" s="25"/>
      <x:c r="M93" s="26"/>
      <x:c r="N93" s="26"/>
      <x:c r="O93" s="26"/>
      <x:c r="P93" s="26"/>
      <x:c r="Q93" s="25"/>
      <x:c r="R93" s="25"/>
      <x:c r="S93" s="18"/>
      <x:c r="T93" s="18"/>
      <x:c r="U93" s="18"/>
      <x:c r="V93" s="28" t="str">
        <x:f>IF(A93="","",IF(AND(ISNUMBER(G93),ISNUMBER(I93),G93&gt;=0,I93&gt;0,G93&lt;=I93),G93/I93,"n.a."))</x:f>
      </x:c>
      <x:c r="W93" s="28" t="str">
        <x:f>IF(A93="","",IF(AND(F93="Yes",ISNUMBER(B93),ISNUMBER(C93),ISNUMBER(D93),ISNUMBER(E93),C93&gt;=B93,E93&gt;=D93,C93-B93=E93-D93,ISNUMBER(G93),ISNUMBER(H93),G93&gt;=0,H93&gt;0),(G93-H93)/H93,"n.a."))</x:f>
      </x:c>
      <x:c r="X93" s="28" t="str">
        <x:f>IF(A93="","",IF(AND(F93="Yes",ISNUMBER(B93),ISNUMBER(C93),ISNUMBER(D93),ISNUMBER(E93),C93&gt;=B93,E93&gt;=D93,C93-B93=E93-D93,ISNUMBER(M93),ISNUMBER(N93),M93&gt;=0,N93&gt;0),(M93-N93)/N93,"n.a."))</x:f>
      </x:c>
      <x:c r="Y93" s="28" t="str">
        <x:f>IF(A93="","",IF(AND(ISNUMBER(O93),ISNUMBER(M93),O93&gt;=0,M93&gt;0,T93&lt;&gt;""),O93/M93,"n.a."))</x:f>
      </x:c>
      <x:c r="Z93" s="23" t="str">
        <x:f>IF(A93="","",IF(COUNTIFS($A$6:$A$505,SUBSTITUTE(SUBSTITUTE(SUBSTITUTE(A93,"~","~~"),"*","~*"),"?","~?"))&gt;1,"Duplicate URL: use one row per period pair",IF(COUNTIFS(Audit!$A$6:$A$505,SUBSTITUTE(SUBSTITUTE(SUBSTITUTE(A93,"~","~~"),"*","~*"),"?","~?"))=0,"URL missing from Audit",IF(OR(B93="",C93=""),"Add current date range",IF(OR(NOT(ISNUMBER(B93)),NOT(ISNUMBER(C93)),C93&lt;B93),"Check current dates",IF(OR(AND(ISNUMBER(G93),G93&lt;0),AND(ISNUMBER(H93),H93&lt;0),AND(ISNUMBER(I93),I93&lt;0),AND(ISNUMBER(J93),J93&lt;0),AND(ISNUMBER(M93),M93&lt;0),AND(ISNUMBER(N93),N93&lt;0),AND(ISNUMBER(O93),O93&lt;0),AND(ISNUMBER(P93),P93&lt;0),AND(ISNUMBER(Q93),Q93&lt;0),AND(ISNUMBER(R93),R93&lt;0)),"Check negative values",IF(AND(ISNUMBER(G93),ISNUMBER(I93),G93&gt;I93),"Clicks exceed impressions",IF(AND(OR(ISNUMBER(Q93),ISNUMBER(R93)),S93=""),"Add revenue currency",IF(AND(ISNUMBER(O93),T93=""),"Define conversions and session scope",IF(U93="","Add evidence source",IF(F93&lt;&gt;"Yes","Comparison not confirmed",IF(OR(NOT(ISNUMBER(D93)),NOT(ISNUMBER(E93)),E93&lt;D93,C93-B93&lt;&gt;E93-D93),"Check comparable date ranges",""))))))))))))</x:f>
      </x:c>
    </x:row>
    <x:row r="94" ht="44" customHeight="1">
      <x:c r="A94" s="19"/>
      <x:c r="B94" s="24"/>
      <x:c r="C94" s="21"/>
      <x:c r="D94" s="21"/>
      <x:c r="E94" s="21"/>
      <x:c r="F94" s="18"/>
      <x:c r="G94" s="26"/>
      <x:c r="H94" s="26"/>
      <x:c r="I94" s="26"/>
      <x:c r="J94" s="26"/>
      <x:c r="K94" s="25"/>
      <x:c r="L94" s="25"/>
      <x:c r="M94" s="26"/>
      <x:c r="N94" s="26"/>
      <x:c r="O94" s="26"/>
      <x:c r="P94" s="26"/>
      <x:c r="Q94" s="25"/>
      <x:c r="R94" s="25"/>
      <x:c r="S94" s="18"/>
      <x:c r="T94" s="18"/>
      <x:c r="U94" s="18"/>
      <x:c r="V94" s="28" t="str">
        <x:f>IF(A94="","",IF(AND(ISNUMBER(G94),ISNUMBER(I94),G94&gt;=0,I94&gt;0,G94&lt;=I94),G94/I94,"n.a."))</x:f>
      </x:c>
      <x:c r="W94" s="28" t="str">
        <x:f>IF(A94="","",IF(AND(F94="Yes",ISNUMBER(B94),ISNUMBER(C94),ISNUMBER(D94),ISNUMBER(E94),C94&gt;=B94,E94&gt;=D94,C94-B94=E94-D94,ISNUMBER(G94),ISNUMBER(H94),G94&gt;=0,H94&gt;0),(G94-H94)/H94,"n.a."))</x:f>
      </x:c>
      <x:c r="X94" s="28" t="str">
        <x:f>IF(A94="","",IF(AND(F94="Yes",ISNUMBER(B94),ISNUMBER(C94),ISNUMBER(D94),ISNUMBER(E94),C94&gt;=B94,E94&gt;=D94,C94-B94=E94-D94,ISNUMBER(M94),ISNUMBER(N94),M94&gt;=0,N94&gt;0),(M94-N94)/N94,"n.a."))</x:f>
      </x:c>
      <x:c r="Y94" s="28" t="str">
        <x:f>IF(A94="","",IF(AND(ISNUMBER(O94),ISNUMBER(M94),O94&gt;=0,M94&gt;0,T94&lt;&gt;""),O94/M94,"n.a."))</x:f>
      </x:c>
      <x:c r="Z94" s="23" t="str">
        <x:f>IF(A94="","",IF(COUNTIFS($A$6:$A$505,SUBSTITUTE(SUBSTITUTE(SUBSTITUTE(A94,"~","~~"),"*","~*"),"?","~?"))&gt;1,"Duplicate URL: use one row per period pair",IF(COUNTIFS(Audit!$A$6:$A$505,SUBSTITUTE(SUBSTITUTE(SUBSTITUTE(A94,"~","~~"),"*","~*"),"?","~?"))=0,"URL missing from Audit",IF(OR(B94="",C94=""),"Add current date range",IF(OR(NOT(ISNUMBER(B94)),NOT(ISNUMBER(C94)),C94&lt;B94),"Check current dates",IF(OR(AND(ISNUMBER(G94),G94&lt;0),AND(ISNUMBER(H94),H94&lt;0),AND(ISNUMBER(I94),I94&lt;0),AND(ISNUMBER(J94),J94&lt;0),AND(ISNUMBER(M94),M94&lt;0),AND(ISNUMBER(N94),N94&lt;0),AND(ISNUMBER(O94),O94&lt;0),AND(ISNUMBER(P94),P94&lt;0),AND(ISNUMBER(Q94),Q94&lt;0),AND(ISNUMBER(R94),R94&lt;0)),"Check negative values",IF(AND(ISNUMBER(G94),ISNUMBER(I94),G94&gt;I94),"Clicks exceed impressions",IF(AND(OR(ISNUMBER(Q94),ISNUMBER(R94)),S94=""),"Add revenue currency",IF(AND(ISNUMBER(O94),T94=""),"Define conversions and session scope",IF(U94="","Add evidence source",IF(F94&lt;&gt;"Yes","Comparison not confirmed",IF(OR(NOT(ISNUMBER(D94)),NOT(ISNUMBER(E94)),E94&lt;D94,C94-B94&lt;&gt;E94-D94),"Check comparable date ranges",""))))))))))))</x:f>
      </x:c>
    </x:row>
    <x:row r="95" ht="44" customHeight="1">
      <x:c r="A95" s="19"/>
      <x:c r="B95" s="24"/>
      <x:c r="C95" s="21"/>
      <x:c r="D95" s="21"/>
      <x:c r="E95" s="21"/>
      <x:c r="F95" s="18"/>
      <x:c r="G95" s="26"/>
      <x:c r="H95" s="26"/>
      <x:c r="I95" s="26"/>
      <x:c r="J95" s="26"/>
      <x:c r="K95" s="25"/>
      <x:c r="L95" s="25"/>
      <x:c r="M95" s="26"/>
      <x:c r="N95" s="26"/>
      <x:c r="O95" s="26"/>
      <x:c r="P95" s="26"/>
      <x:c r="Q95" s="25"/>
      <x:c r="R95" s="25"/>
      <x:c r="S95" s="18"/>
      <x:c r="T95" s="18"/>
      <x:c r="U95" s="18"/>
      <x:c r="V95" s="28" t="str">
        <x:f>IF(A95="","",IF(AND(ISNUMBER(G95),ISNUMBER(I95),G95&gt;=0,I95&gt;0,G95&lt;=I95),G95/I95,"n.a."))</x:f>
      </x:c>
      <x:c r="W95" s="28" t="str">
        <x:f>IF(A95="","",IF(AND(F95="Yes",ISNUMBER(B95),ISNUMBER(C95),ISNUMBER(D95),ISNUMBER(E95),C95&gt;=B95,E95&gt;=D95,C95-B95=E95-D95,ISNUMBER(G95),ISNUMBER(H95),G95&gt;=0,H95&gt;0),(G95-H95)/H95,"n.a."))</x:f>
      </x:c>
      <x:c r="X95" s="28" t="str">
        <x:f>IF(A95="","",IF(AND(F95="Yes",ISNUMBER(B95),ISNUMBER(C95),ISNUMBER(D95),ISNUMBER(E95),C95&gt;=B95,E95&gt;=D95,C95-B95=E95-D95,ISNUMBER(M95),ISNUMBER(N95),M95&gt;=0,N95&gt;0),(M95-N95)/N95,"n.a."))</x:f>
      </x:c>
      <x:c r="Y95" s="28" t="str">
        <x:f>IF(A95="","",IF(AND(ISNUMBER(O95),ISNUMBER(M95),O95&gt;=0,M95&gt;0,T95&lt;&gt;""),O95/M95,"n.a."))</x:f>
      </x:c>
      <x:c r="Z95" s="23" t="str">
        <x:f>IF(A95="","",IF(COUNTIFS($A$6:$A$505,SUBSTITUTE(SUBSTITUTE(SUBSTITUTE(A95,"~","~~"),"*","~*"),"?","~?"))&gt;1,"Duplicate URL: use one row per period pair",IF(COUNTIFS(Audit!$A$6:$A$505,SUBSTITUTE(SUBSTITUTE(SUBSTITUTE(A95,"~","~~"),"*","~*"),"?","~?"))=0,"URL missing from Audit",IF(OR(B95="",C95=""),"Add current date range",IF(OR(NOT(ISNUMBER(B95)),NOT(ISNUMBER(C95)),C95&lt;B95),"Check current dates",IF(OR(AND(ISNUMBER(G95),G95&lt;0),AND(ISNUMBER(H95),H95&lt;0),AND(ISNUMBER(I95),I95&lt;0),AND(ISNUMBER(J95),J95&lt;0),AND(ISNUMBER(M95),M95&lt;0),AND(ISNUMBER(N95),N95&lt;0),AND(ISNUMBER(O95),O95&lt;0),AND(ISNUMBER(P95),P95&lt;0),AND(ISNUMBER(Q95),Q95&lt;0),AND(ISNUMBER(R95),R95&lt;0)),"Check negative values",IF(AND(ISNUMBER(G95),ISNUMBER(I95),G95&gt;I95),"Clicks exceed impressions",IF(AND(OR(ISNUMBER(Q95),ISNUMBER(R95)),S95=""),"Add revenue currency",IF(AND(ISNUMBER(O95),T95=""),"Define conversions and session scope",IF(U95="","Add evidence source",IF(F95&lt;&gt;"Yes","Comparison not confirmed",IF(OR(NOT(ISNUMBER(D95)),NOT(ISNUMBER(E95)),E95&lt;D95,C95-B95&lt;&gt;E95-D95),"Check comparable date ranges",""))))))))))))</x:f>
      </x:c>
    </x:row>
    <x:row r="96" ht="44" customHeight="1">
      <x:c r="A96" s="19"/>
      <x:c r="B96" s="24"/>
      <x:c r="C96" s="21"/>
      <x:c r="D96" s="21"/>
      <x:c r="E96" s="21"/>
      <x:c r="F96" s="18"/>
      <x:c r="G96" s="26"/>
      <x:c r="H96" s="26"/>
      <x:c r="I96" s="26"/>
      <x:c r="J96" s="26"/>
      <x:c r="K96" s="25"/>
      <x:c r="L96" s="25"/>
      <x:c r="M96" s="26"/>
      <x:c r="N96" s="26"/>
      <x:c r="O96" s="26"/>
      <x:c r="P96" s="26"/>
      <x:c r="Q96" s="25"/>
      <x:c r="R96" s="25"/>
      <x:c r="S96" s="18"/>
      <x:c r="T96" s="18"/>
      <x:c r="U96" s="18"/>
      <x:c r="V96" s="28" t="str">
        <x:f>IF(A96="","",IF(AND(ISNUMBER(G96),ISNUMBER(I96),G96&gt;=0,I96&gt;0,G96&lt;=I96),G96/I96,"n.a."))</x:f>
      </x:c>
      <x:c r="W96" s="28" t="str">
        <x:f>IF(A96="","",IF(AND(F96="Yes",ISNUMBER(B96),ISNUMBER(C96),ISNUMBER(D96),ISNUMBER(E96),C96&gt;=B96,E96&gt;=D96,C96-B96=E96-D96,ISNUMBER(G96),ISNUMBER(H96),G96&gt;=0,H96&gt;0),(G96-H96)/H96,"n.a."))</x:f>
      </x:c>
      <x:c r="X96" s="28" t="str">
        <x:f>IF(A96="","",IF(AND(F96="Yes",ISNUMBER(B96),ISNUMBER(C96),ISNUMBER(D96),ISNUMBER(E96),C96&gt;=B96,E96&gt;=D96,C96-B96=E96-D96,ISNUMBER(M96),ISNUMBER(N96),M96&gt;=0,N96&gt;0),(M96-N96)/N96,"n.a."))</x:f>
      </x:c>
      <x:c r="Y96" s="28" t="str">
        <x:f>IF(A96="","",IF(AND(ISNUMBER(O96),ISNUMBER(M96),O96&gt;=0,M96&gt;0,T96&lt;&gt;""),O96/M96,"n.a."))</x:f>
      </x:c>
      <x:c r="Z96" s="23" t="str">
        <x:f>IF(A96="","",IF(COUNTIFS($A$6:$A$505,SUBSTITUTE(SUBSTITUTE(SUBSTITUTE(A96,"~","~~"),"*","~*"),"?","~?"))&gt;1,"Duplicate URL: use one row per period pair",IF(COUNTIFS(Audit!$A$6:$A$505,SUBSTITUTE(SUBSTITUTE(SUBSTITUTE(A96,"~","~~"),"*","~*"),"?","~?"))=0,"URL missing from Audit",IF(OR(B96="",C96=""),"Add current date range",IF(OR(NOT(ISNUMBER(B96)),NOT(ISNUMBER(C96)),C96&lt;B96),"Check current dates",IF(OR(AND(ISNUMBER(G96),G96&lt;0),AND(ISNUMBER(H96),H96&lt;0),AND(ISNUMBER(I96),I96&lt;0),AND(ISNUMBER(J96),J96&lt;0),AND(ISNUMBER(M96),M96&lt;0),AND(ISNUMBER(N96),N96&lt;0),AND(ISNUMBER(O96),O96&lt;0),AND(ISNUMBER(P96),P96&lt;0),AND(ISNUMBER(Q96),Q96&lt;0),AND(ISNUMBER(R96),R96&lt;0)),"Check negative values",IF(AND(ISNUMBER(G96),ISNUMBER(I96),G96&gt;I96),"Clicks exceed impressions",IF(AND(OR(ISNUMBER(Q96),ISNUMBER(R96)),S96=""),"Add revenue currency",IF(AND(ISNUMBER(O96),T96=""),"Define conversions and session scope",IF(U96="","Add evidence source",IF(F96&lt;&gt;"Yes","Comparison not confirmed",IF(OR(NOT(ISNUMBER(D96)),NOT(ISNUMBER(E96)),E96&lt;D96,C96-B96&lt;&gt;E96-D96),"Check comparable date ranges",""))))))))))))</x:f>
      </x:c>
    </x:row>
    <x:row r="97" ht="44" customHeight="1">
      <x:c r="A97" s="19"/>
      <x:c r="B97" s="24"/>
      <x:c r="C97" s="21"/>
      <x:c r="D97" s="21"/>
      <x:c r="E97" s="21"/>
      <x:c r="F97" s="18"/>
      <x:c r="G97" s="26"/>
      <x:c r="H97" s="26"/>
      <x:c r="I97" s="26"/>
      <x:c r="J97" s="26"/>
      <x:c r="K97" s="25"/>
      <x:c r="L97" s="25"/>
      <x:c r="M97" s="26"/>
      <x:c r="N97" s="26"/>
      <x:c r="O97" s="26"/>
      <x:c r="P97" s="26"/>
      <x:c r="Q97" s="25"/>
      <x:c r="R97" s="25"/>
      <x:c r="S97" s="18"/>
      <x:c r="T97" s="18"/>
      <x:c r="U97" s="18"/>
      <x:c r="V97" s="28" t="str">
        <x:f>IF(A97="","",IF(AND(ISNUMBER(G97),ISNUMBER(I97),G97&gt;=0,I97&gt;0,G97&lt;=I97),G97/I97,"n.a."))</x:f>
      </x:c>
      <x:c r="W97" s="28" t="str">
        <x:f>IF(A97="","",IF(AND(F97="Yes",ISNUMBER(B97),ISNUMBER(C97),ISNUMBER(D97),ISNUMBER(E97),C97&gt;=B97,E97&gt;=D97,C97-B97=E97-D97,ISNUMBER(G97),ISNUMBER(H97),G97&gt;=0,H97&gt;0),(G97-H97)/H97,"n.a."))</x:f>
      </x:c>
      <x:c r="X97" s="28" t="str">
        <x:f>IF(A97="","",IF(AND(F97="Yes",ISNUMBER(B97),ISNUMBER(C97),ISNUMBER(D97),ISNUMBER(E97),C97&gt;=B97,E97&gt;=D97,C97-B97=E97-D97,ISNUMBER(M97),ISNUMBER(N97),M97&gt;=0,N97&gt;0),(M97-N97)/N97,"n.a."))</x:f>
      </x:c>
      <x:c r="Y97" s="28" t="str">
        <x:f>IF(A97="","",IF(AND(ISNUMBER(O97),ISNUMBER(M97),O97&gt;=0,M97&gt;0,T97&lt;&gt;""),O97/M97,"n.a."))</x:f>
      </x:c>
      <x:c r="Z97" s="23" t="str">
        <x:f>IF(A97="","",IF(COUNTIFS($A$6:$A$505,SUBSTITUTE(SUBSTITUTE(SUBSTITUTE(A97,"~","~~"),"*","~*"),"?","~?"))&gt;1,"Duplicate URL: use one row per period pair",IF(COUNTIFS(Audit!$A$6:$A$505,SUBSTITUTE(SUBSTITUTE(SUBSTITUTE(A97,"~","~~"),"*","~*"),"?","~?"))=0,"URL missing from Audit",IF(OR(B97="",C97=""),"Add current date range",IF(OR(NOT(ISNUMBER(B97)),NOT(ISNUMBER(C97)),C97&lt;B97),"Check current dates",IF(OR(AND(ISNUMBER(G97),G97&lt;0),AND(ISNUMBER(H97),H97&lt;0),AND(ISNUMBER(I97),I97&lt;0),AND(ISNUMBER(J97),J97&lt;0),AND(ISNUMBER(M97),M97&lt;0),AND(ISNUMBER(N97),N97&lt;0),AND(ISNUMBER(O97),O97&lt;0),AND(ISNUMBER(P97),P97&lt;0),AND(ISNUMBER(Q97),Q97&lt;0),AND(ISNUMBER(R97),R97&lt;0)),"Check negative values",IF(AND(ISNUMBER(G97),ISNUMBER(I97),G97&gt;I97),"Clicks exceed impressions",IF(AND(OR(ISNUMBER(Q97),ISNUMBER(R97)),S97=""),"Add revenue currency",IF(AND(ISNUMBER(O97),T97=""),"Define conversions and session scope",IF(U97="","Add evidence source",IF(F97&lt;&gt;"Yes","Comparison not confirmed",IF(OR(NOT(ISNUMBER(D97)),NOT(ISNUMBER(E97)),E97&lt;D97,C97-B97&lt;&gt;E97-D97),"Check comparable date ranges",""))))))))))))</x:f>
      </x:c>
    </x:row>
    <x:row r="98" ht="44" customHeight="1">
      <x:c r="A98" s="19"/>
      <x:c r="B98" s="24"/>
      <x:c r="C98" s="21"/>
      <x:c r="D98" s="21"/>
      <x:c r="E98" s="21"/>
      <x:c r="F98" s="18"/>
      <x:c r="G98" s="26"/>
      <x:c r="H98" s="26"/>
      <x:c r="I98" s="26"/>
      <x:c r="J98" s="26"/>
      <x:c r="K98" s="25"/>
      <x:c r="L98" s="25"/>
      <x:c r="M98" s="26"/>
      <x:c r="N98" s="26"/>
      <x:c r="O98" s="26"/>
      <x:c r="P98" s="26"/>
      <x:c r="Q98" s="25"/>
      <x:c r="R98" s="25"/>
      <x:c r="S98" s="18"/>
      <x:c r="T98" s="18"/>
      <x:c r="U98" s="18"/>
      <x:c r="V98" s="28" t="str">
        <x:f>IF(A98="","",IF(AND(ISNUMBER(G98),ISNUMBER(I98),G98&gt;=0,I98&gt;0,G98&lt;=I98),G98/I98,"n.a."))</x:f>
      </x:c>
      <x:c r="W98" s="28" t="str">
        <x:f>IF(A98="","",IF(AND(F98="Yes",ISNUMBER(B98),ISNUMBER(C98),ISNUMBER(D98),ISNUMBER(E98),C98&gt;=B98,E98&gt;=D98,C98-B98=E98-D98,ISNUMBER(G98),ISNUMBER(H98),G98&gt;=0,H98&gt;0),(G98-H98)/H98,"n.a."))</x:f>
      </x:c>
      <x:c r="X98" s="28" t="str">
        <x:f>IF(A98="","",IF(AND(F98="Yes",ISNUMBER(B98),ISNUMBER(C98),ISNUMBER(D98),ISNUMBER(E98),C98&gt;=B98,E98&gt;=D98,C98-B98=E98-D98,ISNUMBER(M98),ISNUMBER(N98),M98&gt;=0,N98&gt;0),(M98-N98)/N98,"n.a."))</x:f>
      </x:c>
      <x:c r="Y98" s="28" t="str">
        <x:f>IF(A98="","",IF(AND(ISNUMBER(O98),ISNUMBER(M98),O98&gt;=0,M98&gt;0,T98&lt;&gt;""),O98/M98,"n.a."))</x:f>
      </x:c>
      <x:c r="Z98" s="23" t="str">
        <x:f>IF(A98="","",IF(COUNTIFS($A$6:$A$505,SUBSTITUTE(SUBSTITUTE(SUBSTITUTE(A98,"~","~~"),"*","~*"),"?","~?"))&gt;1,"Duplicate URL: use one row per period pair",IF(COUNTIFS(Audit!$A$6:$A$505,SUBSTITUTE(SUBSTITUTE(SUBSTITUTE(A98,"~","~~"),"*","~*"),"?","~?"))=0,"URL missing from Audit",IF(OR(B98="",C98=""),"Add current date range",IF(OR(NOT(ISNUMBER(B98)),NOT(ISNUMBER(C98)),C98&lt;B98),"Check current dates",IF(OR(AND(ISNUMBER(G98),G98&lt;0),AND(ISNUMBER(H98),H98&lt;0),AND(ISNUMBER(I98),I98&lt;0),AND(ISNUMBER(J98),J98&lt;0),AND(ISNUMBER(M98),M98&lt;0),AND(ISNUMBER(N98),N98&lt;0),AND(ISNUMBER(O98),O98&lt;0),AND(ISNUMBER(P98),P98&lt;0),AND(ISNUMBER(Q98),Q98&lt;0),AND(ISNUMBER(R98),R98&lt;0)),"Check negative values",IF(AND(ISNUMBER(G98),ISNUMBER(I98),G98&gt;I98),"Clicks exceed impressions",IF(AND(OR(ISNUMBER(Q98),ISNUMBER(R98)),S98=""),"Add revenue currency",IF(AND(ISNUMBER(O98),T98=""),"Define conversions and session scope",IF(U98="","Add evidence source",IF(F98&lt;&gt;"Yes","Comparison not confirmed",IF(OR(NOT(ISNUMBER(D98)),NOT(ISNUMBER(E98)),E98&lt;D98,C98-B98&lt;&gt;E98-D98),"Check comparable date ranges",""))))))))))))</x:f>
      </x:c>
    </x:row>
    <x:row r="99" ht="44" customHeight="1">
      <x:c r="A99" s="19"/>
      <x:c r="B99" s="24"/>
      <x:c r="C99" s="21"/>
      <x:c r="D99" s="21"/>
      <x:c r="E99" s="21"/>
      <x:c r="F99" s="18"/>
      <x:c r="G99" s="26"/>
      <x:c r="H99" s="26"/>
      <x:c r="I99" s="26"/>
      <x:c r="J99" s="26"/>
      <x:c r="K99" s="25"/>
      <x:c r="L99" s="25"/>
      <x:c r="M99" s="26"/>
      <x:c r="N99" s="26"/>
      <x:c r="O99" s="26"/>
      <x:c r="P99" s="26"/>
      <x:c r="Q99" s="25"/>
      <x:c r="R99" s="25"/>
      <x:c r="S99" s="18"/>
      <x:c r="T99" s="18"/>
      <x:c r="U99" s="18"/>
      <x:c r="V99" s="28" t="str">
        <x:f>IF(A99="","",IF(AND(ISNUMBER(G99),ISNUMBER(I99),G99&gt;=0,I99&gt;0,G99&lt;=I99),G99/I99,"n.a."))</x:f>
      </x:c>
      <x:c r="W99" s="28" t="str">
        <x:f>IF(A99="","",IF(AND(F99="Yes",ISNUMBER(B99),ISNUMBER(C99),ISNUMBER(D99),ISNUMBER(E99),C99&gt;=B99,E99&gt;=D99,C99-B99=E99-D99,ISNUMBER(G99),ISNUMBER(H99),G99&gt;=0,H99&gt;0),(G99-H99)/H99,"n.a."))</x:f>
      </x:c>
      <x:c r="X99" s="28" t="str">
        <x:f>IF(A99="","",IF(AND(F99="Yes",ISNUMBER(B99),ISNUMBER(C99),ISNUMBER(D99),ISNUMBER(E99),C99&gt;=B99,E99&gt;=D99,C99-B99=E99-D99,ISNUMBER(M99),ISNUMBER(N99),M99&gt;=0,N99&gt;0),(M99-N99)/N99,"n.a."))</x:f>
      </x:c>
      <x:c r="Y99" s="28" t="str">
        <x:f>IF(A99="","",IF(AND(ISNUMBER(O99),ISNUMBER(M99),O99&gt;=0,M99&gt;0,T99&lt;&gt;""),O99/M99,"n.a."))</x:f>
      </x:c>
      <x:c r="Z99" s="23" t="str">
        <x:f>IF(A99="","",IF(COUNTIFS($A$6:$A$505,SUBSTITUTE(SUBSTITUTE(SUBSTITUTE(A99,"~","~~"),"*","~*"),"?","~?"))&gt;1,"Duplicate URL: use one row per period pair",IF(COUNTIFS(Audit!$A$6:$A$505,SUBSTITUTE(SUBSTITUTE(SUBSTITUTE(A99,"~","~~"),"*","~*"),"?","~?"))=0,"URL missing from Audit",IF(OR(B99="",C99=""),"Add current date range",IF(OR(NOT(ISNUMBER(B99)),NOT(ISNUMBER(C99)),C99&lt;B99),"Check current dates",IF(OR(AND(ISNUMBER(G99),G99&lt;0),AND(ISNUMBER(H99),H99&lt;0),AND(ISNUMBER(I99),I99&lt;0),AND(ISNUMBER(J99),J99&lt;0),AND(ISNUMBER(M99),M99&lt;0),AND(ISNUMBER(N99),N99&lt;0),AND(ISNUMBER(O99),O99&lt;0),AND(ISNUMBER(P99),P99&lt;0),AND(ISNUMBER(Q99),Q99&lt;0),AND(ISNUMBER(R99),R99&lt;0)),"Check negative values",IF(AND(ISNUMBER(G99),ISNUMBER(I99),G99&gt;I99),"Clicks exceed impressions",IF(AND(OR(ISNUMBER(Q99),ISNUMBER(R99)),S99=""),"Add revenue currency",IF(AND(ISNUMBER(O99),T99=""),"Define conversions and session scope",IF(U99="","Add evidence source",IF(F99&lt;&gt;"Yes","Comparison not confirmed",IF(OR(NOT(ISNUMBER(D99)),NOT(ISNUMBER(E99)),E99&lt;D99,C99-B99&lt;&gt;E99-D99),"Check comparable date ranges",""))))))))))))</x:f>
      </x:c>
    </x:row>
    <x:row r="100" ht="44" customHeight="1">
      <x:c r="A100" s="19"/>
      <x:c r="B100" s="24"/>
      <x:c r="C100" s="21"/>
      <x:c r="D100" s="21"/>
      <x:c r="E100" s="21"/>
      <x:c r="F100" s="18"/>
      <x:c r="G100" s="26"/>
      <x:c r="H100" s="26"/>
      <x:c r="I100" s="26"/>
      <x:c r="J100" s="26"/>
      <x:c r="K100" s="25"/>
      <x:c r="L100" s="25"/>
      <x:c r="M100" s="26"/>
      <x:c r="N100" s="26"/>
      <x:c r="O100" s="26"/>
      <x:c r="P100" s="26"/>
      <x:c r="Q100" s="25"/>
      <x:c r="R100" s="25"/>
      <x:c r="S100" s="18"/>
      <x:c r="T100" s="18"/>
      <x:c r="U100" s="18"/>
      <x:c r="V100" s="28" t="str">
        <x:f>IF(A100="","",IF(AND(ISNUMBER(G100),ISNUMBER(I100),G100&gt;=0,I100&gt;0,G100&lt;=I100),G100/I100,"n.a."))</x:f>
      </x:c>
      <x:c r="W100" s="28" t="str">
        <x:f>IF(A100="","",IF(AND(F100="Yes",ISNUMBER(B100),ISNUMBER(C100),ISNUMBER(D100),ISNUMBER(E100),C100&gt;=B100,E100&gt;=D100,C100-B100=E100-D100,ISNUMBER(G100),ISNUMBER(H100),G100&gt;=0,H100&gt;0),(G100-H100)/H100,"n.a."))</x:f>
      </x:c>
      <x:c r="X100" s="28" t="str">
        <x:f>IF(A100="","",IF(AND(F100="Yes",ISNUMBER(B100),ISNUMBER(C100),ISNUMBER(D100),ISNUMBER(E100),C100&gt;=B100,E100&gt;=D100,C100-B100=E100-D100,ISNUMBER(M100),ISNUMBER(N100),M100&gt;=0,N100&gt;0),(M100-N100)/N100,"n.a."))</x:f>
      </x:c>
      <x:c r="Y100" s="28" t="str">
        <x:f>IF(A100="","",IF(AND(ISNUMBER(O100),ISNUMBER(M100),O100&gt;=0,M100&gt;0,T100&lt;&gt;""),O100/M100,"n.a."))</x:f>
      </x:c>
      <x:c r="Z100" s="23" t="str">
        <x:f>IF(A100="","",IF(COUNTIFS($A$6:$A$505,SUBSTITUTE(SUBSTITUTE(SUBSTITUTE(A100,"~","~~"),"*","~*"),"?","~?"))&gt;1,"Duplicate URL: use one row per period pair",IF(COUNTIFS(Audit!$A$6:$A$505,SUBSTITUTE(SUBSTITUTE(SUBSTITUTE(A100,"~","~~"),"*","~*"),"?","~?"))=0,"URL missing from Audit",IF(OR(B100="",C100=""),"Add current date range",IF(OR(NOT(ISNUMBER(B100)),NOT(ISNUMBER(C100)),C100&lt;B100),"Check current dates",IF(OR(AND(ISNUMBER(G100),G100&lt;0),AND(ISNUMBER(H100),H100&lt;0),AND(ISNUMBER(I100),I100&lt;0),AND(ISNUMBER(J100),J100&lt;0),AND(ISNUMBER(M100),M100&lt;0),AND(ISNUMBER(N100),N100&lt;0),AND(ISNUMBER(O100),O100&lt;0),AND(ISNUMBER(P100),P100&lt;0),AND(ISNUMBER(Q100),Q100&lt;0),AND(ISNUMBER(R100),R100&lt;0)),"Check negative values",IF(AND(ISNUMBER(G100),ISNUMBER(I100),G100&gt;I100),"Clicks exceed impressions",IF(AND(OR(ISNUMBER(Q100),ISNUMBER(R100)),S100=""),"Add revenue currency",IF(AND(ISNUMBER(O100),T100=""),"Define conversions and session scope",IF(U100="","Add evidence source",IF(F100&lt;&gt;"Yes","Comparison not confirmed",IF(OR(NOT(ISNUMBER(D100)),NOT(ISNUMBER(E100)),E100&lt;D100,C100-B100&lt;&gt;E100-D100),"Check comparable date ranges",""))))))))))))</x:f>
      </x:c>
    </x:row>
    <x:row r="101" ht="44" customHeight="1">
      <x:c r="A101" s="19"/>
      <x:c r="B101" s="24"/>
      <x:c r="C101" s="21"/>
      <x:c r="D101" s="21"/>
      <x:c r="E101" s="21"/>
      <x:c r="F101" s="18"/>
      <x:c r="G101" s="26"/>
      <x:c r="H101" s="26"/>
      <x:c r="I101" s="26"/>
      <x:c r="J101" s="26"/>
      <x:c r="K101" s="25"/>
      <x:c r="L101" s="25"/>
      <x:c r="M101" s="26"/>
      <x:c r="N101" s="26"/>
      <x:c r="O101" s="26"/>
      <x:c r="P101" s="26"/>
      <x:c r="Q101" s="25"/>
      <x:c r="R101" s="25"/>
      <x:c r="S101" s="18"/>
      <x:c r="T101" s="18"/>
      <x:c r="U101" s="18"/>
      <x:c r="V101" s="28" t="str">
        <x:f>IF(A101="","",IF(AND(ISNUMBER(G101),ISNUMBER(I101),G101&gt;=0,I101&gt;0,G101&lt;=I101),G101/I101,"n.a."))</x:f>
      </x:c>
      <x:c r="W101" s="28" t="str">
        <x:f>IF(A101="","",IF(AND(F101="Yes",ISNUMBER(B101),ISNUMBER(C101),ISNUMBER(D101),ISNUMBER(E101),C101&gt;=B101,E101&gt;=D101,C101-B101=E101-D101,ISNUMBER(G101),ISNUMBER(H101),G101&gt;=0,H101&gt;0),(G101-H101)/H101,"n.a."))</x:f>
      </x:c>
      <x:c r="X101" s="28" t="str">
        <x:f>IF(A101="","",IF(AND(F101="Yes",ISNUMBER(B101),ISNUMBER(C101),ISNUMBER(D101),ISNUMBER(E101),C101&gt;=B101,E101&gt;=D101,C101-B101=E101-D101,ISNUMBER(M101),ISNUMBER(N101),M101&gt;=0,N101&gt;0),(M101-N101)/N101,"n.a."))</x:f>
      </x:c>
      <x:c r="Y101" s="28" t="str">
        <x:f>IF(A101="","",IF(AND(ISNUMBER(O101),ISNUMBER(M101),O101&gt;=0,M101&gt;0,T101&lt;&gt;""),O101/M101,"n.a."))</x:f>
      </x:c>
      <x:c r="Z101" s="23" t="str">
        <x:f>IF(A101="","",IF(COUNTIFS($A$6:$A$505,SUBSTITUTE(SUBSTITUTE(SUBSTITUTE(A101,"~","~~"),"*","~*"),"?","~?"))&gt;1,"Duplicate URL: use one row per period pair",IF(COUNTIFS(Audit!$A$6:$A$505,SUBSTITUTE(SUBSTITUTE(SUBSTITUTE(A101,"~","~~"),"*","~*"),"?","~?"))=0,"URL missing from Audit",IF(OR(B101="",C101=""),"Add current date range",IF(OR(NOT(ISNUMBER(B101)),NOT(ISNUMBER(C101)),C101&lt;B101),"Check current dates",IF(OR(AND(ISNUMBER(G101),G101&lt;0),AND(ISNUMBER(H101),H101&lt;0),AND(ISNUMBER(I101),I101&lt;0),AND(ISNUMBER(J101),J101&lt;0),AND(ISNUMBER(M101),M101&lt;0),AND(ISNUMBER(N101),N101&lt;0),AND(ISNUMBER(O101),O101&lt;0),AND(ISNUMBER(P101),P101&lt;0),AND(ISNUMBER(Q101),Q101&lt;0),AND(ISNUMBER(R101),R101&lt;0)),"Check negative values",IF(AND(ISNUMBER(G101),ISNUMBER(I101),G101&gt;I101),"Clicks exceed impressions",IF(AND(OR(ISNUMBER(Q101),ISNUMBER(R101)),S101=""),"Add revenue currency",IF(AND(ISNUMBER(O101),T101=""),"Define conversions and session scope",IF(U101="","Add evidence source",IF(F101&lt;&gt;"Yes","Comparison not confirmed",IF(OR(NOT(ISNUMBER(D101)),NOT(ISNUMBER(E101)),E101&lt;D101,C101-B101&lt;&gt;E101-D101),"Check comparable date ranges",""))))))))))))</x:f>
      </x:c>
    </x:row>
    <x:row r="102" ht="44" customHeight="1">
      <x:c r="A102" s="19"/>
      <x:c r="B102" s="24"/>
      <x:c r="C102" s="21"/>
      <x:c r="D102" s="21"/>
      <x:c r="E102" s="21"/>
      <x:c r="F102" s="18"/>
      <x:c r="G102" s="26"/>
      <x:c r="H102" s="26"/>
      <x:c r="I102" s="26"/>
      <x:c r="J102" s="26"/>
      <x:c r="K102" s="25"/>
      <x:c r="L102" s="25"/>
      <x:c r="M102" s="26"/>
      <x:c r="N102" s="26"/>
      <x:c r="O102" s="26"/>
      <x:c r="P102" s="26"/>
      <x:c r="Q102" s="25"/>
      <x:c r="R102" s="25"/>
      <x:c r="S102" s="18"/>
      <x:c r="T102" s="18"/>
      <x:c r="U102" s="18"/>
      <x:c r="V102" s="28" t="str">
        <x:f>IF(A102="","",IF(AND(ISNUMBER(G102),ISNUMBER(I102),G102&gt;=0,I102&gt;0,G102&lt;=I102),G102/I102,"n.a."))</x:f>
      </x:c>
      <x:c r="W102" s="28" t="str">
        <x:f>IF(A102="","",IF(AND(F102="Yes",ISNUMBER(B102),ISNUMBER(C102),ISNUMBER(D102),ISNUMBER(E102),C102&gt;=B102,E102&gt;=D102,C102-B102=E102-D102,ISNUMBER(G102),ISNUMBER(H102),G102&gt;=0,H102&gt;0),(G102-H102)/H102,"n.a."))</x:f>
      </x:c>
      <x:c r="X102" s="28" t="str">
        <x:f>IF(A102="","",IF(AND(F102="Yes",ISNUMBER(B102),ISNUMBER(C102),ISNUMBER(D102),ISNUMBER(E102),C102&gt;=B102,E102&gt;=D102,C102-B102=E102-D102,ISNUMBER(M102),ISNUMBER(N102),M102&gt;=0,N102&gt;0),(M102-N102)/N102,"n.a."))</x:f>
      </x:c>
      <x:c r="Y102" s="28" t="str">
        <x:f>IF(A102="","",IF(AND(ISNUMBER(O102),ISNUMBER(M102),O102&gt;=0,M102&gt;0,T102&lt;&gt;""),O102/M102,"n.a."))</x:f>
      </x:c>
      <x:c r="Z102" s="23" t="str">
        <x:f>IF(A102="","",IF(COUNTIFS($A$6:$A$505,SUBSTITUTE(SUBSTITUTE(SUBSTITUTE(A102,"~","~~"),"*","~*"),"?","~?"))&gt;1,"Duplicate URL: use one row per period pair",IF(COUNTIFS(Audit!$A$6:$A$505,SUBSTITUTE(SUBSTITUTE(SUBSTITUTE(A102,"~","~~"),"*","~*"),"?","~?"))=0,"URL missing from Audit",IF(OR(B102="",C102=""),"Add current date range",IF(OR(NOT(ISNUMBER(B102)),NOT(ISNUMBER(C102)),C102&lt;B102),"Check current dates",IF(OR(AND(ISNUMBER(G102),G102&lt;0),AND(ISNUMBER(H102),H102&lt;0),AND(ISNUMBER(I102),I102&lt;0),AND(ISNUMBER(J102),J102&lt;0),AND(ISNUMBER(M102),M102&lt;0),AND(ISNUMBER(N102),N102&lt;0),AND(ISNUMBER(O102),O102&lt;0),AND(ISNUMBER(P102),P102&lt;0),AND(ISNUMBER(Q102),Q102&lt;0),AND(ISNUMBER(R102),R102&lt;0)),"Check negative values",IF(AND(ISNUMBER(G102),ISNUMBER(I102),G102&gt;I102),"Clicks exceed impressions",IF(AND(OR(ISNUMBER(Q102),ISNUMBER(R102)),S102=""),"Add revenue currency",IF(AND(ISNUMBER(O102),T102=""),"Define conversions and session scope",IF(U102="","Add evidence source",IF(F102&lt;&gt;"Yes","Comparison not confirmed",IF(OR(NOT(ISNUMBER(D102)),NOT(ISNUMBER(E102)),E102&lt;D102,C102-B102&lt;&gt;E102-D102),"Check comparable date ranges",""))))))))))))</x:f>
      </x:c>
    </x:row>
    <x:row r="103" ht="44" customHeight="1">
      <x:c r="A103" s="19"/>
      <x:c r="B103" s="24"/>
      <x:c r="C103" s="21"/>
      <x:c r="D103" s="21"/>
      <x:c r="E103" s="21"/>
      <x:c r="F103" s="18"/>
      <x:c r="G103" s="26"/>
      <x:c r="H103" s="26"/>
      <x:c r="I103" s="26"/>
      <x:c r="J103" s="26"/>
      <x:c r="K103" s="25"/>
      <x:c r="L103" s="25"/>
      <x:c r="M103" s="26"/>
      <x:c r="N103" s="26"/>
      <x:c r="O103" s="26"/>
      <x:c r="P103" s="26"/>
      <x:c r="Q103" s="25"/>
      <x:c r="R103" s="25"/>
      <x:c r="S103" s="18"/>
      <x:c r="T103" s="18"/>
      <x:c r="U103" s="18"/>
      <x:c r="V103" s="28" t="str">
        <x:f>IF(A103="","",IF(AND(ISNUMBER(G103),ISNUMBER(I103),G103&gt;=0,I103&gt;0,G103&lt;=I103),G103/I103,"n.a."))</x:f>
      </x:c>
      <x:c r="W103" s="28" t="str">
        <x:f>IF(A103="","",IF(AND(F103="Yes",ISNUMBER(B103),ISNUMBER(C103),ISNUMBER(D103),ISNUMBER(E103),C103&gt;=B103,E103&gt;=D103,C103-B103=E103-D103,ISNUMBER(G103),ISNUMBER(H103),G103&gt;=0,H103&gt;0),(G103-H103)/H103,"n.a."))</x:f>
      </x:c>
      <x:c r="X103" s="28" t="str">
        <x:f>IF(A103="","",IF(AND(F103="Yes",ISNUMBER(B103),ISNUMBER(C103),ISNUMBER(D103),ISNUMBER(E103),C103&gt;=B103,E103&gt;=D103,C103-B103=E103-D103,ISNUMBER(M103),ISNUMBER(N103),M103&gt;=0,N103&gt;0),(M103-N103)/N103,"n.a."))</x:f>
      </x:c>
      <x:c r="Y103" s="28" t="str">
        <x:f>IF(A103="","",IF(AND(ISNUMBER(O103),ISNUMBER(M103),O103&gt;=0,M103&gt;0,T103&lt;&gt;""),O103/M103,"n.a."))</x:f>
      </x:c>
      <x:c r="Z103" s="23" t="str">
        <x:f>IF(A103="","",IF(COUNTIFS($A$6:$A$505,SUBSTITUTE(SUBSTITUTE(SUBSTITUTE(A103,"~","~~"),"*","~*"),"?","~?"))&gt;1,"Duplicate URL: use one row per period pair",IF(COUNTIFS(Audit!$A$6:$A$505,SUBSTITUTE(SUBSTITUTE(SUBSTITUTE(A103,"~","~~"),"*","~*"),"?","~?"))=0,"URL missing from Audit",IF(OR(B103="",C103=""),"Add current date range",IF(OR(NOT(ISNUMBER(B103)),NOT(ISNUMBER(C103)),C103&lt;B103),"Check current dates",IF(OR(AND(ISNUMBER(G103),G103&lt;0),AND(ISNUMBER(H103),H103&lt;0),AND(ISNUMBER(I103),I103&lt;0),AND(ISNUMBER(J103),J103&lt;0),AND(ISNUMBER(M103),M103&lt;0),AND(ISNUMBER(N103),N103&lt;0),AND(ISNUMBER(O103),O103&lt;0),AND(ISNUMBER(P103),P103&lt;0),AND(ISNUMBER(Q103),Q103&lt;0),AND(ISNUMBER(R103),R103&lt;0)),"Check negative values",IF(AND(ISNUMBER(G103),ISNUMBER(I103),G103&gt;I103),"Clicks exceed impressions",IF(AND(OR(ISNUMBER(Q103),ISNUMBER(R103)),S103=""),"Add revenue currency",IF(AND(ISNUMBER(O103),T103=""),"Define conversions and session scope",IF(U103="","Add evidence source",IF(F103&lt;&gt;"Yes","Comparison not confirmed",IF(OR(NOT(ISNUMBER(D103)),NOT(ISNUMBER(E103)),E103&lt;D103,C103-B103&lt;&gt;E103-D103),"Check comparable date ranges",""))))))))))))</x:f>
      </x:c>
    </x:row>
    <x:row r="104" ht="44" customHeight="1">
      <x:c r="A104" s="19"/>
      <x:c r="B104" s="24"/>
      <x:c r="C104" s="21"/>
      <x:c r="D104" s="21"/>
      <x:c r="E104" s="21"/>
      <x:c r="F104" s="18"/>
      <x:c r="G104" s="26"/>
      <x:c r="H104" s="26"/>
      <x:c r="I104" s="26"/>
      <x:c r="J104" s="26"/>
      <x:c r="K104" s="25"/>
      <x:c r="L104" s="25"/>
      <x:c r="M104" s="26"/>
      <x:c r="N104" s="26"/>
      <x:c r="O104" s="26"/>
      <x:c r="P104" s="26"/>
      <x:c r="Q104" s="25"/>
      <x:c r="R104" s="25"/>
      <x:c r="S104" s="18"/>
      <x:c r="T104" s="18"/>
      <x:c r="U104" s="18"/>
      <x:c r="V104" s="28" t="str">
        <x:f>IF(A104="","",IF(AND(ISNUMBER(G104),ISNUMBER(I104),G104&gt;=0,I104&gt;0,G104&lt;=I104),G104/I104,"n.a."))</x:f>
      </x:c>
      <x:c r="W104" s="28" t="str">
        <x:f>IF(A104="","",IF(AND(F104="Yes",ISNUMBER(B104),ISNUMBER(C104),ISNUMBER(D104),ISNUMBER(E104),C104&gt;=B104,E104&gt;=D104,C104-B104=E104-D104,ISNUMBER(G104),ISNUMBER(H104),G104&gt;=0,H104&gt;0),(G104-H104)/H104,"n.a."))</x:f>
      </x:c>
      <x:c r="X104" s="28" t="str">
        <x:f>IF(A104="","",IF(AND(F104="Yes",ISNUMBER(B104),ISNUMBER(C104),ISNUMBER(D104),ISNUMBER(E104),C104&gt;=B104,E104&gt;=D104,C104-B104=E104-D104,ISNUMBER(M104),ISNUMBER(N104),M104&gt;=0,N104&gt;0),(M104-N104)/N104,"n.a."))</x:f>
      </x:c>
      <x:c r="Y104" s="28" t="str">
        <x:f>IF(A104="","",IF(AND(ISNUMBER(O104),ISNUMBER(M104),O104&gt;=0,M104&gt;0,T104&lt;&gt;""),O104/M104,"n.a."))</x:f>
      </x:c>
      <x:c r="Z104" s="23" t="str">
        <x:f>IF(A104="","",IF(COUNTIFS($A$6:$A$505,SUBSTITUTE(SUBSTITUTE(SUBSTITUTE(A104,"~","~~"),"*","~*"),"?","~?"))&gt;1,"Duplicate URL: use one row per period pair",IF(COUNTIFS(Audit!$A$6:$A$505,SUBSTITUTE(SUBSTITUTE(SUBSTITUTE(A104,"~","~~"),"*","~*"),"?","~?"))=0,"URL missing from Audit",IF(OR(B104="",C104=""),"Add current date range",IF(OR(NOT(ISNUMBER(B104)),NOT(ISNUMBER(C104)),C104&lt;B104),"Check current dates",IF(OR(AND(ISNUMBER(G104),G104&lt;0),AND(ISNUMBER(H104),H104&lt;0),AND(ISNUMBER(I104),I104&lt;0),AND(ISNUMBER(J104),J104&lt;0),AND(ISNUMBER(M104),M104&lt;0),AND(ISNUMBER(N104),N104&lt;0),AND(ISNUMBER(O104),O104&lt;0),AND(ISNUMBER(P104),P104&lt;0),AND(ISNUMBER(Q104),Q104&lt;0),AND(ISNUMBER(R104),R104&lt;0)),"Check negative values",IF(AND(ISNUMBER(G104),ISNUMBER(I104),G104&gt;I104),"Clicks exceed impressions",IF(AND(OR(ISNUMBER(Q104),ISNUMBER(R104)),S104=""),"Add revenue currency",IF(AND(ISNUMBER(O104),T104=""),"Define conversions and session scope",IF(U104="","Add evidence source",IF(F104&lt;&gt;"Yes","Comparison not confirmed",IF(OR(NOT(ISNUMBER(D104)),NOT(ISNUMBER(E104)),E104&lt;D104,C104-B104&lt;&gt;E104-D104),"Check comparable date ranges",""))))))))))))</x:f>
      </x:c>
    </x:row>
    <x:row r="105" ht="44" customHeight="1">
      <x:c r="A105" s="19"/>
      <x:c r="B105" s="24"/>
      <x:c r="C105" s="21"/>
      <x:c r="D105" s="21"/>
      <x:c r="E105" s="21"/>
      <x:c r="F105" s="18"/>
      <x:c r="G105" s="26"/>
      <x:c r="H105" s="26"/>
      <x:c r="I105" s="26"/>
      <x:c r="J105" s="26"/>
      <x:c r="K105" s="25"/>
      <x:c r="L105" s="25"/>
      <x:c r="M105" s="26"/>
      <x:c r="N105" s="26"/>
      <x:c r="O105" s="26"/>
      <x:c r="P105" s="26"/>
      <x:c r="Q105" s="25"/>
      <x:c r="R105" s="25"/>
      <x:c r="S105" s="18"/>
      <x:c r="T105" s="18"/>
      <x:c r="U105" s="18"/>
      <x:c r="V105" s="28" t="str">
        <x:f>IF(A105="","",IF(AND(ISNUMBER(G105),ISNUMBER(I105),G105&gt;=0,I105&gt;0,G105&lt;=I105),G105/I105,"n.a."))</x:f>
      </x:c>
      <x:c r="W105" s="28" t="str">
        <x:f>IF(A105="","",IF(AND(F105="Yes",ISNUMBER(B105),ISNUMBER(C105),ISNUMBER(D105),ISNUMBER(E105),C105&gt;=B105,E105&gt;=D105,C105-B105=E105-D105,ISNUMBER(G105),ISNUMBER(H105),G105&gt;=0,H105&gt;0),(G105-H105)/H105,"n.a."))</x:f>
      </x:c>
      <x:c r="X105" s="28" t="str">
        <x:f>IF(A105="","",IF(AND(F105="Yes",ISNUMBER(B105),ISNUMBER(C105),ISNUMBER(D105),ISNUMBER(E105),C105&gt;=B105,E105&gt;=D105,C105-B105=E105-D105,ISNUMBER(M105),ISNUMBER(N105),M105&gt;=0,N105&gt;0),(M105-N105)/N105,"n.a."))</x:f>
      </x:c>
      <x:c r="Y105" s="28" t="str">
        <x:f>IF(A105="","",IF(AND(ISNUMBER(O105),ISNUMBER(M105),O105&gt;=0,M105&gt;0,T105&lt;&gt;""),O105/M105,"n.a."))</x:f>
      </x:c>
      <x:c r="Z105" s="23" t="str">
        <x:f>IF(A105="","",IF(COUNTIFS($A$6:$A$505,SUBSTITUTE(SUBSTITUTE(SUBSTITUTE(A105,"~","~~"),"*","~*"),"?","~?"))&gt;1,"Duplicate URL: use one row per period pair",IF(COUNTIFS(Audit!$A$6:$A$505,SUBSTITUTE(SUBSTITUTE(SUBSTITUTE(A105,"~","~~"),"*","~*"),"?","~?"))=0,"URL missing from Audit",IF(OR(B105="",C105=""),"Add current date range",IF(OR(NOT(ISNUMBER(B105)),NOT(ISNUMBER(C105)),C105&lt;B105),"Check current dates",IF(OR(AND(ISNUMBER(G105),G105&lt;0),AND(ISNUMBER(H105),H105&lt;0),AND(ISNUMBER(I105),I105&lt;0),AND(ISNUMBER(J105),J105&lt;0),AND(ISNUMBER(M105),M105&lt;0),AND(ISNUMBER(N105),N105&lt;0),AND(ISNUMBER(O105),O105&lt;0),AND(ISNUMBER(P105),P105&lt;0),AND(ISNUMBER(Q105),Q105&lt;0),AND(ISNUMBER(R105),R105&lt;0)),"Check negative values",IF(AND(ISNUMBER(G105),ISNUMBER(I105),G105&gt;I105),"Clicks exceed impressions",IF(AND(OR(ISNUMBER(Q105),ISNUMBER(R105)),S105=""),"Add revenue currency",IF(AND(ISNUMBER(O105),T105=""),"Define conversions and session scope",IF(U105="","Add evidence source",IF(F105&lt;&gt;"Yes","Comparison not confirmed",IF(OR(NOT(ISNUMBER(D105)),NOT(ISNUMBER(E105)),E105&lt;D105,C105-B105&lt;&gt;E105-D105),"Check comparable date ranges",""))))))))))))</x:f>
      </x:c>
    </x:row>
    <x:row r="106" ht="44" customHeight="1">
      <x:c r="A106" s="19"/>
      <x:c r="B106" s="24"/>
      <x:c r="C106" s="21"/>
      <x:c r="D106" s="21"/>
      <x:c r="E106" s="21"/>
      <x:c r="F106" s="18"/>
      <x:c r="G106" s="26"/>
      <x:c r="H106" s="26"/>
      <x:c r="I106" s="26"/>
      <x:c r="J106" s="26"/>
      <x:c r="K106" s="25"/>
      <x:c r="L106" s="25"/>
      <x:c r="M106" s="26"/>
      <x:c r="N106" s="26"/>
      <x:c r="O106" s="26"/>
      <x:c r="P106" s="26"/>
      <x:c r="Q106" s="25"/>
      <x:c r="R106" s="25"/>
      <x:c r="S106" s="18"/>
      <x:c r="T106" s="18"/>
      <x:c r="U106" s="18"/>
      <x:c r="V106" s="28" t="str">
        <x:f>IF(A106="","",IF(AND(ISNUMBER(G106),ISNUMBER(I106),G106&gt;=0,I106&gt;0,G106&lt;=I106),G106/I106,"n.a."))</x:f>
      </x:c>
      <x:c r="W106" s="28" t="str">
        <x:f>IF(A106="","",IF(AND(F106="Yes",ISNUMBER(B106),ISNUMBER(C106),ISNUMBER(D106),ISNUMBER(E106),C106&gt;=B106,E106&gt;=D106,C106-B106=E106-D106,ISNUMBER(G106),ISNUMBER(H106),G106&gt;=0,H106&gt;0),(G106-H106)/H106,"n.a."))</x:f>
      </x:c>
      <x:c r="X106" s="28" t="str">
        <x:f>IF(A106="","",IF(AND(F106="Yes",ISNUMBER(B106),ISNUMBER(C106),ISNUMBER(D106),ISNUMBER(E106),C106&gt;=B106,E106&gt;=D106,C106-B106=E106-D106,ISNUMBER(M106),ISNUMBER(N106),M106&gt;=0,N106&gt;0),(M106-N106)/N106,"n.a."))</x:f>
      </x:c>
      <x:c r="Y106" s="28" t="str">
        <x:f>IF(A106="","",IF(AND(ISNUMBER(O106),ISNUMBER(M106),O106&gt;=0,M106&gt;0,T106&lt;&gt;""),O106/M106,"n.a."))</x:f>
      </x:c>
      <x:c r="Z106" s="23" t="str">
        <x:f>IF(A106="","",IF(COUNTIFS($A$6:$A$505,SUBSTITUTE(SUBSTITUTE(SUBSTITUTE(A106,"~","~~"),"*","~*"),"?","~?"))&gt;1,"Duplicate URL: use one row per period pair",IF(COUNTIFS(Audit!$A$6:$A$505,SUBSTITUTE(SUBSTITUTE(SUBSTITUTE(A106,"~","~~"),"*","~*"),"?","~?"))=0,"URL missing from Audit",IF(OR(B106="",C106=""),"Add current date range",IF(OR(NOT(ISNUMBER(B106)),NOT(ISNUMBER(C106)),C106&lt;B106),"Check current dates",IF(OR(AND(ISNUMBER(G106),G106&lt;0),AND(ISNUMBER(H106),H106&lt;0),AND(ISNUMBER(I106),I106&lt;0),AND(ISNUMBER(J106),J106&lt;0),AND(ISNUMBER(M106),M106&lt;0),AND(ISNUMBER(N106),N106&lt;0),AND(ISNUMBER(O106),O106&lt;0),AND(ISNUMBER(P106),P106&lt;0),AND(ISNUMBER(Q106),Q106&lt;0),AND(ISNUMBER(R106),R106&lt;0)),"Check negative values",IF(AND(ISNUMBER(G106),ISNUMBER(I106),G106&gt;I106),"Clicks exceed impressions",IF(AND(OR(ISNUMBER(Q106),ISNUMBER(R106)),S106=""),"Add revenue currency",IF(AND(ISNUMBER(O106),T106=""),"Define conversions and session scope",IF(U106="","Add evidence source",IF(F106&lt;&gt;"Yes","Comparison not confirmed",IF(OR(NOT(ISNUMBER(D106)),NOT(ISNUMBER(E106)),E106&lt;D106,C106-B106&lt;&gt;E106-D106),"Check comparable date ranges",""))))))))))))</x:f>
      </x:c>
    </x:row>
    <x:row r="107" ht="44" customHeight="1">
      <x:c r="A107" s="19"/>
      <x:c r="B107" s="24"/>
      <x:c r="C107" s="21"/>
      <x:c r="D107" s="21"/>
      <x:c r="E107" s="21"/>
      <x:c r="F107" s="18"/>
      <x:c r="G107" s="26"/>
      <x:c r="H107" s="26"/>
      <x:c r="I107" s="26"/>
      <x:c r="J107" s="26"/>
      <x:c r="K107" s="25"/>
      <x:c r="L107" s="25"/>
      <x:c r="M107" s="26"/>
      <x:c r="N107" s="26"/>
      <x:c r="O107" s="26"/>
      <x:c r="P107" s="26"/>
      <x:c r="Q107" s="25"/>
      <x:c r="R107" s="25"/>
      <x:c r="S107" s="18"/>
      <x:c r="T107" s="18"/>
      <x:c r="U107" s="18"/>
      <x:c r="V107" s="28" t="str">
        <x:f>IF(A107="","",IF(AND(ISNUMBER(G107),ISNUMBER(I107),G107&gt;=0,I107&gt;0,G107&lt;=I107),G107/I107,"n.a."))</x:f>
      </x:c>
      <x:c r="W107" s="28" t="str">
        <x:f>IF(A107="","",IF(AND(F107="Yes",ISNUMBER(B107),ISNUMBER(C107),ISNUMBER(D107),ISNUMBER(E107),C107&gt;=B107,E107&gt;=D107,C107-B107=E107-D107,ISNUMBER(G107),ISNUMBER(H107),G107&gt;=0,H107&gt;0),(G107-H107)/H107,"n.a."))</x:f>
      </x:c>
      <x:c r="X107" s="28" t="str">
        <x:f>IF(A107="","",IF(AND(F107="Yes",ISNUMBER(B107),ISNUMBER(C107),ISNUMBER(D107),ISNUMBER(E107),C107&gt;=B107,E107&gt;=D107,C107-B107=E107-D107,ISNUMBER(M107),ISNUMBER(N107),M107&gt;=0,N107&gt;0),(M107-N107)/N107,"n.a."))</x:f>
      </x:c>
      <x:c r="Y107" s="28" t="str">
        <x:f>IF(A107="","",IF(AND(ISNUMBER(O107),ISNUMBER(M107),O107&gt;=0,M107&gt;0,T107&lt;&gt;""),O107/M107,"n.a."))</x:f>
      </x:c>
      <x:c r="Z107" s="23" t="str">
        <x:f>IF(A107="","",IF(COUNTIFS($A$6:$A$505,SUBSTITUTE(SUBSTITUTE(SUBSTITUTE(A107,"~","~~"),"*","~*"),"?","~?"))&gt;1,"Duplicate URL: use one row per period pair",IF(COUNTIFS(Audit!$A$6:$A$505,SUBSTITUTE(SUBSTITUTE(SUBSTITUTE(A107,"~","~~"),"*","~*"),"?","~?"))=0,"URL missing from Audit",IF(OR(B107="",C107=""),"Add current date range",IF(OR(NOT(ISNUMBER(B107)),NOT(ISNUMBER(C107)),C107&lt;B107),"Check current dates",IF(OR(AND(ISNUMBER(G107),G107&lt;0),AND(ISNUMBER(H107),H107&lt;0),AND(ISNUMBER(I107),I107&lt;0),AND(ISNUMBER(J107),J107&lt;0),AND(ISNUMBER(M107),M107&lt;0),AND(ISNUMBER(N107),N107&lt;0),AND(ISNUMBER(O107),O107&lt;0),AND(ISNUMBER(P107),P107&lt;0),AND(ISNUMBER(Q107),Q107&lt;0),AND(ISNUMBER(R107),R107&lt;0)),"Check negative values",IF(AND(ISNUMBER(G107),ISNUMBER(I107),G107&gt;I107),"Clicks exceed impressions",IF(AND(OR(ISNUMBER(Q107),ISNUMBER(R107)),S107=""),"Add revenue currency",IF(AND(ISNUMBER(O107),T107=""),"Define conversions and session scope",IF(U107="","Add evidence source",IF(F107&lt;&gt;"Yes","Comparison not confirmed",IF(OR(NOT(ISNUMBER(D107)),NOT(ISNUMBER(E107)),E107&lt;D107,C107-B107&lt;&gt;E107-D107),"Check comparable date ranges",""))))))))))))</x:f>
      </x:c>
    </x:row>
    <x:row r="108" ht="44" customHeight="1">
      <x:c r="A108" s="19"/>
      <x:c r="B108" s="24"/>
      <x:c r="C108" s="21"/>
      <x:c r="D108" s="21"/>
      <x:c r="E108" s="21"/>
      <x:c r="F108" s="18"/>
      <x:c r="G108" s="26"/>
      <x:c r="H108" s="26"/>
      <x:c r="I108" s="26"/>
      <x:c r="J108" s="26"/>
      <x:c r="K108" s="25"/>
      <x:c r="L108" s="25"/>
      <x:c r="M108" s="26"/>
      <x:c r="N108" s="26"/>
      <x:c r="O108" s="26"/>
      <x:c r="P108" s="26"/>
      <x:c r="Q108" s="25"/>
      <x:c r="R108" s="25"/>
      <x:c r="S108" s="18"/>
      <x:c r="T108" s="18"/>
      <x:c r="U108" s="18"/>
      <x:c r="V108" s="28" t="str">
        <x:f>IF(A108="","",IF(AND(ISNUMBER(G108),ISNUMBER(I108),G108&gt;=0,I108&gt;0,G108&lt;=I108),G108/I108,"n.a."))</x:f>
      </x:c>
      <x:c r="W108" s="28" t="str">
        <x:f>IF(A108="","",IF(AND(F108="Yes",ISNUMBER(B108),ISNUMBER(C108),ISNUMBER(D108),ISNUMBER(E108),C108&gt;=B108,E108&gt;=D108,C108-B108=E108-D108,ISNUMBER(G108),ISNUMBER(H108),G108&gt;=0,H108&gt;0),(G108-H108)/H108,"n.a."))</x:f>
      </x:c>
      <x:c r="X108" s="28" t="str">
        <x:f>IF(A108="","",IF(AND(F108="Yes",ISNUMBER(B108),ISNUMBER(C108),ISNUMBER(D108),ISNUMBER(E108),C108&gt;=B108,E108&gt;=D108,C108-B108=E108-D108,ISNUMBER(M108),ISNUMBER(N108),M108&gt;=0,N108&gt;0),(M108-N108)/N108,"n.a."))</x:f>
      </x:c>
      <x:c r="Y108" s="28" t="str">
        <x:f>IF(A108="","",IF(AND(ISNUMBER(O108),ISNUMBER(M108),O108&gt;=0,M108&gt;0,T108&lt;&gt;""),O108/M108,"n.a."))</x:f>
      </x:c>
      <x:c r="Z108" s="23" t="str">
        <x:f>IF(A108="","",IF(COUNTIFS($A$6:$A$505,SUBSTITUTE(SUBSTITUTE(SUBSTITUTE(A108,"~","~~"),"*","~*"),"?","~?"))&gt;1,"Duplicate URL: use one row per period pair",IF(COUNTIFS(Audit!$A$6:$A$505,SUBSTITUTE(SUBSTITUTE(SUBSTITUTE(A108,"~","~~"),"*","~*"),"?","~?"))=0,"URL missing from Audit",IF(OR(B108="",C108=""),"Add current date range",IF(OR(NOT(ISNUMBER(B108)),NOT(ISNUMBER(C108)),C108&lt;B108),"Check current dates",IF(OR(AND(ISNUMBER(G108),G108&lt;0),AND(ISNUMBER(H108),H108&lt;0),AND(ISNUMBER(I108),I108&lt;0),AND(ISNUMBER(J108),J108&lt;0),AND(ISNUMBER(M108),M108&lt;0),AND(ISNUMBER(N108),N108&lt;0),AND(ISNUMBER(O108),O108&lt;0),AND(ISNUMBER(P108),P108&lt;0),AND(ISNUMBER(Q108),Q108&lt;0),AND(ISNUMBER(R108),R108&lt;0)),"Check negative values",IF(AND(ISNUMBER(G108),ISNUMBER(I108),G108&gt;I108),"Clicks exceed impressions",IF(AND(OR(ISNUMBER(Q108),ISNUMBER(R108)),S108=""),"Add revenue currency",IF(AND(ISNUMBER(O108),T108=""),"Define conversions and session scope",IF(U108="","Add evidence source",IF(F108&lt;&gt;"Yes","Comparison not confirmed",IF(OR(NOT(ISNUMBER(D108)),NOT(ISNUMBER(E108)),E108&lt;D108,C108-B108&lt;&gt;E108-D108),"Check comparable date ranges",""))))))))))))</x:f>
      </x:c>
    </x:row>
    <x:row r="109" ht="44" customHeight="1">
      <x:c r="A109" s="19"/>
      <x:c r="B109" s="24"/>
      <x:c r="C109" s="21"/>
      <x:c r="D109" s="21"/>
      <x:c r="E109" s="21"/>
      <x:c r="F109" s="18"/>
      <x:c r="G109" s="26"/>
      <x:c r="H109" s="26"/>
      <x:c r="I109" s="26"/>
      <x:c r="J109" s="26"/>
      <x:c r="K109" s="25"/>
      <x:c r="L109" s="25"/>
      <x:c r="M109" s="26"/>
      <x:c r="N109" s="26"/>
      <x:c r="O109" s="26"/>
      <x:c r="P109" s="26"/>
      <x:c r="Q109" s="25"/>
      <x:c r="R109" s="25"/>
      <x:c r="S109" s="18"/>
      <x:c r="T109" s="18"/>
      <x:c r="U109" s="18"/>
      <x:c r="V109" s="28" t="str">
        <x:f>IF(A109="","",IF(AND(ISNUMBER(G109),ISNUMBER(I109),G109&gt;=0,I109&gt;0,G109&lt;=I109),G109/I109,"n.a."))</x:f>
      </x:c>
      <x:c r="W109" s="28" t="str">
        <x:f>IF(A109="","",IF(AND(F109="Yes",ISNUMBER(B109),ISNUMBER(C109),ISNUMBER(D109),ISNUMBER(E109),C109&gt;=B109,E109&gt;=D109,C109-B109=E109-D109,ISNUMBER(G109),ISNUMBER(H109),G109&gt;=0,H109&gt;0),(G109-H109)/H109,"n.a."))</x:f>
      </x:c>
      <x:c r="X109" s="28" t="str">
        <x:f>IF(A109="","",IF(AND(F109="Yes",ISNUMBER(B109),ISNUMBER(C109),ISNUMBER(D109),ISNUMBER(E109),C109&gt;=B109,E109&gt;=D109,C109-B109=E109-D109,ISNUMBER(M109),ISNUMBER(N109),M109&gt;=0,N109&gt;0),(M109-N109)/N109,"n.a."))</x:f>
      </x:c>
      <x:c r="Y109" s="28" t="str">
        <x:f>IF(A109="","",IF(AND(ISNUMBER(O109),ISNUMBER(M109),O109&gt;=0,M109&gt;0,T109&lt;&gt;""),O109/M109,"n.a."))</x:f>
      </x:c>
      <x:c r="Z109" s="23" t="str">
        <x:f>IF(A109="","",IF(COUNTIFS($A$6:$A$505,SUBSTITUTE(SUBSTITUTE(SUBSTITUTE(A109,"~","~~"),"*","~*"),"?","~?"))&gt;1,"Duplicate URL: use one row per period pair",IF(COUNTIFS(Audit!$A$6:$A$505,SUBSTITUTE(SUBSTITUTE(SUBSTITUTE(A109,"~","~~"),"*","~*"),"?","~?"))=0,"URL missing from Audit",IF(OR(B109="",C109=""),"Add current date range",IF(OR(NOT(ISNUMBER(B109)),NOT(ISNUMBER(C109)),C109&lt;B109),"Check current dates",IF(OR(AND(ISNUMBER(G109),G109&lt;0),AND(ISNUMBER(H109),H109&lt;0),AND(ISNUMBER(I109),I109&lt;0),AND(ISNUMBER(J109),J109&lt;0),AND(ISNUMBER(M109),M109&lt;0),AND(ISNUMBER(N109),N109&lt;0),AND(ISNUMBER(O109),O109&lt;0),AND(ISNUMBER(P109),P109&lt;0),AND(ISNUMBER(Q109),Q109&lt;0),AND(ISNUMBER(R109),R109&lt;0)),"Check negative values",IF(AND(ISNUMBER(G109),ISNUMBER(I109),G109&gt;I109),"Clicks exceed impressions",IF(AND(OR(ISNUMBER(Q109),ISNUMBER(R109)),S109=""),"Add revenue currency",IF(AND(ISNUMBER(O109),T109=""),"Define conversions and session scope",IF(U109="","Add evidence source",IF(F109&lt;&gt;"Yes","Comparison not confirmed",IF(OR(NOT(ISNUMBER(D109)),NOT(ISNUMBER(E109)),E109&lt;D109,C109-B109&lt;&gt;E109-D109),"Check comparable date ranges",""))))))))))))</x:f>
      </x:c>
    </x:row>
    <x:row r="110" ht="44" customHeight="1">
      <x:c r="A110" s="19"/>
      <x:c r="B110" s="24"/>
      <x:c r="C110" s="21"/>
      <x:c r="D110" s="21"/>
      <x:c r="E110" s="21"/>
      <x:c r="F110" s="18"/>
      <x:c r="G110" s="26"/>
      <x:c r="H110" s="26"/>
      <x:c r="I110" s="26"/>
      <x:c r="J110" s="26"/>
      <x:c r="K110" s="25"/>
      <x:c r="L110" s="25"/>
      <x:c r="M110" s="26"/>
      <x:c r="N110" s="26"/>
      <x:c r="O110" s="26"/>
      <x:c r="P110" s="26"/>
      <x:c r="Q110" s="25"/>
      <x:c r="R110" s="25"/>
      <x:c r="S110" s="18"/>
      <x:c r="T110" s="18"/>
      <x:c r="U110" s="18"/>
      <x:c r="V110" s="28" t="str">
        <x:f>IF(A110="","",IF(AND(ISNUMBER(G110),ISNUMBER(I110),G110&gt;=0,I110&gt;0,G110&lt;=I110),G110/I110,"n.a."))</x:f>
      </x:c>
      <x:c r="W110" s="28" t="str">
        <x:f>IF(A110="","",IF(AND(F110="Yes",ISNUMBER(B110),ISNUMBER(C110),ISNUMBER(D110),ISNUMBER(E110),C110&gt;=B110,E110&gt;=D110,C110-B110=E110-D110,ISNUMBER(G110),ISNUMBER(H110),G110&gt;=0,H110&gt;0),(G110-H110)/H110,"n.a."))</x:f>
      </x:c>
      <x:c r="X110" s="28" t="str">
        <x:f>IF(A110="","",IF(AND(F110="Yes",ISNUMBER(B110),ISNUMBER(C110),ISNUMBER(D110),ISNUMBER(E110),C110&gt;=B110,E110&gt;=D110,C110-B110=E110-D110,ISNUMBER(M110),ISNUMBER(N110),M110&gt;=0,N110&gt;0),(M110-N110)/N110,"n.a."))</x:f>
      </x:c>
      <x:c r="Y110" s="28" t="str">
        <x:f>IF(A110="","",IF(AND(ISNUMBER(O110),ISNUMBER(M110),O110&gt;=0,M110&gt;0,T110&lt;&gt;""),O110/M110,"n.a."))</x:f>
      </x:c>
      <x:c r="Z110" s="23" t="str">
        <x:f>IF(A110="","",IF(COUNTIFS($A$6:$A$505,SUBSTITUTE(SUBSTITUTE(SUBSTITUTE(A110,"~","~~"),"*","~*"),"?","~?"))&gt;1,"Duplicate URL: use one row per period pair",IF(COUNTIFS(Audit!$A$6:$A$505,SUBSTITUTE(SUBSTITUTE(SUBSTITUTE(A110,"~","~~"),"*","~*"),"?","~?"))=0,"URL missing from Audit",IF(OR(B110="",C110=""),"Add current date range",IF(OR(NOT(ISNUMBER(B110)),NOT(ISNUMBER(C110)),C110&lt;B110),"Check current dates",IF(OR(AND(ISNUMBER(G110),G110&lt;0),AND(ISNUMBER(H110),H110&lt;0),AND(ISNUMBER(I110),I110&lt;0),AND(ISNUMBER(J110),J110&lt;0),AND(ISNUMBER(M110),M110&lt;0),AND(ISNUMBER(N110),N110&lt;0),AND(ISNUMBER(O110),O110&lt;0),AND(ISNUMBER(P110),P110&lt;0),AND(ISNUMBER(Q110),Q110&lt;0),AND(ISNUMBER(R110),R110&lt;0)),"Check negative values",IF(AND(ISNUMBER(G110),ISNUMBER(I110),G110&gt;I110),"Clicks exceed impressions",IF(AND(OR(ISNUMBER(Q110),ISNUMBER(R110)),S110=""),"Add revenue currency",IF(AND(ISNUMBER(O110),T110=""),"Define conversions and session scope",IF(U110="","Add evidence source",IF(F110&lt;&gt;"Yes","Comparison not confirmed",IF(OR(NOT(ISNUMBER(D110)),NOT(ISNUMBER(E110)),E110&lt;D110,C110-B110&lt;&gt;E110-D110),"Check comparable date ranges",""))))))))))))</x:f>
      </x:c>
    </x:row>
    <x:row r="111" ht="44" customHeight="1">
      <x:c r="A111" s="19"/>
      <x:c r="B111" s="24"/>
      <x:c r="C111" s="21"/>
      <x:c r="D111" s="21"/>
      <x:c r="E111" s="21"/>
      <x:c r="F111" s="18"/>
      <x:c r="G111" s="26"/>
      <x:c r="H111" s="26"/>
      <x:c r="I111" s="26"/>
      <x:c r="J111" s="26"/>
      <x:c r="K111" s="25"/>
      <x:c r="L111" s="25"/>
      <x:c r="M111" s="26"/>
      <x:c r="N111" s="26"/>
      <x:c r="O111" s="26"/>
      <x:c r="P111" s="26"/>
      <x:c r="Q111" s="25"/>
      <x:c r="R111" s="25"/>
      <x:c r="S111" s="18"/>
      <x:c r="T111" s="18"/>
      <x:c r="U111" s="18"/>
      <x:c r="V111" s="28" t="str">
        <x:f>IF(A111="","",IF(AND(ISNUMBER(G111),ISNUMBER(I111),G111&gt;=0,I111&gt;0,G111&lt;=I111),G111/I111,"n.a."))</x:f>
      </x:c>
      <x:c r="W111" s="28" t="str">
        <x:f>IF(A111="","",IF(AND(F111="Yes",ISNUMBER(B111),ISNUMBER(C111),ISNUMBER(D111),ISNUMBER(E111),C111&gt;=B111,E111&gt;=D111,C111-B111=E111-D111,ISNUMBER(G111),ISNUMBER(H111),G111&gt;=0,H111&gt;0),(G111-H111)/H111,"n.a."))</x:f>
      </x:c>
      <x:c r="X111" s="28" t="str">
        <x:f>IF(A111="","",IF(AND(F111="Yes",ISNUMBER(B111),ISNUMBER(C111),ISNUMBER(D111),ISNUMBER(E111),C111&gt;=B111,E111&gt;=D111,C111-B111=E111-D111,ISNUMBER(M111),ISNUMBER(N111),M111&gt;=0,N111&gt;0),(M111-N111)/N111,"n.a."))</x:f>
      </x:c>
      <x:c r="Y111" s="28" t="str">
        <x:f>IF(A111="","",IF(AND(ISNUMBER(O111),ISNUMBER(M111),O111&gt;=0,M111&gt;0,T111&lt;&gt;""),O111/M111,"n.a."))</x:f>
      </x:c>
      <x:c r="Z111" s="23" t="str">
        <x:f>IF(A111="","",IF(COUNTIFS($A$6:$A$505,SUBSTITUTE(SUBSTITUTE(SUBSTITUTE(A111,"~","~~"),"*","~*"),"?","~?"))&gt;1,"Duplicate URL: use one row per period pair",IF(COUNTIFS(Audit!$A$6:$A$505,SUBSTITUTE(SUBSTITUTE(SUBSTITUTE(A111,"~","~~"),"*","~*"),"?","~?"))=0,"URL missing from Audit",IF(OR(B111="",C111=""),"Add current date range",IF(OR(NOT(ISNUMBER(B111)),NOT(ISNUMBER(C111)),C111&lt;B111),"Check current dates",IF(OR(AND(ISNUMBER(G111),G111&lt;0),AND(ISNUMBER(H111),H111&lt;0),AND(ISNUMBER(I111),I111&lt;0),AND(ISNUMBER(J111),J111&lt;0),AND(ISNUMBER(M111),M111&lt;0),AND(ISNUMBER(N111),N111&lt;0),AND(ISNUMBER(O111),O111&lt;0),AND(ISNUMBER(P111),P111&lt;0),AND(ISNUMBER(Q111),Q111&lt;0),AND(ISNUMBER(R111),R111&lt;0)),"Check negative values",IF(AND(ISNUMBER(G111),ISNUMBER(I111),G111&gt;I111),"Clicks exceed impressions",IF(AND(OR(ISNUMBER(Q111),ISNUMBER(R111)),S111=""),"Add revenue currency",IF(AND(ISNUMBER(O111),T111=""),"Define conversions and session scope",IF(U111="","Add evidence source",IF(F111&lt;&gt;"Yes","Comparison not confirmed",IF(OR(NOT(ISNUMBER(D111)),NOT(ISNUMBER(E111)),E111&lt;D111,C111-B111&lt;&gt;E111-D111),"Check comparable date ranges",""))))))))))))</x:f>
      </x:c>
    </x:row>
    <x:row r="112" ht="44" customHeight="1">
      <x:c r="A112" s="19"/>
      <x:c r="B112" s="24"/>
      <x:c r="C112" s="21"/>
      <x:c r="D112" s="21"/>
      <x:c r="E112" s="21"/>
      <x:c r="F112" s="18"/>
      <x:c r="G112" s="26"/>
      <x:c r="H112" s="26"/>
      <x:c r="I112" s="26"/>
      <x:c r="J112" s="26"/>
      <x:c r="K112" s="25"/>
      <x:c r="L112" s="25"/>
      <x:c r="M112" s="26"/>
      <x:c r="N112" s="26"/>
      <x:c r="O112" s="26"/>
      <x:c r="P112" s="26"/>
      <x:c r="Q112" s="25"/>
      <x:c r="R112" s="25"/>
      <x:c r="S112" s="18"/>
      <x:c r="T112" s="18"/>
      <x:c r="U112" s="18"/>
      <x:c r="V112" s="28" t="str">
        <x:f>IF(A112="","",IF(AND(ISNUMBER(G112),ISNUMBER(I112),G112&gt;=0,I112&gt;0,G112&lt;=I112),G112/I112,"n.a."))</x:f>
      </x:c>
      <x:c r="W112" s="28" t="str">
        <x:f>IF(A112="","",IF(AND(F112="Yes",ISNUMBER(B112),ISNUMBER(C112),ISNUMBER(D112),ISNUMBER(E112),C112&gt;=B112,E112&gt;=D112,C112-B112=E112-D112,ISNUMBER(G112),ISNUMBER(H112),G112&gt;=0,H112&gt;0),(G112-H112)/H112,"n.a."))</x:f>
      </x:c>
      <x:c r="X112" s="28" t="str">
        <x:f>IF(A112="","",IF(AND(F112="Yes",ISNUMBER(B112),ISNUMBER(C112),ISNUMBER(D112),ISNUMBER(E112),C112&gt;=B112,E112&gt;=D112,C112-B112=E112-D112,ISNUMBER(M112),ISNUMBER(N112),M112&gt;=0,N112&gt;0),(M112-N112)/N112,"n.a."))</x:f>
      </x:c>
      <x:c r="Y112" s="28" t="str">
        <x:f>IF(A112="","",IF(AND(ISNUMBER(O112),ISNUMBER(M112),O112&gt;=0,M112&gt;0,T112&lt;&gt;""),O112/M112,"n.a."))</x:f>
      </x:c>
      <x:c r="Z112" s="23" t="str">
        <x:f>IF(A112="","",IF(COUNTIFS($A$6:$A$505,SUBSTITUTE(SUBSTITUTE(SUBSTITUTE(A112,"~","~~"),"*","~*"),"?","~?"))&gt;1,"Duplicate URL: use one row per period pair",IF(COUNTIFS(Audit!$A$6:$A$505,SUBSTITUTE(SUBSTITUTE(SUBSTITUTE(A112,"~","~~"),"*","~*"),"?","~?"))=0,"URL missing from Audit",IF(OR(B112="",C112=""),"Add current date range",IF(OR(NOT(ISNUMBER(B112)),NOT(ISNUMBER(C112)),C112&lt;B112),"Check current dates",IF(OR(AND(ISNUMBER(G112),G112&lt;0),AND(ISNUMBER(H112),H112&lt;0),AND(ISNUMBER(I112),I112&lt;0),AND(ISNUMBER(J112),J112&lt;0),AND(ISNUMBER(M112),M112&lt;0),AND(ISNUMBER(N112),N112&lt;0),AND(ISNUMBER(O112),O112&lt;0),AND(ISNUMBER(P112),P112&lt;0),AND(ISNUMBER(Q112),Q112&lt;0),AND(ISNUMBER(R112),R112&lt;0)),"Check negative values",IF(AND(ISNUMBER(G112),ISNUMBER(I112),G112&gt;I112),"Clicks exceed impressions",IF(AND(OR(ISNUMBER(Q112),ISNUMBER(R112)),S112=""),"Add revenue currency",IF(AND(ISNUMBER(O112),T112=""),"Define conversions and session scope",IF(U112="","Add evidence source",IF(F112&lt;&gt;"Yes","Comparison not confirmed",IF(OR(NOT(ISNUMBER(D112)),NOT(ISNUMBER(E112)),E112&lt;D112,C112-B112&lt;&gt;E112-D112),"Check comparable date ranges",""))))))))))))</x:f>
      </x:c>
    </x:row>
    <x:row r="113" ht="44" customHeight="1">
      <x:c r="A113" s="19"/>
      <x:c r="B113" s="24"/>
      <x:c r="C113" s="21"/>
      <x:c r="D113" s="21"/>
      <x:c r="E113" s="21"/>
      <x:c r="F113" s="18"/>
      <x:c r="G113" s="26"/>
      <x:c r="H113" s="26"/>
      <x:c r="I113" s="26"/>
      <x:c r="J113" s="26"/>
      <x:c r="K113" s="25"/>
      <x:c r="L113" s="25"/>
      <x:c r="M113" s="26"/>
      <x:c r="N113" s="26"/>
      <x:c r="O113" s="26"/>
      <x:c r="P113" s="26"/>
      <x:c r="Q113" s="25"/>
      <x:c r="R113" s="25"/>
      <x:c r="S113" s="18"/>
      <x:c r="T113" s="18"/>
      <x:c r="U113" s="18"/>
      <x:c r="V113" s="28" t="str">
        <x:f>IF(A113="","",IF(AND(ISNUMBER(G113),ISNUMBER(I113),G113&gt;=0,I113&gt;0,G113&lt;=I113),G113/I113,"n.a."))</x:f>
      </x:c>
      <x:c r="W113" s="28" t="str">
        <x:f>IF(A113="","",IF(AND(F113="Yes",ISNUMBER(B113),ISNUMBER(C113),ISNUMBER(D113),ISNUMBER(E113),C113&gt;=B113,E113&gt;=D113,C113-B113=E113-D113,ISNUMBER(G113),ISNUMBER(H113),G113&gt;=0,H113&gt;0),(G113-H113)/H113,"n.a."))</x:f>
      </x:c>
      <x:c r="X113" s="28" t="str">
        <x:f>IF(A113="","",IF(AND(F113="Yes",ISNUMBER(B113),ISNUMBER(C113),ISNUMBER(D113),ISNUMBER(E113),C113&gt;=B113,E113&gt;=D113,C113-B113=E113-D113,ISNUMBER(M113),ISNUMBER(N113),M113&gt;=0,N113&gt;0),(M113-N113)/N113,"n.a."))</x:f>
      </x:c>
      <x:c r="Y113" s="28" t="str">
        <x:f>IF(A113="","",IF(AND(ISNUMBER(O113),ISNUMBER(M113),O113&gt;=0,M113&gt;0,T113&lt;&gt;""),O113/M113,"n.a."))</x:f>
      </x:c>
      <x:c r="Z113" s="23" t="str">
        <x:f>IF(A113="","",IF(COUNTIFS($A$6:$A$505,SUBSTITUTE(SUBSTITUTE(SUBSTITUTE(A113,"~","~~"),"*","~*"),"?","~?"))&gt;1,"Duplicate URL: use one row per period pair",IF(COUNTIFS(Audit!$A$6:$A$505,SUBSTITUTE(SUBSTITUTE(SUBSTITUTE(A113,"~","~~"),"*","~*"),"?","~?"))=0,"URL missing from Audit",IF(OR(B113="",C113=""),"Add current date range",IF(OR(NOT(ISNUMBER(B113)),NOT(ISNUMBER(C113)),C113&lt;B113),"Check current dates",IF(OR(AND(ISNUMBER(G113),G113&lt;0),AND(ISNUMBER(H113),H113&lt;0),AND(ISNUMBER(I113),I113&lt;0),AND(ISNUMBER(J113),J113&lt;0),AND(ISNUMBER(M113),M113&lt;0),AND(ISNUMBER(N113),N113&lt;0),AND(ISNUMBER(O113),O113&lt;0),AND(ISNUMBER(P113),P113&lt;0),AND(ISNUMBER(Q113),Q113&lt;0),AND(ISNUMBER(R113),R113&lt;0)),"Check negative values",IF(AND(ISNUMBER(G113),ISNUMBER(I113),G113&gt;I113),"Clicks exceed impressions",IF(AND(OR(ISNUMBER(Q113),ISNUMBER(R113)),S113=""),"Add revenue currency",IF(AND(ISNUMBER(O113),T113=""),"Define conversions and session scope",IF(U113="","Add evidence source",IF(F113&lt;&gt;"Yes","Comparison not confirmed",IF(OR(NOT(ISNUMBER(D113)),NOT(ISNUMBER(E113)),E113&lt;D113,C113-B113&lt;&gt;E113-D113),"Check comparable date ranges",""))))))))))))</x:f>
      </x:c>
    </x:row>
    <x:row r="114" ht="44" customHeight="1">
      <x:c r="A114" s="19"/>
      <x:c r="B114" s="24"/>
      <x:c r="C114" s="21"/>
      <x:c r="D114" s="21"/>
      <x:c r="E114" s="21"/>
      <x:c r="F114" s="18"/>
      <x:c r="G114" s="26"/>
      <x:c r="H114" s="26"/>
      <x:c r="I114" s="26"/>
      <x:c r="J114" s="26"/>
      <x:c r="K114" s="25"/>
      <x:c r="L114" s="25"/>
      <x:c r="M114" s="26"/>
      <x:c r="N114" s="26"/>
      <x:c r="O114" s="26"/>
      <x:c r="P114" s="26"/>
      <x:c r="Q114" s="25"/>
      <x:c r="R114" s="25"/>
      <x:c r="S114" s="18"/>
      <x:c r="T114" s="18"/>
      <x:c r="U114" s="18"/>
      <x:c r="V114" s="28" t="str">
        <x:f>IF(A114="","",IF(AND(ISNUMBER(G114),ISNUMBER(I114),G114&gt;=0,I114&gt;0,G114&lt;=I114),G114/I114,"n.a."))</x:f>
      </x:c>
      <x:c r="W114" s="28" t="str">
        <x:f>IF(A114="","",IF(AND(F114="Yes",ISNUMBER(B114),ISNUMBER(C114),ISNUMBER(D114),ISNUMBER(E114),C114&gt;=B114,E114&gt;=D114,C114-B114=E114-D114,ISNUMBER(G114),ISNUMBER(H114),G114&gt;=0,H114&gt;0),(G114-H114)/H114,"n.a."))</x:f>
      </x:c>
      <x:c r="X114" s="28" t="str">
        <x:f>IF(A114="","",IF(AND(F114="Yes",ISNUMBER(B114),ISNUMBER(C114),ISNUMBER(D114),ISNUMBER(E114),C114&gt;=B114,E114&gt;=D114,C114-B114=E114-D114,ISNUMBER(M114),ISNUMBER(N114),M114&gt;=0,N114&gt;0),(M114-N114)/N114,"n.a."))</x:f>
      </x:c>
      <x:c r="Y114" s="28" t="str">
        <x:f>IF(A114="","",IF(AND(ISNUMBER(O114),ISNUMBER(M114),O114&gt;=0,M114&gt;0,T114&lt;&gt;""),O114/M114,"n.a."))</x:f>
      </x:c>
      <x:c r="Z114" s="23" t="str">
        <x:f>IF(A114="","",IF(COUNTIFS($A$6:$A$505,SUBSTITUTE(SUBSTITUTE(SUBSTITUTE(A114,"~","~~"),"*","~*"),"?","~?"))&gt;1,"Duplicate URL: use one row per period pair",IF(COUNTIFS(Audit!$A$6:$A$505,SUBSTITUTE(SUBSTITUTE(SUBSTITUTE(A114,"~","~~"),"*","~*"),"?","~?"))=0,"URL missing from Audit",IF(OR(B114="",C114=""),"Add current date range",IF(OR(NOT(ISNUMBER(B114)),NOT(ISNUMBER(C114)),C114&lt;B114),"Check current dates",IF(OR(AND(ISNUMBER(G114),G114&lt;0),AND(ISNUMBER(H114),H114&lt;0),AND(ISNUMBER(I114),I114&lt;0),AND(ISNUMBER(J114),J114&lt;0),AND(ISNUMBER(M114),M114&lt;0),AND(ISNUMBER(N114),N114&lt;0),AND(ISNUMBER(O114),O114&lt;0),AND(ISNUMBER(P114),P114&lt;0),AND(ISNUMBER(Q114),Q114&lt;0),AND(ISNUMBER(R114),R114&lt;0)),"Check negative values",IF(AND(ISNUMBER(G114),ISNUMBER(I114),G114&gt;I114),"Clicks exceed impressions",IF(AND(OR(ISNUMBER(Q114),ISNUMBER(R114)),S114=""),"Add revenue currency",IF(AND(ISNUMBER(O114),T114=""),"Define conversions and session scope",IF(U114="","Add evidence source",IF(F114&lt;&gt;"Yes","Comparison not confirmed",IF(OR(NOT(ISNUMBER(D114)),NOT(ISNUMBER(E114)),E114&lt;D114,C114-B114&lt;&gt;E114-D114),"Check comparable date ranges",""))))))))))))</x:f>
      </x:c>
    </x:row>
    <x:row r="115" ht="44" customHeight="1">
      <x:c r="A115" s="19"/>
      <x:c r="B115" s="24"/>
      <x:c r="C115" s="21"/>
      <x:c r="D115" s="21"/>
      <x:c r="E115" s="21"/>
      <x:c r="F115" s="18"/>
      <x:c r="G115" s="26"/>
      <x:c r="H115" s="26"/>
      <x:c r="I115" s="26"/>
      <x:c r="J115" s="26"/>
      <x:c r="K115" s="25"/>
      <x:c r="L115" s="25"/>
      <x:c r="M115" s="26"/>
      <x:c r="N115" s="26"/>
      <x:c r="O115" s="26"/>
      <x:c r="P115" s="26"/>
      <x:c r="Q115" s="25"/>
      <x:c r="R115" s="25"/>
      <x:c r="S115" s="18"/>
      <x:c r="T115" s="18"/>
      <x:c r="U115" s="18"/>
      <x:c r="V115" s="28" t="str">
        <x:f>IF(A115="","",IF(AND(ISNUMBER(G115),ISNUMBER(I115),G115&gt;=0,I115&gt;0,G115&lt;=I115),G115/I115,"n.a."))</x:f>
      </x:c>
      <x:c r="W115" s="28" t="str">
        <x:f>IF(A115="","",IF(AND(F115="Yes",ISNUMBER(B115),ISNUMBER(C115),ISNUMBER(D115),ISNUMBER(E115),C115&gt;=B115,E115&gt;=D115,C115-B115=E115-D115,ISNUMBER(G115),ISNUMBER(H115),G115&gt;=0,H115&gt;0),(G115-H115)/H115,"n.a."))</x:f>
      </x:c>
      <x:c r="X115" s="28" t="str">
        <x:f>IF(A115="","",IF(AND(F115="Yes",ISNUMBER(B115),ISNUMBER(C115),ISNUMBER(D115),ISNUMBER(E115),C115&gt;=B115,E115&gt;=D115,C115-B115=E115-D115,ISNUMBER(M115),ISNUMBER(N115),M115&gt;=0,N115&gt;0),(M115-N115)/N115,"n.a."))</x:f>
      </x:c>
      <x:c r="Y115" s="28" t="str">
        <x:f>IF(A115="","",IF(AND(ISNUMBER(O115),ISNUMBER(M115),O115&gt;=0,M115&gt;0,T115&lt;&gt;""),O115/M115,"n.a."))</x:f>
      </x:c>
      <x:c r="Z115" s="23" t="str">
        <x:f>IF(A115="","",IF(COUNTIFS($A$6:$A$505,SUBSTITUTE(SUBSTITUTE(SUBSTITUTE(A115,"~","~~"),"*","~*"),"?","~?"))&gt;1,"Duplicate URL: use one row per period pair",IF(COUNTIFS(Audit!$A$6:$A$505,SUBSTITUTE(SUBSTITUTE(SUBSTITUTE(A115,"~","~~"),"*","~*"),"?","~?"))=0,"URL missing from Audit",IF(OR(B115="",C115=""),"Add current date range",IF(OR(NOT(ISNUMBER(B115)),NOT(ISNUMBER(C115)),C115&lt;B115),"Check current dates",IF(OR(AND(ISNUMBER(G115),G115&lt;0),AND(ISNUMBER(H115),H115&lt;0),AND(ISNUMBER(I115),I115&lt;0),AND(ISNUMBER(J115),J115&lt;0),AND(ISNUMBER(M115),M115&lt;0),AND(ISNUMBER(N115),N115&lt;0),AND(ISNUMBER(O115),O115&lt;0),AND(ISNUMBER(P115),P115&lt;0),AND(ISNUMBER(Q115),Q115&lt;0),AND(ISNUMBER(R115),R115&lt;0)),"Check negative values",IF(AND(ISNUMBER(G115),ISNUMBER(I115),G115&gt;I115),"Clicks exceed impressions",IF(AND(OR(ISNUMBER(Q115),ISNUMBER(R115)),S115=""),"Add revenue currency",IF(AND(ISNUMBER(O115),T115=""),"Define conversions and session scope",IF(U115="","Add evidence source",IF(F115&lt;&gt;"Yes","Comparison not confirmed",IF(OR(NOT(ISNUMBER(D115)),NOT(ISNUMBER(E115)),E115&lt;D115,C115-B115&lt;&gt;E115-D115),"Check comparable date ranges",""))))))))))))</x:f>
      </x:c>
    </x:row>
    <x:row r="116" ht="44" customHeight="1">
      <x:c r="A116" s="19"/>
      <x:c r="B116" s="24"/>
      <x:c r="C116" s="21"/>
      <x:c r="D116" s="21"/>
      <x:c r="E116" s="21"/>
      <x:c r="F116" s="18"/>
      <x:c r="G116" s="26"/>
      <x:c r="H116" s="26"/>
      <x:c r="I116" s="26"/>
      <x:c r="J116" s="26"/>
      <x:c r="K116" s="25"/>
      <x:c r="L116" s="25"/>
      <x:c r="M116" s="26"/>
      <x:c r="N116" s="26"/>
      <x:c r="O116" s="26"/>
      <x:c r="P116" s="26"/>
      <x:c r="Q116" s="25"/>
      <x:c r="R116" s="25"/>
      <x:c r="S116" s="18"/>
      <x:c r="T116" s="18"/>
      <x:c r="U116" s="18"/>
      <x:c r="V116" s="28" t="str">
        <x:f>IF(A116="","",IF(AND(ISNUMBER(G116),ISNUMBER(I116),G116&gt;=0,I116&gt;0,G116&lt;=I116),G116/I116,"n.a."))</x:f>
      </x:c>
      <x:c r="W116" s="28" t="str">
        <x:f>IF(A116="","",IF(AND(F116="Yes",ISNUMBER(B116),ISNUMBER(C116),ISNUMBER(D116),ISNUMBER(E116),C116&gt;=B116,E116&gt;=D116,C116-B116=E116-D116,ISNUMBER(G116),ISNUMBER(H116),G116&gt;=0,H116&gt;0),(G116-H116)/H116,"n.a."))</x:f>
      </x:c>
      <x:c r="X116" s="28" t="str">
        <x:f>IF(A116="","",IF(AND(F116="Yes",ISNUMBER(B116),ISNUMBER(C116),ISNUMBER(D116),ISNUMBER(E116),C116&gt;=B116,E116&gt;=D116,C116-B116=E116-D116,ISNUMBER(M116),ISNUMBER(N116),M116&gt;=0,N116&gt;0),(M116-N116)/N116,"n.a."))</x:f>
      </x:c>
      <x:c r="Y116" s="28" t="str">
        <x:f>IF(A116="","",IF(AND(ISNUMBER(O116),ISNUMBER(M116),O116&gt;=0,M116&gt;0,T116&lt;&gt;""),O116/M116,"n.a."))</x:f>
      </x:c>
      <x:c r="Z116" s="23" t="str">
        <x:f>IF(A116="","",IF(COUNTIFS($A$6:$A$505,SUBSTITUTE(SUBSTITUTE(SUBSTITUTE(A116,"~","~~"),"*","~*"),"?","~?"))&gt;1,"Duplicate URL: use one row per period pair",IF(COUNTIFS(Audit!$A$6:$A$505,SUBSTITUTE(SUBSTITUTE(SUBSTITUTE(A116,"~","~~"),"*","~*"),"?","~?"))=0,"URL missing from Audit",IF(OR(B116="",C116=""),"Add current date range",IF(OR(NOT(ISNUMBER(B116)),NOT(ISNUMBER(C116)),C116&lt;B116),"Check current dates",IF(OR(AND(ISNUMBER(G116),G116&lt;0),AND(ISNUMBER(H116),H116&lt;0),AND(ISNUMBER(I116),I116&lt;0),AND(ISNUMBER(J116),J116&lt;0),AND(ISNUMBER(M116),M116&lt;0),AND(ISNUMBER(N116),N116&lt;0),AND(ISNUMBER(O116),O116&lt;0),AND(ISNUMBER(P116),P116&lt;0),AND(ISNUMBER(Q116),Q116&lt;0),AND(ISNUMBER(R116),R116&lt;0)),"Check negative values",IF(AND(ISNUMBER(G116),ISNUMBER(I116),G116&gt;I116),"Clicks exceed impressions",IF(AND(OR(ISNUMBER(Q116),ISNUMBER(R116)),S116=""),"Add revenue currency",IF(AND(ISNUMBER(O116),T116=""),"Define conversions and session scope",IF(U116="","Add evidence source",IF(F116&lt;&gt;"Yes","Comparison not confirmed",IF(OR(NOT(ISNUMBER(D116)),NOT(ISNUMBER(E116)),E116&lt;D116,C116-B116&lt;&gt;E116-D116),"Check comparable date ranges",""))))))))))))</x:f>
      </x:c>
    </x:row>
    <x:row r="117" ht="44" customHeight="1">
      <x:c r="A117" s="19"/>
      <x:c r="B117" s="24"/>
      <x:c r="C117" s="21"/>
      <x:c r="D117" s="21"/>
      <x:c r="E117" s="21"/>
      <x:c r="F117" s="18"/>
      <x:c r="G117" s="26"/>
      <x:c r="H117" s="26"/>
      <x:c r="I117" s="26"/>
      <x:c r="J117" s="26"/>
      <x:c r="K117" s="25"/>
      <x:c r="L117" s="25"/>
      <x:c r="M117" s="26"/>
      <x:c r="N117" s="26"/>
      <x:c r="O117" s="26"/>
      <x:c r="P117" s="26"/>
      <x:c r="Q117" s="25"/>
      <x:c r="R117" s="25"/>
      <x:c r="S117" s="18"/>
      <x:c r="T117" s="18"/>
      <x:c r="U117" s="18"/>
      <x:c r="V117" s="28" t="str">
        <x:f>IF(A117="","",IF(AND(ISNUMBER(G117),ISNUMBER(I117),G117&gt;=0,I117&gt;0,G117&lt;=I117),G117/I117,"n.a."))</x:f>
      </x:c>
      <x:c r="W117" s="28" t="str">
        <x:f>IF(A117="","",IF(AND(F117="Yes",ISNUMBER(B117),ISNUMBER(C117),ISNUMBER(D117),ISNUMBER(E117),C117&gt;=B117,E117&gt;=D117,C117-B117=E117-D117,ISNUMBER(G117),ISNUMBER(H117),G117&gt;=0,H117&gt;0),(G117-H117)/H117,"n.a."))</x:f>
      </x:c>
      <x:c r="X117" s="28" t="str">
        <x:f>IF(A117="","",IF(AND(F117="Yes",ISNUMBER(B117),ISNUMBER(C117),ISNUMBER(D117),ISNUMBER(E117),C117&gt;=B117,E117&gt;=D117,C117-B117=E117-D117,ISNUMBER(M117),ISNUMBER(N117),M117&gt;=0,N117&gt;0),(M117-N117)/N117,"n.a."))</x:f>
      </x:c>
      <x:c r="Y117" s="28" t="str">
        <x:f>IF(A117="","",IF(AND(ISNUMBER(O117),ISNUMBER(M117),O117&gt;=0,M117&gt;0,T117&lt;&gt;""),O117/M117,"n.a."))</x:f>
      </x:c>
      <x:c r="Z117" s="23" t="str">
        <x:f>IF(A117="","",IF(COUNTIFS($A$6:$A$505,SUBSTITUTE(SUBSTITUTE(SUBSTITUTE(A117,"~","~~"),"*","~*"),"?","~?"))&gt;1,"Duplicate URL: use one row per period pair",IF(COUNTIFS(Audit!$A$6:$A$505,SUBSTITUTE(SUBSTITUTE(SUBSTITUTE(A117,"~","~~"),"*","~*"),"?","~?"))=0,"URL missing from Audit",IF(OR(B117="",C117=""),"Add current date range",IF(OR(NOT(ISNUMBER(B117)),NOT(ISNUMBER(C117)),C117&lt;B117),"Check current dates",IF(OR(AND(ISNUMBER(G117),G117&lt;0),AND(ISNUMBER(H117),H117&lt;0),AND(ISNUMBER(I117),I117&lt;0),AND(ISNUMBER(J117),J117&lt;0),AND(ISNUMBER(M117),M117&lt;0),AND(ISNUMBER(N117),N117&lt;0),AND(ISNUMBER(O117),O117&lt;0),AND(ISNUMBER(P117),P117&lt;0),AND(ISNUMBER(Q117),Q117&lt;0),AND(ISNUMBER(R117),R117&lt;0)),"Check negative values",IF(AND(ISNUMBER(G117),ISNUMBER(I117),G117&gt;I117),"Clicks exceed impressions",IF(AND(OR(ISNUMBER(Q117),ISNUMBER(R117)),S117=""),"Add revenue currency",IF(AND(ISNUMBER(O117),T117=""),"Define conversions and session scope",IF(U117="","Add evidence source",IF(F117&lt;&gt;"Yes","Comparison not confirmed",IF(OR(NOT(ISNUMBER(D117)),NOT(ISNUMBER(E117)),E117&lt;D117,C117-B117&lt;&gt;E117-D117),"Check comparable date ranges",""))))))))))))</x:f>
      </x:c>
    </x:row>
    <x:row r="118" ht="44" customHeight="1">
      <x:c r="A118" s="19"/>
      <x:c r="B118" s="24"/>
      <x:c r="C118" s="21"/>
      <x:c r="D118" s="21"/>
      <x:c r="E118" s="21"/>
      <x:c r="F118" s="18"/>
      <x:c r="G118" s="26"/>
      <x:c r="H118" s="26"/>
      <x:c r="I118" s="26"/>
      <x:c r="J118" s="26"/>
      <x:c r="K118" s="25"/>
      <x:c r="L118" s="25"/>
      <x:c r="M118" s="26"/>
      <x:c r="N118" s="26"/>
      <x:c r="O118" s="26"/>
      <x:c r="P118" s="26"/>
      <x:c r="Q118" s="25"/>
      <x:c r="R118" s="25"/>
      <x:c r="S118" s="18"/>
      <x:c r="T118" s="18"/>
      <x:c r="U118" s="18"/>
      <x:c r="V118" s="28" t="str">
        <x:f>IF(A118="","",IF(AND(ISNUMBER(G118),ISNUMBER(I118),G118&gt;=0,I118&gt;0,G118&lt;=I118),G118/I118,"n.a."))</x:f>
      </x:c>
      <x:c r="W118" s="28" t="str">
        <x:f>IF(A118="","",IF(AND(F118="Yes",ISNUMBER(B118),ISNUMBER(C118),ISNUMBER(D118),ISNUMBER(E118),C118&gt;=B118,E118&gt;=D118,C118-B118=E118-D118,ISNUMBER(G118),ISNUMBER(H118),G118&gt;=0,H118&gt;0),(G118-H118)/H118,"n.a."))</x:f>
      </x:c>
      <x:c r="X118" s="28" t="str">
        <x:f>IF(A118="","",IF(AND(F118="Yes",ISNUMBER(B118),ISNUMBER(C118),ISNUMBER(D118),ISNUMBER(E118),C118&gt;=B118,E118&gt;=D118,C118-B118=E118-D118,ISNUMBER(M118),ISNUMBER(N118),M118&gt;=0,N118&gt;0),(M118-N118)/N118,"n.a."))</x:f>
      </x:c>
      <x:c r="Y118" s="28" t="str">
        <x:f>IF(A118="","",IF(AND(ISNUMBER(O118),ISNUMBER(M118),O118&gt;=0,M118&gt;0,T118&lt;&gt;""),O118/M118,"n.a."))</x:f>
      </x:c>
      <x:c r="Z118" s="23" t="str">
        <x:f>IF(A118="","",IF(COUNTIFS($A$6:$A$505,SUBSTITUTE(SUBSTITUTE(SUBSTITUTE(A118,"~","~~"),"*","~*"),"?","~?"))&gt;1,"Duplicate URL: use one row per period pair",IF(COUNTIFS(Audit!$A$6:$A$505,SUBSTITUTE(SUBSTITUTE(SUBSTITUTE(A118,"~","~~"),"*","~*"),"?","~?"))=0,"URL missing from Audit",IF(OR(B118="",C118=""),"Add current date range",IF(OR(NOT(ISNUMBER(B118)),NOT(ISNUMBER(C118)),C118&lt;B118),"Check current dates",IF(OR(AND(ISNUMBER(G118),G118&lt;0),AND(ISNUMBER(H118),H118&lt;0),AND(ISNUMBER(I118),I118&lt;0),AND(ISNUMBER(J118),J118&lt;0),AND(ISNUMBER(M118),M118&lt;0),AND(ISNUMBER(N118),N118&lt;0),AND(ISNUMBER(O118),O118&lt;0),AND(ISNUMBER(P118),P118&lt;0),AND(ISNUMBER(Q118),Q118&lt;0),AND(ISNUMBER(R118),R118&lt;0)),"Check negative values",IF(AND(ISNUMBER(G118),ISNUMBER(I118),G118&gt;I118),"Clicks exceed impressions",IF(AND(OR(ISNUMBER(Q118),ISNUMBER(R118)),S118=""),"Add revenue currency",IF(AND(ISNUMBER(O118),T118=""),"Define conversions and session scope",IF(U118="","Add evidence source",IF(F118&lt;&gt;"Yes","Comparison not confirmed",IF(OR(NOT(ISNUMBER(D118)),NOT(ISNUMBER(E118)),E118&lt;D118,C118-B118&lt;&gt;E118-D118),"Check comparable date ranges",""))))))))))))</x:f>
      </x:c>
    </x:row>
    <x:row r="119" ht="44" customHeight="1">
      <x:c r="A119" s="19"/>
      <x:c r="B119" s="24"/>
      <x:c r="C119" s="21"/>
      <x:c r="D119" s="21"/>
      <x:c r="E119" s="21"/>
      <x:c r="F119" s="18"/>
      <x:c r="G119" s="26"/>
      <x:c r="H119" s="26"/>
      <x:c r="I119" s="26"/>
      <x:c r="J119" s="26"/>
      <x:c r="K119" s="25"/>
      <x:c r="L119" s="25"/>
      <x:c r="M119" s="26"/>
      <x:c r="N119" s="26"/>
      <x:c r="O119" s="26"/>
      <x:c r="P119" s="26"/>
      <x:c r="Q119" s="25"/>
      <x:c r="R119" s="25"/>
      <x:c r="S119" s="18"/>
      <x:c r="T119" s="18"/>
      <x:c r="U119" s="18"/>
      <x:c r="V119" s="28" t="str">
        <x:f>IF(A119="","",IF(AND(ISNUMBER(G119),ISNUMBER(I119),G119&gt;=0,I119&gt;0,G119&lt;=I119),G119/I119,"n.a."))</x:f>
      </x:c>
      <x:c r="W119" s="28" t="str">
        <x:f>IF(A119="","",IF(AND(F119="Yes",ISNUMBER(B119),ISNUMBER(C119),ISNUMBER(D119),ISNUMBER(E119),C119&gt;=B119,E119&gt;=D119,C119-B119=E119-D119,ISNUMBER(G119),ISNUMBER(H119),G119&gt;=0,H119&gt;0),(G119-H119)/H119,"n.a."))</x:f>
      </x:c>
      <x:c r="X119" s="28" t="str">
        <x:f>IF(A119="","",IF(AND(F119="Yes",ISNUMBER(B119),ISNUMBER(C119),ISNUMBER(D119),ISNUMBER(E119),C119&gt;=B119,E119&gt;=D119,C119-B119=E119-D119,ISNUMBER(M119),ISNUMBER(N119),M119&gt;=0,N119&gt;0),(M119-N119)/N119,"n.a."))</x:f>
      </x:c>
      <x:c r="Y119" s="28" t="str">
        <x:f>IF(A119="","",IF(AND(ISNUMBER(O119),ISNUMBER(M119),O119&gt;=0,M119&gt;0,T119&lt;&gt;""),O119/M119,"n.a."))</x:f>
      </x:c>
      <x:c r="Z119" s="23" t="str">
        <x:f>IF(A119="","",IF(COUNTIFS($A$6:$A$505,SUBSTITUTE(SUBSTITUTE(SUBSTITUTE(A119,"~","~~"),"*","~*"),"?","~?"))&gt;1,"Duplicate URL: use one row per period pair",IF(COUNTIFS(Audit!$A$6:$A$505,SUBSTITUTE(SUBSTITUTE(SUBSTITUTE(A119,"~","~~"),"*","~*"),"?","~?"))=0,"URL missing from Audit",IF(OR(B119="",C119=""),"Add current date range",IF(OR(NOT(ISNUMBER(B119)),NOT(ISNUMBER(C119)),C119&lt;B119),"Check current dates",IF(OR(AND(ISNUMBER(G119),G119&lt;0),AND(ISNUMBER(H119),H119&lt;0),AND(ISNUMBER(I119),I119&lt;0),AND(ISNUMBER(J119),J119&lt;0),AND(ISNUMBER(M119),M119&lt;0),AND(ISNUMBER(N119),N119&lt;0),AND(ISNUMBER(O119),O119&lt;0),AND(ISNUMBER(P119),P119&lt;0),AND(ISNUMBER(Q119),Q119&lt;0),AND(ISNUMBER(R119),R119&lt;0)),"Check negative values",IF(AND(ISNUMBER(G119),ISNUMBER(I119),G119&gt;I119),"Clicks exceed impressions",IF(AND(OR(ISNUMBER(Q119),ISNUMBER(R119)),S119=""),"Add revenue currency",IF(AND(ISNUMBER(O119),T119=""),"Define conversions and session scope",IF(U119="","Add evidence source",IF(F119&lt;&gt;"Yes","Comparison not confirmed",IF(OR(NOT(ISNUMBER(D119)),NOT(ISNUMBER(E119)),E119&lt;D119,C119-B119&lt;&gt;E119-D119),"Check comparable date ranges",""))))))))))))</x:f>
      </x:c>
    </x:row>
    <x:row r="120" ht="44" customHeight="1">
      <x:c r="A120" s="19"/>
      <x:c r="B120" s="24"/>
      <x:c r="C120" s="21"/>
      <x:c r="D120" s="21"/>
      <x:c r="E120" s="21"/>
      <x:c r="F120" s="18"/>
      <x:c r="G120" s="26"/>
      <x:c r="H120" s="26"/>
      <x:c r="I120" s="26"/>
      <x:c r="J120" s="26"/>
      <x:c r="K120" s="25"/>
      <x:c r="L120" s="25"/>
      <x:c r="M120" s="26"/>
      <x:c r="N120" s="26"/>
      <x:c r="O120" s="26"/>
      <x:c r="P120" s="26"/>
      <x:c r="Q120" s="25"/>
      <x:c r="R120" s="25"/>
      <x:c r="S120" s="18"/>
      <x:c r="T120" s="18"/>
      <x:c r="U120" s="18"/>
      <x:c r="V120" s="28" t="str">
        <x:f>IF(A120="","",IF(AND(ISNUMBER(G120),ISNUMBER(I120),G120&gt;=0,I120&gt;0,G120&lt;=I120),G120/I120,"n.a."))</x:f>
      </x:c>
      <x:c r="W120" s="28" t="str">
        <x:f>IF(A120="","",IF(AND(F120="Yes",ISNUMBER(B120),ISNUMBER(C120),ISNUMBER(D120),ISNUMBER(E120),C120&gt;=B120,E120&gt;=D120,C120-B120=E120-D120,ISNUMBER(G120),ISNUMBER(H120),G120&gt;=0,H120&gt;0),(G120-H120)/H120,"n.a."))</x:f>
      </x:c>
      <x:c r="X120" s="28" t="str">
        <x:f>IF(A120="","",IF(AND(F120="Yes",ISNUMBER(B120),ISNUMBER(C120),ISNUMBER(D120),ISNUMBER(E120),C120&gt;=B120,E120&gt;=D120,C120-B120=E120-D120,ISNUMBER(M120),ISNUMBER(N120),M120&gt;=0,N120&gt;0),(M120-N120)/N120,"n.a."))</x:f>
      </x:c>
      <x:c r="Y120" s="28" t="str">
        <x:f>IF(A120="","",IF(AND(ISNUMBER(O120),ISNUMBER(M120),O120&gt;=0,M120&gt;0,T120&lt;&gt;""),O120/M120,"n.a."))</x:f>
      </x:c>
      <x:c r="Z120" s="23" t="str">
        <x:f>IF(A120="","",IF(COUNTIFS($A$6:$A$505,SUBSTITUTE(SUBSTITUTE(SUBSTITUTE(A120,"~","~~"),"*","~*"),"?","~?"))&gt;1,"Duplicate URL: use one row per period pair",IF(COUNTIFS(Audit!$A$6:$A$505,SUBSTITUTE(SUBSTITUTE(SUBSTITUTE(A120,"~","~~"),"*","~*"),"?","~?"))=0,"URL missing from Audit",IF(OR(B120="",C120=""),"Add current date range",IF(OR(NOT(ISNUMBER(B120)),NOT(ISNUMBER(C120)),C120&lt;B120),"Check current dates",IF(OR(AND(ISNUMBER(G120),G120&lt;0),AND(ISNUMBER(H120),H120&lt;0),AND(ISNUMBER(I120),I120&lt;0),AND(ISNUMBER(J120),J120&lt;0),AND(ISNUMBER(M120),M120&lt;0),AND(ISNUMBER(N120),N120&lt;0),AND(ISNUMBER(O120),O120&lt;0),AND(ISNUMBER(P120),P120&lt;0),AND(ISNUMBER(Q120),Q120&lt;0),AND(ISNUMBER(R120),R120&lt;0)),"Check negative values",IF(AND(ISNUMBER(G120),ISNUMBER(I120),G120&gt;I120),"Clicks exceed impressions",IF(AND(OR(ISNUMBER(Q120),ISNUMBER(R120)),S120=""),"Add revenue currency",IF(AND(ISNUMBER(O120),T120=""),"Define conversions and session scope",IF(U120="","Add evidence source",IF(F120&lt;&gt;"Yes","Comparison not confirmed",IF(OR(NOT(ISNUMBER(D120)),NOT(ISNUMBER(E120)),E120&lt;D120,C120-B120&lt;&gt;E120-D120),"Check comparable date ranges",""))))))))))))</x:f>
      </x:c>
    </x:row>
    <x:row r="121" ht="44" customHeight="1">
      <x:c r="A121" s="19"/>
      <x:c r="B121" s="24"/>
      <x:c r="C121" s="21"/>
      <x:c r="D121" s="21"/>
      <x:c r="E121" s="21"/>
      <x:c r="F121" s="18"/>
      <x:c r="G121" s="26"/>
      <x:c r="H121" s="26"/>
      <x:c r="I121" s="26"/>
      <x:c r="J121" s="26"/>
      <x:c r="K121" s="25"/>
      <x:c r="L121" s="25"/>
      <x:c r="M121" s="26"/>
      <x:c r="N121" s="26"/>
      <x:c r="O121" s="26"/>
      <x:c r="P121" s="26"/>
      <x:c r="Q121" s="25"/>
      <x:c r="R121" s="25"/>
      <x:c r="S121" s="18"/>
      <x:c r="T121" s="18"/>
      <x:c r="U121" s="18"/>
      <x:c r="V121" s="28" t="str">
        <x:f>IF(A121="","",IF(AND(ISNUMBER(G121),ISNUMBER(I121),G121&gt;=0,I121&gt;0,G121&lt;=I121),G121/I121,"n.a."))</x:f>
      </x:c>
      <x:c r="W121" s="28" t="str">
        <x:f>IF(A121="","",IF(AND(F121="Yes",ISNUMBER(B121),ISNUMBER(C121),ISNUMBER(D121),ISNUMBER(E121),C121&gt;=B121,E121&gt;=D121,C121-B121=E121-D121,ISNUMBER(G121),ISNUMBER(H121),G121&gt;=0,H121&gt;0),(G121-H121)/H121,"n.a."))</x:f>
      </x:c>
      <x:c r="X121" s="28" t="str">
        <x:f>IF(A121="","",IF(AND(F121="Yes",ISNUMBER(B121),ISNUMBER(C121),ISNUMBER(D121),ISNUMBER(E121),C121&gt;=B121,E121&gt;=D121,C121-B121=E121-D121,ISNUMBER(M121),ISNUMBER(N121),M121&gt;=0,N121&gt;0),(M121-N121)/N121,"n.a."))</x:f>
      </x:c>
      <x:c r="Y121" s="28" t="str">
        <x:f>IF(A121="","",IF(AND(ISNUMBER(O121),ISNUMBER(M121),O121&gt;=0,M121&gt;0,T121&lt;&gt;""),O121/M121,"n.a."))</x:f>
      </x:c>
      <x:c r="Z121" s="23" t="str">
        <x:f>IF(A121="","",IF(COUNTIFS($A$6:$A$505,SUBSTITUTE(SUBSTITUTE(SUBSTITUTE(A121,"~","~~"),"*","~*"),"?","~?"))&gt;1,"Duplicate URL: use one row per period pair",IF(COUNTIFS(Audit!$A$6:$A$505,SUBSTITUTE(SUBSTITUTE(SUBSTITUTE(A121,"~","~~"),"*","~*"),"?","~?"))=0,"URL missing from Audit",IF(OR(B121="",C121=""),"Add current date range",IF(OR(NOT(ISNUMBER(B121)),NOT(ISNUMBER(C121)),C121&lt;B121),"Check current dates",IF(OR(AND(ISNUMBER(G121),G121&lt;0),AND(ISNUMBER(H121),H121&lt;0),AND(ISNUMBER(I121),I121&lt;0),AND(ISNUMBER(J121),J121&lt;0),AND(ISNUMBER(M121),M121&lt;0),AND(ISNUMBER(N121),N121&lt;0),AND(ISNUMBER(O121),O121&lt;0),AND(ISNUMBER(P121),P121&lt;0),AND(ISNUMBER(Q121),Q121&lt;0),AND(ISNUMBER(R121),R121&lt;0)),"Check negative values",IF(AND(ISNUMBER(G121),ISNUMBER(I121),G121&gt;I121),"Clicks exceed impressions",IF(AND(OR(ISNUMBER(Q121),ISNUMBER(R121)),S121=""),"Add revenue currency",IF(AND(ISNUMBER(O121),T121=""),"Define conversions and session scope",IF(U121="","Add evidence source",IF(F121&lt;&gt;"Yes","Comparison not confirmed",IF(OR(NOT(ISNUMBER(D121)),NOT(ISNUMBER(E121)),E121&lt;D121,C121-B121&lt;&gt;E121-D121),"Check comparable date ranges",""))))))))))))</x:f>
      </x:c>
    </x:row>
    <x:row r="122" ht="44" customHeight="1">
      <x:c r="A122" s="19"/>
      <x:c r="B122" s="24"/>
      <x:c r="C122" s="21"/>
      <x:c r="D122" s="21"/>
      <x:c r="E122" s="21"/>
      <x:c r="F122" s="18"/>
      <x:c r="G122" s="26"/>
      <x:c r="H122" s="26"/>
      <x:c r="I122" s="26"/>
      <x:c r="J122" s="26"/>
      <x:c r="K122" s="25"/>
      <x:c r="L122" s="25"/>
      <x:c r="M122" s="26"/>
      <x:c r="N122" s="26"/>
      <x:c r="O122" s="26"/>
      <x:c r="P122" s="26"/>
      <x:c r="Q122" s="25"/>
      <x:c r="R122" s="25"/>
      <x:c r="S122" s="18"/>
      <x:c r="T122" s="18"/>
      <x:c r="U122" s="18"/>
      <x:c r="V122" s="28" t="str">
        <x:f>IF(A122="","",IF(AND(ISNUMBER(G122),ISNUMBER(I122),G122&gt;=0,I122&gt;0,G122&lt;=I122),G122/I122,"n.a."))</x:f>
      </x:c>
      <x:c r="W122" s="28" t="str">
        <x:f>IF(A122="","",IF(AND(F122="Yes",ISNUMBER(B122),ISNUMBER(C122),ISNUMBER(D122),ISNUMBER(E122),C122&gt;=B122,E122&gt;=D122,C122-B122=E122-D122,ISNUMBER(G122),ISNUMBER(H122),G122&gt;=0,H122&gt;0),(G122-H122)/H122,"n.a."))</x:f>
      </x:c>
      <x:c r="X122" s="28" t="str">
        <x:f>IF(A122="","",IF(AND(F122="Yes",ISNUMBER(B122),ISNUMBER(C122),ISNUMBER(D122),ISNUMBER(E122),C122&gt;=B122,E122&gt;=D122,C122-B122=E122-D122,ISNUMBER(M122),ISNUMBER(N122),M122&gt;=0,N122&gt;0),(M122-N122)/N122,"n.a."))</x:f>
      </x:c>
      <x:c r="Y122" s="28" t="str">
        <x:f>IF(A122="","",IF(AND(ISNUMBER(O122),ISNUMBER(M122),O122&gt;=0,M122&gt;0,T122&lt;&gt;""),O122/M122,"n.a."))</x:f>
      </x:c>
      <x:c r="Z122" s="23" t="str">
        <x:f>IF(A122="","",IF(COUNTIFS($A$6:$A$505,SUBSTITUTE(SUBSTITUTE(SUBSTITUTE(A122,"~","~~"),"*","~*"),"?","~?"))&gt;1,"Duplicate URL: use one row per period pair",IF(COUNTIFS(Audit!$A$6:$A$505,SUBSTITUTE(SUBSTITUTE(SUBSTITUTE(A122,"~","~~"),"*","~*"),"?","~?"))=0,"URL missing from Audit",IF(OR(B122="",C122=""),"Add current date range",IF(OR(NOT(ISNUMBER(B122)),NOT(ISNUMBER(C122)),C122&lt;B122),"Check current dates",IF(OR(AND(ISNUMBER(G122),G122&lt;0),AND(ISNUMBER(H122),H122&lt;0),AND(ISNUMBER(I122),I122&lt;0),AND(ISNUMBER(J122),J122&lt;0),AND(ISNUMBER(M122),M122&lt;0),AND(ISNUMBER(N122),N122&lt;0),AND(ISNUMBER(O122),O122&lt;0),AND(ISNUMBER(P122),P122&lt;0),AND(ISNUMBER(Q122),Q122&lt;0),AND(ISNUMBER(R122),R122&lt;0)),"Check negative values",IF(AND(ISNUMBER(G122),ISNUMBER(I122),G122&gt;I122),"Clicks exceed impressions",IF(AND(OR(ISNUMBER(Q122),ISNUMBER(R122)),S122=""),"Add revenue currency",IF(AND(ISNUMBER(O122),T122=""),"Define conversions and session scope",IF(U122="","Add evidence source",IF(F122&lt;&gt;"Yes","Comparison not confirmed",IF(OR(NOT(ISNUMBER(D122)),NOT(ISNUMBER(E122)),E122&lt;D122,C122-B122&lt;&gt;E122-D122),"Check comparable date ranges",""))))))))))))</x:f>
      </x:c>
    </x:row>
    <x:row r="123" ht="44" customHeight="1">
      <x:c r="A123" s="19"/>
      <x:c r="B123" s="24"/>
      <x:c r="C123" s="21"/>
      <x:c r="D123" s="21"/>
      <x:c r="E123" s="21"/>
      <x:c r="F123" s="18"/>
      <x:c r="G123" s="26"/>
      <x:c r="H123" s="26"/>
      <x:c r="I123" s="26"/>
      <x:c r="J123" s="26"/>
      <x:c r="K123" s="25"/>
      <x:c r="L123" s="25"/>
      <x:c r="M123" s="26"/>
      <x:c r="N123" s="26"/>
      <x:c r="O123" s="26"/>
      <x:c r="P123" s="26"/>
      <x:c r="Q123" s="25"/>
      <x:c r="R123" s="25"/>
      <x:c r="S123" s="18"/>
      <x:c r="T123" s="18"/>
      <x:c r="U123" s="18"/>
      <x:c r="V123" s="28" t="str">
        <x:f>IF(A123="","",IF(AND(ISNUMBER(G123),ISNUMBER(I123),G123&gt;=0,I123&gt;0,G123&lt;=I123),G123/I123,"n.a."))</x:f>
      </x:c>
      <x:c r="W123" s="28" t="str">
        <x:f>IF(A123="","",IF(AND(F123="Yes",ISNUMBER(B123),ISNUMBER(C123),ISNUMBER(D123),ISNUMBER(E123),C123&gt;=B123,E123&gt;=D123,C123-B123=E123-D123,ISNUMBER(G123),ISNUMBER(H123),G123&gt;=0,H123&gt;0),(G123-H123)/H123,"n.a."))</x:f>
      </x:c>
      <x:c r="X123" s="28" t="str">
        <x:f>IF(A123="","",IF(AND(F123="Yes",ISNUMBER(B123),ISNUMBER(C123),ISNUMBER(D123),ISNUMBER(E123),C123&gt;=B123,E123&gt;=D123,C123-B123=E123-D123,ISNUMBER(M123),ISNUMBER(N123),M123&gt;=0,N123&gt;0),(M123-N123)/N123,"n.a."))</x:f>
      </x:c>
      <x:c r="Y123" s="28" t="str">
        <x:f>IF(A123="","",IF(AND(ISNUMBER(O123),ISNUMBER(M123),O123&gt;=0,M123&gt;0,T123&lt;&gt;""),O123/M123,"n.a."))</x:f>
      </x:c>
      <x:c r="Z123" s="23" t="str">
        <x:f>IF(A123="","",IF(COUNTIFS($A$6:$A$505,SUBSTITUTE(SUBSTITUTE(SUBSTITUTE(A123,"~","~~"),"*","~*"),"?","~?"))&gt;1,"Duplicate URL: use one row per period pair",IF(COUNTIFS(Audit!$A$6:$A$505,SUBSTITUTE(SUBSTITUTE(SUBSTITUTE(A123,"~","~~"),"*","~*"),"?","~?"))=0,"URL missing from Audit",IF(OR(B123="",C123=""),"Add current date range",IF(OR(NOT(ISNUMBER(B123)),NOT(ISNUMBER(C123)),C123&lt;B123),"Check current dates",IF(OR(AND(ISNUMBER(G123),G123&lt;0),AND(ISNUMBER(H123),H123&lt;0),AND(ISNUMBER(I123),I123&lt;0),AND(ISNUMBER(J123),J123&lt;0),AND(ISNUMBER(M123),M123&lt;0),AND(ISNUMBER(N123),N123&lt;0),AND(ISNUMBER(O123),O123&lt;0),AND(ISNUMBER(P123),P123&lt;0),AND(ISNUMBER(Q123),Q123&lt;0),AND(ISNUMBER(R123),R123&lt;0)),"Check negative values",IF(AND(ISNUMBER(G123),ISNUMBER(I123),G123&gt;I123),"Clicks exceed impressions",IF(AND(OR(ISNUMBER(Q123),ISNUMBER(R123)),S123=""),"Add revenue currency",IF(AND(ISNUMBER(O123),T123=""),"Define conversions and session scope",IF(U123="","Add evidence source",IF(F123&lt;&gt;"Yes","Comparison not confirmed",IF(OR(NOT(ISNUMBER(D123)),NOT(ISNUMBER(E123)),E123&lt;D123,C123-B123&lt;&gt;E123-D123),"Check comparable date ranges",""))))))))))))</x:f>
      </x:c>
    </x:row>
    <x:row r="124" ht="44" customHeight="1">
      <x:c r="A124" s="19"/>
      <x:c r="B124" s="24"/>
      <x:c r="C124" s="21"/>
      <x:c r="D124" s="21"/>
      <x:c r="E124" s="21"/>
      <x:c r="F124" s="18"/>
      <x:c r="G124" s="26"/>
      <x:c r="H124" s="26"/>
      <x:c r="I124" s="26"/>
      <x:c r="J124" s="26"/>
      <x:c r="K124" s="25"/>
      <x:c r="L124" s="25"/>
      <x:c r="M124" s="26"/>
      <x:c r="N124" s="26"/>
      <x:c r="O124" s="26"/>
      <x:c r="P124" s="26"/>
      <x:c r="Q124" s="25"/>
      <x:c r="R124" s="25"/>
      <x:c r="S124" s="18"/>
      <x:c r="T124" s="18"/>
      <x:c r="U124" s="18"/>
      <x:c r="V124" s="28" t="str">
        <x:f>IF(A124="","",IF(AND(ISNUMBER(G124),ISNUMBER(I124),G124&gt;=0,I124&gt;0,G124&lt;=I124),G124/I124,"n.a."))</x:f>
      </x:c>
      <x:c r="W124" s="28" t="str">
        <x:f>IF(A124="","",IF(AND(F124="Yes",ISNUMBER(B124),ISNUMBER(C124),ISNUMBER(D124),ISNUMBER(E124),C124&gt;=B124,E124&gt;=D124,C124-B124=E124-D124,ISNUMBER(G124),ISNUMBER(H124),G124&gt;=0,H124&gt;0),(G124-H124)/H124,"n.a."))</x:f>
      </x:c>
      <x:c r="X124" s="28" t="str">
        <x:f>IF(A124="","",IF(AND(F124="Yes",ISNUMBER(B124),ISNUMBER(C124),ISNUMBER(D124),ISNUMBER(E124),C124&gt;=B124,E124&gt;=D124,C124-B124=E124-D124,ISNUMBER(M124),ISNUMBER(N124),M124&gt;=0,N124&gt;0),(M124-N124)/N124,"n.a."))</x:f>
      </x:c>
      <x:c r="Y124" s="28" t="str">
        <x:f>IF(A124="","",IF(AND(ISNUMBER(O124),ISNUMBER(M124),O124&gt;=0,M124&gt;0,T124&lt;&gt;""),O124/M124,"n.a."))</x:f>
      </x:c>
      <x:c r="Z124" s="23" t="str">
        <x:f>IF(A124="","",IF(COUNTIFS($A$6:$A$505,SUBSTITUTE(SUBSTITUTE(SUBSTITUTE(A124,"~","~~"),"*","~*"),"?","~?"))&gt;1,"Duplicate URL: use one row per period pair",IF(COUNTIFS(Audit!$A$6:$A$505,SUBSTITUTE(SUBSTITUTE(SUBSTITUTE(A124,"~","~~"),"*","~*"),"?","~?"))=0,"URL missing from Audit",IF(OR(B124="",C124=""),"Add current date range",IF(OR(NOT(ISNUMBER(B124)),NOT(ISNUMBER(C124)),C124&lt;B124),"Check current dates",IF(OR(AND(ISNUMBER(G124),G124&lt;0),AND(ISNUMBER(H124),H124&lt;0),AND(ISNUMBER(I124),I124&lt;0),AND(ISNUMBER(J124),J124&lt;0),AND(ISNUMBER(M124),M124&lt;0),AND(ISNUMBER(N124),N124&lt;0),AND(ISNUMBER(O124),O124&lt;0),AND(ISNUMBER(P124),P124&lt;0),AND(ISNUMBER(Q124),Q124&lt;0),AND(ISNUMBER(R124),R124&lt;0)),"Check negative values",IF(AND(ISNUMBER(G124),ISNUMBER(I124),G124&gt;I124),"Clicks exceed impressions",IF(AND(OR(ISNUMBER(Q124),ISNUMBER(R124)),S124=""),"Add revenue currency",IF(AND(ISNUMBER(O124),T124=""),"Define conversions and session scope",IF(U124="","Add evidence source",IF(F124&lt;&gt;"Yes","Comparison not confirmed",IF(OR(NOT(ISNUMBER(D124)),NOT(ISNUMBER(E124)),E124&lt;D124,C124-B124&lt;&gt;E124-D124),"Check comparable date ranges",""))))))))))))</x:f>
      </x:c>
    </x:row>
    <x:row r="125" ht="44" customHeight="1">
      <x:c r="A125" s="19"/>
      <x:c r="B125" s="24"/>
      <x:c r="C125" s="21"/>
      <x:c r="D125" s="21"/>
      <x:c r="E125" s="21"/>
      <x:c r="F125" s="18"/>
      <x:c r="G125" s="26"/>
      <x:c r="H125" s="26"/>
      <x:c r="I125" s="26"/>
      <x:c r="J125" s="26"/>
      <x:c r="K125" s="25"/>
      <x:c r="L125" s="25"/>
      <x:c r="M125" s="26"/>
      <x:c r="N125" s="26"/>
      <x:c r="O125" s="26"/>
      <x:c r="P125" s="26"/>
      <x:c r="Q125" s="25"/>
      <x:c r="R125" s="25"/>
      <x:c r="S125" s="18"/>
      <x:c r="T125" s="18"/>
      <x:c r="U125" s="18"/>
      <x:c r="V125" s="28" t="str">
        <x:f>IF(A125="","",IF(AND(ISNUMBER(G125),ISNUMBER(I125),G125&gt;=0,I125&gt;0,G125&lt;=I125),G125/I125,"n.a."))</x:f>
      </x:c>
      <x:c r="W125" s="28" t="str">
        <x:f>IF(A125="","",IF(AND(F125="Yes",ISNUMBER(B125),ISNUMBER(C125),ISNUMBER(D125),ISNUMBER(E125),C125&gt;=B125,E125&gt;=D125,C125-B125=E125-D125,ISNUMBER(G125),ISNUMBER(H125),G125&gt;=0,H125&gt;0),(G125-H125)/H125,"n.a."))</x:f>
      </x:c>
      <x:c r="X125" s="28" t="str">
        <x:f>IF(A125="","",IF(AND(F125="Yes",ISNUMBER(B125),ISNUMBER(C125),ISNUMBER(D125),ISNUMBER(E125),C125&gt;=B125,E125&gt;=D125,C125-B125=E125-D125,ISNUMBER(M125),ISNUMBER(N125),M125&gt;=0,N125&gt;0),(M125-N125)/N125,"n.a."))</x:f>
      </x:c>
      <x:c r="Y125" s="28" t="str">
        <x:f>IF(A125="","",IF(AND(ISNUMBER(O125),ISNUMBER(M125),O125&gt;=0,M125&gt;0,T125&lt;&gt;""),O125/M125,"n.a."))</x:f>
      </x:c>
      <x:c r="Z125" s="23" t="str">
        <x:f>IF(A125="","",IF(COUNTIFS($A$6:$A$505,SUBSTITUTE(SUBSTITUTE(SUBSTITUTE(A125,"~","~~"),"*","~*"),"?","~?"))&gt;1,"Duplicate URL: use one row per period pair",IF(COUNTIFS(Audit!$A$6:$A$505,SUBSTITUTE(SUBSTITUTE(SUBSTITUTE(A125,"~","~~"),"*","~*"),"?","~?"))=0,"URL missing from Audit",IF(OR(B125="",C125=""),"Add current date range",IF(OR(NOT(ISNUMBER(B125)),NOT(ISNUMBER(C125)),C125&lt;B125),"Check current dates",IF(OR(AND(ISNUMBER(G125),G125&lt;0),AND(ISNUMBER(H125),H125&lt;0),AND(ISNUMBER(I125),I125&lt;0),AND(ISNUMBER(J125),J125&lt;0),AND(ISNUMBER(M125),M125&lt;0),AND(ISNUMBER(N125),N125&lt;0),AND(ISNUMBER(O125),O125&lt;0),AND(ISNUMBER(P125),P125&lt;0),AND(ISNUMBER(Q125),Q125&lt;0),AND(ISNUMBER(R125),R125&lt;0)),"Check negative values",IF(AND(ISNUMBER(G125),ISNUMBER(I125),G125&gt;I125),"Clicks exceed impressions",IF(AND(OR(ISNUMBER(Q125),ISNUMBER(R125)),S125=""),"Add revenue currency",IF(AND(ISNUMBER(O125),T125=""),"Define conversions and session scope",IF(U125="","Add evidence source",IF(F125&lt;&gt;"Yes","Comparison not confirmed",IF(OR(NOT(ISNUMBER(D125)),NOT(ISNUMBER(E125)),E125&lt;D125,C125-B125&lt;&gt;E125-D125),"Check comparable date ranges",""))))))))))))</x:f>
      </x:c>
    </x:row>
    <x:row r="126" ht="44" customHeight="1">
      <x:c r="A126" s="19"/>
      <x:c r="B126" s="24"/>
      <x:c r="C126" s="21"/>
      <x:c r="D126" s="21"/>
      <x:c r="E126" s="21"/>
      <x:c r="F126" s="18"/>
      <x:c r="G126" s="26"/>
      <x:c r="H126" s="26"/>
      <x:c r="I126" s="26"/>
      <x:c r="J126" s="26"/>
      <x:c r="K126" s="25"/>
      <x:c r="L126" s="25"/>
      <x:c r="M126" s="26"/>
      <x:c r="N126" s="26"/>
      <x:c r="O126" s="26"/>
      <x:c r="P126" s="26"/>
      <x:c r="Q126" s="25"/>
      <x:c r="R126" s="25"/>
      <x:c r="S126" s="18"/>
      <x:c r="T126" s="18"/>
      <x:c r="U126" s="18"/>
      <x:c r="V126" s="28" t="str">
        <x:f>IF(A126="","",IF(AND(ISNUMBER(G126),ISNUMBER(I126),G126&gt;=0,I126&gt;0,G126&lt;=I126),G126/I126,"n.a."))</x:f>
      </x:c>
      <x:c r="W126" s="28" t="str">
        <x:f>IF(A126="","",IF(AND(F126="Yes",ISNUMBER(B126),ISNUMBER(C126),ISNUMBER(D126),ISNUMBER(E126),C126&gt;=B126,E126&gt;=D126,C126-B126=E126-D126,ISNUMBER(G126),ISNUMBER(H126),G126&gt;=0,H126&gt;0),(G126-H126)/H126,"n.a."))</x:f>
      </x:c>
      <x:c r="X126" s="28" t="str">
        <x:f>IF(A126="","",IF(AND(F126="Yes",ISNUMBER(B126),ISNUMBER(C126),ISNUMBER(D126),ISNUMBER(E126),C126&gt;=B126,E126&gt;=D126,C126-B126=E126-D126,ISNUMBER(M126),ISNUMBER(N126),M126&gt;=0,N126&gt;0),(M126-N126)/N126,"n.a."))</x:f>
      </x:c>
      <x:c r="Y126" s="28" t="str">
        <x:f>IF(A126="","",IF(AND(ISNUMBER(O126),ISNUMBER(M126),O126&gt;=0,M126&gt;0,T126&lt;&gt;""),O126/M126,"n.a."))</x:f>
      </x:c>
      <x:c r="Z126" s="23" t="str">
        <x:f>IF(A126="","",IF(COUNTIFS($A$6:$A$505,SUBSTITUTE(SUBSTITUTE(SUBSTITUTE(A126,"~","~~"),"*","~*"),"?","~?"))&gt;1,"Duplicate URL: use one row per period pair",IF(COUNTIFS(Audit!$A$6:$A$505,SUBSTITUTE(SUBSTITUTE(SUBSTITUTE(A126,"~","~~"),"*","~*"),"?","~?"))=0,"URL missing from Audit",IF(OR(B126="",C126=""),"Add current date range",IF(OR(NOT(ISNUMBER(B126)),NOT(ISNUMBER(C126)),C126&lt;B126),"Check current dates",IF(OR(AND(ISNUMBER(G126),G126&lt;0),AND(ISNUMBER(H126),H126&lt;0),AND(ISNUMBER(I126),I126&lt;0),AND(ISNUMBER(J126),J126&lt;0),AND(ISNUMBER(M126),M126&lt;0),AND(ISNUMBER(N126),N126&lt;0),AND(ISNUMBER(O126),O126&lt;0),AND(ISNUMBER(P126),P126&lt;0),AND(ISNUMBER(Q126),Q126&lt;0),AND(ISNUMBER(R126),R126&lt;0)),"Check negative values",IF(AND(ISNUMBER(G126),ISNUMBER(I126),G126&gt;I126),"Clicks exceed impressions",IF(AND(OR(ISNUMBER(Q126),ISNUMBER(R126)),S126=""),"Add revenue currency",IF(AND(ISNUMBER(O126),T126=""),"Define conversions and session scope",IF(U126="","Add evidence source",IF(F126&lt;&gt;"Yes","Comparison not confirmed",IF(OR(NOT(ISNUMBER(D126)),NOT(ISNUMBER(E126)),E126&lt;D126,C126-B126&lt;&gt;E126-D126),"Check comparable date ranges",""))))))))))))</x:f>
      </x:c>
    </x:row>
    <x:row r="127" ht="44" customHeight="1">
      <x:c r="A127" s="19"/>
      <x:c r="B127" s="24"/>
      <x:c r="C127" s="21"/>
      <x:c r="D127" s="21"/>
      <x:c r="E127" s="21"/>
      <x:c r="F127" s="18"/>
      <x:c r="G127" s="26"/>
      <x:c r="H127" s="26"/>
      <x:c r="I127" s="26"/>
      <x:c r="J127" s="26"/>
      <x:c r="K127" s="25"/>
      <x:c r="L127" s="25"/>
      <x:c r="M127" s="26"/>
      <x:c r="N127" s="26"/>
      <x:c r="O127" s="26"/>
      <x:c r="P127" s="26"/>
      <x:c r="Q127" s="25"/>
      <x:c r="R127" s="25"/>
      <x:c r="S127" s="18"/>
      <x:c r="T127" s="18"/>
      <x:c r="U127" s="18"/>
      <x:c r="V127" s="28" t="str">
        <x:f>IF(A127="","",IF(AND(ISNUMBER(G127),ISNUMBER(I127),G127&gt;=0,I127&gt;0,G127&lt;=I127),G127/I127,"n.a."))</x:f>
      </x:c>
      <x:c r="W127" s="28" t="str">
        <x:f>IF(A127="","",IF(AND(F127="Yes",ISNUMBER(B127),ISNUMBER(C127),ISNUMBER(D127),ISNUMBER(E127),C127&gt;=B127,E127&gt;=D127,C127-B127=E127-D127,ISNUMBER(G127),ISNUMBER(H127),G127&gt;=0,H127&gt;0),(G127-H127)/H127,"n.a."))</x:f>
      </x:c>
      <x:c r="X127" s="28" t="str">
        <x:f>IF(A127="","",IF(AND(F127="Yes",ISNUMBER(B127),ISNUMBER(C127),ISNUMBER(D127),ISNUMBER(E127),C127&gt;=B127,E127&gt;=D127,C127-B127=E127-D127,ISNUMBER(M127),ISNUMBER(N127),M127&gt;=0,N127&gt;0),(M127-N127)/N127,"n.a."))</x:f>
      </x:c>
      <x:c r="Y127" s="28" t="str">
        <x:f>IF(A127="","",IF(AND(ISNUMBER(O127),ISNUMBER(M127),O127&gt;=0,M127&gt;0,T127&lt;&gt;""),O127/M127,"n.a."))</x:f>
      </x:c>
      <x:c r="Z127" s="23" t="str">
        <x:f>IF(A127="","",IF(COUNTIFS($A$6:$A$505,SUBSTITUTE(SUBSTITUTE(SUBSTITUTE(A127,"~","~~"),"*","~*"),"?","~?"))&gt;1,"Duplicate URL: use one row per period pair",IF(COUNTIFS(Audit!$A$6:$A$505,SUBSTITUTE(SUBSTITUTE(SUBSTITUTE(A127,"~","~~"),"*","~*"),"?","~?"))=0,"URL missing from Audit",IF(OR(B127="",C127=""),"Add current date range",IF(OR(NOT(ISNUMBER(B127)),NOT(ISNUMBER(C127)),C127&lt;B127),"Check current dates",IF(OR(AND(ISNUMBER(G127),G127&lt;0),AND(ISNUMBER(H127),H127&lt;0),AND(ISNUMBER(I127),I127&lt;0),AND(ISNUMBER(J127),J127&lt;0),AND(ISNUMBER(M127),M127&lt;0),AND(ISNUMBER(N127),N127&lt;0),AND(ISNUMBER(O127),O127&lt;0),AND(ISNUMBER(P127),P127&lt;0),AND(ISNUMBER(Q127),Q127&lt;0),AND(ISNUMBER(R127),R127&lt;0)),"Check negative values",IF(AND(ISNUMBER(G127),ISNUMBER(I127),G127&gt;I127),"Clicks exceed impressions",IF(AND(OR(ISNUMBER(Q127),ISNUMBER(R127)),S127=""),"Add revenue currency",IF(AND(ISNUMBER(O127),T127=""),"Define conversions and session scope",IF(U127="","Add evidence source",IF(F127&lt;&gt;"Yes","Comparison not confirmed",IF(OR(NOT(ISNUMBER(D127)),NOT(ISNUMBER(E127)),E127&lt;D127,C127-B127&lt;&gt;E127-D127),"Check comparable date ranges",""))))))))))))</x:f>
      </x:c>
    </x:row>
    <x:row r="128" ht="44" customHeight="1">
      <x:c r="A128" s="19"/>
      <x:c r="B128" s="24"/>
      <x:c r="C128" s="21"/>
      <x:c r="D128" s="21"/>
      <x:c r="E128" s="21"/>
      <x:c r="F128" s="18"/>
      <x:c r="G128" s="26"/>
      <x:c r="H128" s="26"/>
      <x:c r="I128" s="26"/>
      <x:c r="J128" s="26"/>
      <x:c r="K128" s="25"/>
      <x:c r="L128" s="25"/>
      <x:c r="M128" s="26"/>
      <x:c r="N128" s="26"/>
      <x:c r="O128" s="26"/>
      <x:c r="P128" s="26"/>
      <x:c r="Q128" s="25"/>
      <x:c r="R128" s="25"/>
      <x:c r="S128" s="18"/>
      <x:c r="T128" s="18"/>
      <x:c r="U128" s="18"/>
      <x:c r="V128" s="28" t="str">
        <x:f>IF(A128="","",IF(AND(ISNUMBER(G128),ISNUMBER(I128),G128&gt;=0,I128&gt;0,G128&lt;=I128),G128/I128,"n.a."))</x:f>
      </x:c>
      <x:c r="W128" s="28" t="str">
        <x:f>IF(A128="","",IF(AND(F128="Yes",ISNUMBER(B128),ISNUMBER(C128),ISNUMBER(D128),ISNUMBER(E128),C128&gt;=B128,E128&gt;=D128,C128-B128=E128-D128,ISNUMBER(G128),ISNUMBER(H128),G128&gt;=0,H128&gt;0),(G128-H128)/H128,"n.a."))</x:f>
      </x:c>
      <x:c r="X128" s="28" t="str">
        <x:f>IF(A128="","",IF(AND(F128="Yes",ISNUMBER(B128),ISNUMBER(C128),ISNUMBER(D128),ISNUMBER(E128),C128&gt;=B128,E128&gt;=D128,C128-B128=E128-D128,ISNUMBER(M128),ISNUMBER(N128),M128&gt;=0,N128&gt;0),(M128-N128)/N128,"n.a."))</x:f>
      </x:c>
      <x:c r="Y128" s="28" t="str">
        <x:f>IF(A128="","",IF(AND(ISNUMBER(O128),ISNUMBER(M128),O128&gt;=0,M128&gt;0,T128&lt;&gt;""),O128/M128,"n.a."))</x:f>
      </x:c>
      <x:c r="Z128" s="23" t="str">
        <x:f>IF(A128="","",IF(COUNTIFS($A$6:$A$505,SUBSTITUTE(SUBSTITUTE(SUBSTITUTE(A128,"~","~~"),"*","~*"),"?","~?"))&gt;1,"Duplicate URL: use one row per period pair",IF(COUNTIFS(Audit!$A$6:$A$505,SUBSTITUTE(SUBSTITUTE(SUBSTITUTE(A128,"~","~~"),"*","~*"),"?","~?"))=0,"URL missing from Audit",IF(OR(B128="",C128=""),"Add current date range",IF(OR(NOT(ISNUMBER(B128)),NOT(ISNUMBER(C128)),C128&lt;B128),"Check current dates",IF(OR(AND(ISNUMBER(G128),G128&lt;0),AND(ISNUMBER(H128),H128&lt;0),AND(ISNUMBER(I128),I128&lt;0),AND(ISNUMBER(J128),J128&lt;0),AND(ISNUMBER(M128),M128&lt;0),AND(ISNUMBER(N128),N128&lt;0),AND(ISNUMBER(O128),O128&lt;0),AND(ISNUMBER(P128),P128&lt;0),AND(ISNUMBER(Q128),Q128&lt;0),AND(ISNUMBER(R128),R128&lt;0)),"Check negative values",IF(AND(ISNUMBER(G128),ISNUMBER(I128),G128&gt;I128),"Clicks exceed impressions",IF(AND(OR(ISNUMBER(Q128),ISNUMBER(R128)),S128=""),"Add revenue currency",IF(AND(ISNUMBER(O128),T128=""),"Define conversions and session scope",IF(U128="","Add evidence source",IF(F128&lt;&gt;"Yes","Comparison not confirmed",IF(OR(NOT(ISNUMBER(D128)),NOT(ISNUMBER(E128)),E128&lt;D128,C128-B128&lt;&gt;E128-D128),"Check comparable date ranges",""))))))))))))</x:f>
      </x:c>
    </x:row>
    <x:row r="129" ht="44" customHeight="1">
      <x:c r="A129" s="19"/>
      <x:c r="B129" s="24"/>
      <x:c r="C129" s="21"/>
      <x:c r="D129" s="21"/>
      <x:c r="E129" s="21"/>
      <x:c r="F129" s="18"/>
      <x:c r="G129" s="26"/>
      <x:c r="H129" s="26"/>
      <x:c r="I129" s="26"/>
      <x:c r="J129" s="26"/>
      <x:c r="K129" s="25"/>
      <x:c r="L129" s="25"/>
      <x:c r="M129" s="26"/>
      <x:c r="N129" s="26"/>
      <x:c r="O129" s="26"/>
      <x:c r="P129" s="26"/>
      <x:c r="Q129" s="25"/>
      <x:c r="R129" s="25"/>
      <x:c r="S129" s="18"/>
      <x:c r="T129" s="18"/>
      <x:c r="U129" s="18"/>
      <x:c r="V129" s="28" t="str">
        <x:f>IF(A129="","",IF(AND(ISNUMBER(G129),ISNUMBER(I129),G129&gt;=0,I129&gt;0,G129&lt;=I129),G129/I129,"n.a."))</x:f>
      </x:c>
      <x:c r="W129" s="28" t="str">
        <x:f>IF(A129="","",IF(AND(F129="Yes",ISNUMBER(B129),ISNUMBER(C129),ISNUMBER(D129),ISNUMBER(E129),C129&gt;=B129,E129&gt;=D129,C129-B129=E129-D129,ISNUMBER(G129),ISNUMBER(H129),G129&gt;=0,H129&gt;0),(G129-H129)/H129,"n.a."))</x:f>
      </x:c>
      <x:c r="X129" s="28" t="str">
        <x:f>IF(A129="","",IF(AND(F129="Yes",ISNUMBER(B129),ISNUMBER(C129),ISNUMBER(D129),ISNUMBER(E129),C129&gt;=B129,E129&gt;=D129,C129-B129=E129-D129,ISNUMBER(M129),ISNUMBER(N129),M129&gt;=0,N129&gt;0),(M129-N129)/N129,"n.a."))</x:f>
      </x:c>
      <x:c r="Y129" s="28" t="str">
        <x:f>IF(A129="","",IF(AND(ISNUMBER(O129),ISNUMBER(M129),O129&gt;=0,M129&gt;0,T129&lt;&gt;""),O129/M129,"n.a."))</x:f>
      </x:c>
      <x:c r="Z129" s="23" t="str">
        <x:f>IF(A129="","",IF(COUNTIFS($A$6:$A$505,SUBSTITUTE(SUBSTITUTE(SUBSTITUTE(A129,"~","~~"),"*","~*"),"?","~?"))&gt;1,"Duplicate URL: use one row per period pair",IF(COUNTIFS(Audit!$A$6:$A$505,SUBSTITUTE(SUBSTITUTE(SUBSTITUTE(A129,"~","~~"),"*","~*"),"?","~?"))=0,"URL missing from Audit",IF(OR(B129="",C129=""),"Add current date range",IF(OR(NOT(ISNUMBER(B129)),NOT(ISNUMBER(C129)),C129&lt;B129),"Check current dates",IF(OR(AND(ISNUMBER(G129),G129&lt;0),AND(ISNUMBER(H129),H129&lt;0),AND(ISNUMBER(I129),I129&lt;0),AND(ISNUMBER(J129),J129&lt;0),AND(ISNUMBER(M129),M129&lt;0),AND(ISNUMBER(N129),N129&lt;0),AND(ISNUMBER(O129),O129&lt;0),AND(ISNUMBER(P129),P129&lt;0),AND(ISNUMBER(Q129),Q129&lt;0),AND(ISNUMBER(R129),R129&lt;0)),"Check negative values",IF(AND(ISNUMBER(G129),ISNUMBER(I129),G129&gt;I129),"Clicks exceed impressions",IF(AND(OR(ISNUMBER(Q129),ISNUMBER(R129)),S129=""),"Add revenue currency",IF(AND(ISNUMBER(O129),T129=""),"Define conversions and session scope",IF(U129="","Add evidence source",IF(F129&lt;&gt;"Yes","Comparison not confirmed",IF(OR(NOT(ISNUMBER(D129)),NOT(ISNUMBER(E129)),E129&lt;D129,C129-B129&lt;&gt;E129-D129),"Check comparable date ranges",""))))))))))))</x:f>
      </x:c>
    </x:row>
    <x:row r="130" ht="44" customHeight="1">
      <x:c r="A130" s="19"/>
      <x:c r="B130" s="24"/>
      <x:c r="C130" s="21"/>
      <x:c r="D130" s="21"/>
      <x:c r="E130" s="21"/>
      <x:c r="F130" s="18"/>
      <x:c r="G130" s="26"/>
      <x:c r="H130" s="26"/>
      <x:c r="I130" s="26"/>
      <x:c r="J130" s="26"/>
      <x:c r="K130" s="25"/>
      <x:c r="L130" s="25"/>
      <x:c r="M130" s="26"/>
      <x:c r="N130" s="26"/>
      <x:c r="O130" s="26"/>
      <x:c r="P130" s="26"/>
      <x:c r="Q130" s="25"/>
      <x:c r="R130" s="25"/>
      <x:c r="S130" s="18"/>
      <x:c r="T130" s="18"/>
      <x:c r="U130" s="18"/>
      <x:c r="V130" s="28" t="str">
        <x:f>IF(A130="","",IF(AND(ISNUMBER(G130),ISNUMBER(I130),G130&gt;=0,I130&gt;0,G130&lt;=I130),G130/I130,"n.a."))</x:f>
      </x:c>
      <x:c r="W130" s="28" t="str">
        <x:f>IF(A130="","",IF(AND(F130="Yes",ISNUMBER(B130),ISNUMBER(C130),ISNUMBER(D130),ISNUMBER(E130),C130&gt;=B130,E130&gt;=D130,C130-B130=E130-D130,ISNUMBER(G130),ISNUMBER(H130),G130&gt;=0,H130&gt;0),(G130-H130)/H130,"n.a."))</x:f>
      </x:c>
      <x:c r="X130" s="28" t="str">
        <x:f>IF(A130="","",IF(AND(F130="Yes",ISNUMBER(B130),ISNUMBER(C130),ISNUMBER(D130),ISNUMBER(E130),C130&gt;=B130,E130&gt;=D130,C130-B130=E130-D130,ISNUMBER(M130),ISNUMBER(N130),M130&gt;=0,N130&gt;0),(M130-N130)/N130,"n.a."))</x:f>
      </x:c>
      <x:c r="Y130" s="28" t="str">
        <x:f>IF(A130="","",IF(AND(ISNUMBER(O130),ISNUMBER(M130),O130&gt;=0,M130&gt;0,T130&lt;&gt;""),O130/M130,"n.a."))</x:f>
      </x:c>
      <x:c r="Z130" s="23" t="str">
        <x:f>IF(A130="","",IF(COUNTIFS($A$6:$A$505,SUBSTITUTE(SUBSTITUTE(SUBSTITUTE(A130,"~","~~"),"*","~*"),"?","~?"))&gt;1,"Duplicate URL: use one row per period pair",IF(COUNTIFS(Audit!$A$6:$A$505,SUBSTITUTE(SUBSTITUTE(SUBSTITUTE(A130,"~","~~"),"*","~*"),"?","~?"))=0,"URL missing from Audit",IF(OR(B130="",C130=""),"Add current date range",IF(OR(NOT(ISNUMBER(B130)),NOT(ISNUMBER(C130)),C130&lt;B130),"Check current dates",IF(OR(AND(ISNUMBER(G130),G130&lt;0),AND(ISNUMBER(H130),H130&lt;0),AND(ISNUMBER(I130),I130&lt;0),AND(ISNUMBER(J130),J130&lt;0),AND(ISNUMBER(M130),M130&lt;0),AND(ISNUMBER(N130),N130&lt;0),AND(ISNUMBER(O130),O130&lt;0),AND(ISNUMBER(P130),P130&lt;0),AND(ISNUMBER(Q130),Q130&lt;0),AND(ISNUMBER(R130),R130&lt;0)),"Check negative values",IF(AND(ISNUMBER(G130),ISNUMBER(I130),G130&gt;I130),"Clicks exceed impressions",IF(AND(OR(ISNUMBER(Q130),ISNUMBER(R130)),S130=""),"Add revenue currency",IF(AND(ISNUMBER(O130),T130=""),"Define conversions and session scope",IF(U130="","Add evidence source",IF(F130&lt;&gt;"Yes","Comparison not confirmed",IF(OR(NOT(ISNUMBER(D130)),NOT(ISNUMBER(E130)),E130&lt;D130,C130-B130&lt;&gt;E130-D130),"Check comparable date ranges",""))))))))))))</x:f>
      </x:c>
    </x:row>
    <x:row r="131" ht="44" customHeight="1">
      <x:c r="A131" s="19"/>
      <x:c r="B131" s="24"/>
      <x:c r="C131" s="21"/>
      <x:c r="D131" s="21"/>
      <x:c r="E131" s="21"/>
      <x:c r="F131" s="18"/>
      <x:c r="G131" s="26"/>
      <x:c r="H131" s="26"/>
      <x:c r="I131" s="26"/>
      <x:c r="J131" s="26"/>
      <x:c r="K131" s="25"/>
      <x:c r="L131" s="25"/>
      <x:c r="M131" s="26"/>
      <x:c r="N131" s="26"/>
      <x:c r="O131" s="26"/>
      <x:c r="P131" s="26"/>
      <x:c r="Q131" s="25"/>
      <x:c r="R131" s="25"/>
      <x:c r="S131" s="18"/>
      <x:c r="T131" s="18"/>
      <x:c r="U131" s="18"/>
      <x:c r="V131" s="28" t="str">
        <x:f>IF(A131="","",IF(AND(ISNUMBER(G131),ISNUMBER(I131),G131&gt;=0,I131&gt;0,G131&lt;=I131),G131/I131,"n.a."))</x:f>
      </x:c>
      <x:c r="W131" s="28" t="str">
        <x:f>IF(A131="","",IF(AND(F131="Yes",ISNUMBER(B131),ISNUMBER(C131),ISNUMBER(D131),ISNUMBER(E131),C131&gt;=B131,E131&gt;=D131,C131-B131=E131-D131,ISNUMBER(G131),ISNUMBER(H131),G131&gt;=0,H131&gt;0),(G131-H131)/H131,"n.a."))</x:f>
      </x:c>
      <x:c r="X131" s="28" t="str">
        <x:f>IF(A131="","",IF(AND(F131="Yes",ISNUMBER(B131),ISNUMBER(C131),ISNUMBER(D131),ISNUMBER(E131),C131&gt;=B131,E131&gt;=D131,C131-B131=E131-D131,ISNUMBER(M131),ISNUMBER(N131),M131&gt;=0,N131&gt;0),(M131-N131)/N131,"n.a."))</x:f>
      </x:c>
      <x:c r="Y131" s="28" t="str">
        <x:f>IF(A131="","",IF(AND(ISNUMBER(O131),ISNUMBER(M131),O131&gt;=0,M131&gt;0,T131&lt;&gt;""),O131/M131,"n.a."))</x:f>
      </x:c>
      <x:c r="Z131" s="23" t="str">
        <x:f>IF(A131="","",IF(COUNTIFS($A$6:$A$505,SUBSTITUTE(SUBSTITUTE(SUBSTITUTE(A131,"~","~~"),"*","~*"),"?","~?"))&gt;1,"Duplicate URL: use one row per period pair",IF(COUNTIFS(Audit!$A$6:$A$505,SUBSTITUTE(SUBSTITUTE(SUBSTITUTE(A131,"~","~~"),"*","~*"),"?","~?"))=0,"URL missing from Audit",IF(OR(B131="",C131=""),"Add current date range",IF(OR(NOT(ISNUMBER(B131)),NOT(ISNUMBER(C131)),C131&lt;B131),"Check current dates",IF(OR(AND(ISNUMBER(G131),G131&lt;0),AND(ISNUMBER(H131),H131&lt;0),AND(ISNUMBER(I131),I131&lt;0),AND(ISNUMBER(J131),J131&lt;0),AND(ISNUMBER(M131),M131&lt;0),AND(ISNUMBER(N131),N131&lt;0),AND(ISNUMBER(O131),O131&lt;0),AND(ISNUMBER(P131),P131&lt;0),AND(ISNUMBER(Q131),Q131&lt;0),AND(ISNUMBER(R131),R131&lt;0)),"Check negative values",IF(AND(ISNUMBER(G131),ISNUMBER(I131),G131&gt;I131),"Clicks exceed impressions",IF(AND(OR(ISNUMBER(Q131),ISNUMBER(R131)),S131=""),"Add revenue currency",IF(AND(ISNUMBER(O131),T131=""),"Define conversions and session scope",IF(U131="","Add evidence source",IF(F131&lt;&gt;"Yes","Comparison not confirmed",IF(OR(NOT(ISNUMBER(D131)),NOT(ISNUMBER(E131)),E131&lt;D131,C131-B131&lt;&gt;E131-D131),"Check comparable date ranges",""))))))))))))</x:f>
      </x:c>
    </x:row>
    <x:row r="132" ht="44" customHeight="1">
      <x:c r="A132" s="19"/>
      <x:c r="B132" s="24"/>
      <x:c r="C132" s="21"/>
      <x:c r="D132" s="21"/>
      <x:c r="E132" s="21"/>
      <x:c r="F132" s="18"/>
      <x:c r="G132" s="26"/>
      <x:c r="H132" s="26"/>
      <x:c r="I132" s="26"/>
      <x:c r="J132" s="26"/>
      <x:c r="K132" s="25"/>
      <x:c r="L132" s="25"/>
      <x:c r="M132" s="26"/>
      <x:c r="N132" s="26"/>
      <x:c r="O132" s="26"/>
      <x:c r="P132" s="26"/>
      <x:c r="Q132" s="25"/>
      <x:c r="R132" s="25"/>
      <x:c r="S132" s="18"/>
      <x:c r="T132" s="18"/>
      <x:c r="U132" s="18"/>
      <x:c r="V132" s="28" t="str">
        <x:f>IF(A132="","",IF(AND(ISNUMBER(G132),ISNUMBER(I132),G132&gt;=0,I132&gt;0,G132&lt;=I132),G132/I132,"n.a."))</x:f>
      </x:c>
      <x:c r="W132" s="28" t="str">
        <x:f>IF(A132="","",IF(AND(F132="Yes",ISNUMBER(B132),ISNUMBER(C132),ISNUMBER(D132),ISNUMBER(E132),C132&gt;=B132,E132&gt;=D132,C132-B132=E132-D132,ISNUMBER(G132),ISNUMBER(H132),G132&gt;=0,H132&gt;0),(G132-H132)/H132,"n.a."))</x:f>
      </x:c>
      <x:c r="X132" s="28" t="str">
        <x:f>IF(A132="","",IF(AND(F132="Yes",ISNUMBER(B132),ISNUMBER(C132),ISNUMBER(D132),ISNUMBER(E132),C132&gt;=B132,E132&gt;=D132,C132-B132=E132-D132,ISNUMBER(M132),ISNUMBER(N132),M132&gt;=0,N132&gt;0),(M132-N132)/N132,"n.a."))</x:f>
      </x:c>
      <x:c r="Y132" s="28" t="str">
        <x:f>IF(A132="","",IF(AND(ISNUMBER(O132),ISNUMBER(M132),O132&gt;=0,M132&gt;0,T132&lt;&gt;""),O132/M132,"n.a."))</x:f>
      </x:c>
      <x:c r="Z132" s="23" t="str">
        <x:f>IF(A132="","",IF(COUNTIFS($A$6:$A$505,SUBSTITUTE(SUBSTITUTE(SUBSTITUTE(A132,"~","~~"),"*","~*"),"?","~?"))&gt;1,"Duplicate URL: use one row per period pair",IF(COUNTIFS(Audit!$A$6:$A$505,SUBSTITUTE(SUBSTITUTE(SUBSTITUTE(A132,"~","~~"),"*","~*"),"?","~?"))=0,"URL missing from Audit",IF(OR(B132="",C132=""),"Add current date range",IF(OR(NOT(ISNUMBER(B132)),NOT(ISNUMBER(C132)),C132&lt;B132),"Check current dates",IF(OR(AND(ISNUMBER(G132),G132&lt;0),AND(ISNUMBER(H132),H132&lt;0),AND(ISNUMBER(I132),I132&lt;0),AND(ISNUMBER(J132),J132&lt;0),AND(ISNUMBER(M132),M132&lt;0),AND(ISNUMBER(N132),N132&lt;0),AND(ISNUMBER(O132),O132&lt;0),AND(ISNUMBER(P132),P132&lt;0),AND(ISNUMBER(Q132),Q132&lt;0),AND(ISNUMBER(R132),R132&lt;0)),"Check negative values",IF(AND(ISNUMBER(G132),ISNUMBER(I132),G132&gt;I132),"Clicks exceed impressions",IF(AND(OR(ISNUMBER(Q132),ISNUMBER(R132)),S132=""),"Add revenue currency",IF(AND(ISNUMBER(O132),T132=""),"Define conversions and session scope",IF(U132="","Add evidence source",IF(F132&lt;&gt;"Yes","Comparison not confirmed",IF(OR(NOT(ISNUMBER(D132)),NOT(ISNUMBER(E132)),E132&lt;D132,C132-B132&lt;&gt;E132-D132),"Check comparable date ranges",""))))))))))))</x:f>
      </x:c>
    </x:row>
    <x:row r="133" ht="44" customHeight="1">
      <x:c r="A133" s="19"/>
      <x:c r="B133" s="24"/>
      <x:c r="C133" s="21"/>
      <x:c r="D133" s="21"/>
      <x:c r="E133" s="21"/>
      <x:c r="F133" s="18"/>
      <x:c r="G133" s="26"/>
      <x:c r="H133" s="26"/>
      <x:c r="I133" s="26"/>
      <x:c r="J133" s="26"/>
      <x:c r="K133" s="25"/>
      <x:c r="L133" s="25"/>
      <x:c r="M133" s="26"/>
      <x:c r="N133" s="26"/>
      <x:c r="O133" s="26"/>
      <x:c r="P133" s="26"/>
      <x:c r="Q133" s="25"/>
      <x:c r="R133" s="25"/>
      <x:c r="S133" s="18"/>
      <x:c r="T133" s="18"/>
      <x:c r="U133" s="18"/>
      <x:c r="V133" s="28" t="str">
        <x:f>IF(A133="","",IF(AND(ISNUMBER(G133),ISNUMBER(I133),G133&gt;=0,I133&gt;0,G133&lt;=I133),G133/I133,"n.a."))</x:f>
      </x:c>
      <x:c r="W133" s="28" t="str">
        <x:f>IF(A133="","",IF(AND(F133="Yes",ISNUMBER(B133),ISNUMBER(C133),ISNUMBER(D133),ISNUMBER(E133),C133&gt;=B133,E133&gt;=D133,C133-B133=E133-D133,ISNUMBER(G133),ISNUMBER(H133),G133&gt;=0,H133&gt;0),(G133-H133)/H133,"n.a."))</x:f>
      </x:c>
      <x:c r="X133" s="28" t="str">
        <x:f>IF(A133="","",IF(AND(F133="Yes",ISNUMBER(B133),ISNUMBER(C133),ISNUMBER(D133),ISNUMBER(E133),C133&gt;=B133,E133&gt;=D133,C133-B133=E133-D133,ISNUMBER(M133),ISNUMBER(N133),M133&gt;=0,N133&gt;0),(M133-N133)/N133,"n.a."))</x:f>
      </x:c>
      <x:c r="Y133" s="28" t="str">
        <x:f>IF(A133="","",IF(AND(ISNUMBER(O133),ISNUMBER(M133),O133&gt;=0,M133&gt;0,T133&lt;&gt;""),O133/M133,"n.a."))</x:f>
      </x:c>
      <x:c r="Z133" s="23" t="str">
        <x:f>IF(A133="","",IF(COUNTIFS($A$6:$A$505,SUBSTITUTE(SUBSTITUTE(SUBSTITUTE(A133,"~","~~"),"*","~*"),"?","~?"))&gt;1,"Duplicate URL: use one row per period pair",IF(COUNTIFS(Audit!$A$6:$A$505,SUBSTITUTE(SUBSTITUTE(SUBSTITUTE(A133,"~","~~"),"*","~*"),"?","~?"))=0,"URL missing from Audit",IF(OR(B133="",C133=""),"Add current date range",IF(OR(NOT(ISNUMBER(B133)),NOT(ISNUMBER(C133)),C133&lt;B133),"Check current dates",IF(OR(AND(ISNUMBER(G133),G133&lt;0),AND(ISNUMBER(H133),H133&lt;0),AND(ISNUMBER(I133),I133&lt;0),AND(ISNUMBER(J133),J133&lt;0),AND(ISNUMBER(M133),M133&lt;0),AND(ISNUMBER(N133),N133&lt;0),AND(ISNUMBER(O133),O133&lt;0),AND(ISNUMBER(P133),P133&lt;0),AND(ISNUMBER(Q133),Q133&lt;0),AND(ISNUMBER(R133),R133&lt;0)),"Check negative values",IF(AND(ISNUMBER(G133),ISNUMBER(I133),G133&gt;I133),"Clicks exceed impressions",IF(AND(OR(ISNUMBER(Q133),ISNUMBER(R133)),S133=""),"Add revenue currency",IF(AND(ISNUMBER(O133),T133=""),"Define conversions and session scope",IF(U133="","Add evidence source",IF(F133&lt;&gt;"Yes","Comparison not confirmed",IF(OR(NOT(ISNUMBER(D133)),NOT(ISNUMBER(E133)),E133&lt;D133,C133-B133&lt;&gt;E133-D133),"Check comparable date ranges",""))))))))))))</x:f>
      </x:c>
    </x:row>
    <x:row r="134" ht="44" customHeight="1">
      <x:c r="A134" s="19"/>
      <x:c r="B134" s="24"/>
      <x:c r="C134" s="21"/>
      <x:c r="D134" s="21"/>
      <x:c r="E134" s="21"/>
      <x:c r="F134" s="18"/>
      <x:c r="G134" s="26"/>
      <x:c r="H134" s="26"/>
      <x:c r="I134" s="26"/>
      <x:c r="J134" s="26"/>
      <x:c r="K134" s="25"/>
      <x:c r="L134" s="25"/>
      <x:c r="M134" s="26"/>
      <x:c r="N134" s="26"/>
      <x:c r="O134" s="26"/>
      <x:c r="P134" s="26"/>
      <x:c r="Q134" s="25"/>
      <x:c r="R134" s="25"/>
      <x:c r="S134" s="18"/>
      <x:c r="T134" s="18"/>
      <x:c r="U134" s="18"/>
      <x:c r="V134" s="28" t="str">
        <x:f>IF(A134="","",IF(AND(ISNUMBER(G134),ISNUMBER(I134),G134&gt;=0,I134&gt;0,G134&lt;=I134),G134/I134,"n.a."))</x:f>
      </x:c>
      <x:c r="W134" s="28" t="str">
        <x:f>IF(A134="","",IF(AND(F134="Yes",ISNUMBER(B134),ISNUMBER(C134),ISNUMBER(D134),ISNUMBER(E134),C134&gt;=B134,E134&gt;=D134,C134-B134=E134-D134,ISNUMBER(G134),ISNUMBER(H134),G134&gt;=0,H134&gt;0),(G134-H134)/H134,"n.a."))</x:f>
      </x:c>
      <x:c r="X134" s="28" t="str">
        <x:f>IF(A134="","",IF(AND(F134="Yes",ISNUMBER(B134),ISNUMBER(C134),ISNUMBER(D134),ISNUMBER(E134),C134&gt;=B134,E134&gt;=D134,C134-B134=E134-D134,ISNUMBER(M134),ISNUMBER(N134),M134&gt;=0,N134&gt;0),(M134-N134)/N134,"n.a."))</x:f>
      </x:c>
      <x:c r="Y134" s="28" t="str">
        <x:f>IF(A134="","",IF(AND(ISNUMBER(O134),ISNUMBER(M134),O134&gt;=0,M134&gt;0,T134&lt;&gt;""),O134/M134,"n.a."))</x:f>
      </x:c>
      <x:c r="Z134" s="23" t="str">
        <x:f>IF(A134="","",IF(COUNTIFS($A$6:$A$505,SUBSTITUTE(SUBSTITUTE(SUBSTITUTE(A134,"~","~~"),"*","~*"),"?","~?"))&gt;1,"Duplicate URL: use one row per period pair",IF(COUNTIFS(Audit!$A$6:$A$505,SUBSTITUTE(SUBSTITUTE(SUBSTITUTE(A134,"~","~~"),"*","~*"),"?","~?"))=0,"URL missing from Audit",IF(OR(B134="",C134=""),"Add current date range",IF(OR(NOT(ISNUMBER(B134)),NOT(ISNUMBER(C134)),C134&lt;B134),"Check current dates",IF(OR(AND(ISNUMBER(G134),G134&lt;0),AND(ISNUMBER(H134),H134&lt;0),AND(ISNUMBER(I134),I134&lt;0),AND(ISNUMBER(J134),J134&lt;0),AND(ISNUMBER(M134),M134&lt;0),AND(ISNUMBER(N134),N134&lt;0),AND(ISNUMBER(O134),O134&lt;0),AND(ISNUMBER(P134),P134&lt;0),AND(ISNUMBER(Q134),Q134&lt;0),AND(ISNUMBER(R134),R134&lt;0)),"Check negative values",IF(AND(ISNUMBER(G134),ISNUMBER(I134),G134&gt;I134),"Clicks exceed impressions",IF(AND(OR(ISNUMBER(Q134),ISNUMBER(R134)),S134=""),"Add revenue currency",IF(AND(ISNUMBER(O134),T134=""),"Define conversions and session scope",IF(U134="","Add evidence source",IF(F134&lt;&gt;"Yes","Comparison not confirmed",IF(OR(NOT(ISNUMBER(D134)),NOT(ISNUMBER(E134)),E134&lt;D134,C134-B134&lt;&gt;E134-D134),"Check comparable date ranges",""))))))))))))</x:f>
      </x:c>
    </x:row>
    <x:row r="135" ht="44" customHeight="1">
      <x:c r="A135" s="19"/>
      <x:c r="B135" s="24"/>
      <x:c r="C135" s="21"/>
      <x:c r="D135" s="21"/>
      <x:c r="E135" s="21"/>
      <x:c r="F135" s="18"/>
      <x:c r="G135" s="26"/>
      <x:c r="H135" s="26"/>
      <x:c r="I135" s="26"/>
      <x:c r="J135" s="26"/>
      <x:c r="K135" s="25"/>
      <x:c r="L135" s="25"/>
      <x:c r="M135" s="26"/>
      <x:c r="N135" s="26"/>
      <x:c r="O135" s="26"/>
      <x:c r="P135" s="26"/>
      <x:c r="Q135" s="25"/>
      <x:c r="R135" s="25"/>
      <x:c r="S135" s="18"/>
      <x:c r="T135" s="18"/>
      <x:c r="U135" s="18"/>
      <x:c r="V135" s="28" t="str">
        <x:f>IF(A135="","",IF(AND(ISNUMBER(G135),ISNUMBER(I135),G135&gt;=0,I135&gt;0,G135&lt;=I135),G135/I135,"n.a."))</x:f>
      </x:c>
      <x:c r="W135" s="28" t="str">
        <x:f>IF(A135="","",IF(AND(F135="Yes",ISNUMBER(B135),ISNUMBER(C135),ISNUMBER(D135),ISNUMBER(E135),C135&gt;=B135,E135&gt;=D135,C135-B135=E135-D135,ISNUMBER(G135),ISNUMBER(H135),G135&gt;=0,H135&gt;0),(G135-H135)/H135,"n.a."))</x:f>
      </x:c>
      <x:c r="X135" s="28" t="str">
        <x:f>IF(A135="","",IF(AND(F135="Yes",ISNUMBER(B135),ISNUMBER(C135),ISNUMBER(D135),ISNUMBER(E135),C135&gt;=B135,E135&gt;=D135,C135-B135=E135-D135,ISNUMBER(M135),ISNUMBER(N135),M135&gt;=0,N135&gt;0),(M135-N135)/N135,"n.a."))</x:f>
      </x:c>
      <x:c r="Y135" s="28" t="str">
        <x:f>IF(A135="","",IF(AND(ISNUMBER(O135),ISNUMBER(M135),O135&gt;=0,M135&gt;0,T135&lt;&gt;""),O135/M135,"n.a."))</x:f>
      </x:c>
      <x:c r="Z135" s="23" t="str">
        <x:f>IF(A135="","",IF(COUNTIFS($A$6:$A$505,SUBSTITUTE(SUBSTITUTE(SUBSTITUTE(A135,"~","~~"),"*","~*"),"?","~?"))&gt;1,"Duplicate URL: use one row per period pair",IF(COUNTIFS(Audit!$A$6:$A$505,SUBSTITUTE(SUBSTITUTE(SUBSTITUTE(A135,"~","~~"),"*","~*"),"?","~?"))=0,"URL missing from Audit",IF(OR(B135="",C135=""),"Add current date range",IF(OR(NOT(ISNUMBER(B135)),NOT(ISNUMBER(C135)),C135&lt;B135),"Check current dates",IF(OR(AND(ISNUMBER(G135),G135&lt;0),AND(ISNUMBER(H135),H135&lt;0),AND(ISNUMBER(I135),I135&lt;0),AND(ISNUMBER(J135),J135&lt;0),AND(ISNUMBER(M135),M135&lt;0),AND(ISNUMBER(N135),N135&lt;0),AND(ISNUMBER(O135),O135&lt;0),AND(ISNUMBER(P135),P135&lt;0),AND(ISNUMBER(Q135),Q135&lt;0),AND(ISNUMBER(R135),R135&lt;0)),"Check negative values",IF(AND(ISNUMBER(G135),ISNUMBER(I135),G135&gt;I135),"Clicks exceed impressions",IF(AND(OR(ISNUMBER(Q135),ISNUMBER(R135)),S135=""),"Add revenue currency",IF(AND(ISNUMBER(O135),T135=""),"Define conversions and session scope",IF(U135="","Add evidence source",IF(F135&lt;&gt;"Yes","Comparison not confirmed",IF(OR(NOT(ISNUMBER(D135)),NOT(ISNUMBER(E135)),E135&lt;D135,C135-B135&lt;&gt;E135-D135),"Check comparable date ranges",""))))))))))))</x:f>
      </x:c>
    </x:row>
    <x:row r="136" ht="44" customHeight="1">
      <x:c r="A136" s="19"/>
      <x:c r="B136" s="24"/>
      <x:c r="C136" s="21"/>
      <x:c r="D136" s="21"/>
      <x:c r="E136" s="21"/>
      <x:c r="F136" s="18"/>
      <x:c r="G136" s="26"/>
      <x:c r="H136" s="26"/>
      <x:c r="I136" s="26"/>
      <x:c r="J136" s="26"/>
      <x:c r="K136" s="25"/>
      <x:c r="L136" s="25"/>
      <x:c r="M136" s="26"/>
      <x:c r="N136" s="26"/>
      <x:c r="O136" s="26"/>
      <x:c r="P136" s="26"/>
      <x:c r="Q136" s="25"/>
      <x:c r="R136" s="25"/>
      <x:c r="S136" s="18"/>
      <x:c r="T136" s="18"/>
      <x:c r="U136" s="18"/>
      <x:c r="V136" s="28" t="str">
        <x:f>IF(A136="","",IF(AND(ISNUMBER(G136),ISNUMBER(I136),G136&gt;=0,I136&gt;0,G136&lt;=I136),G136/I136,"n.a."))</x:f>
      </x:c>
      <x:c r="W136" s="28" t="str">
        <x:f>IF(A136="","",IF(AND(F136="Yes",ISNUMBER(B136),ISNUMBER(C136),ISNUMBER(D136),ISNUMBER(E136),C136&gt;=B136,E136&gt;=D136,C136-B136=E136-D136,ISNUMBER(G136),ISNUMBER(H136),G136&gt;=0,H136&gt;0),(G136-H136)/H136,"n.a."))</x:f>
      </x:c>
      <x:c r="X136" s="28" t="str">
        <x:f>IF(A136="","",IF(AND(F136="Yes",ISNUMBER(B136),ISNUMBER(C136),ISNUMBER(D136),ISNUMBER(E136),C136&gt;=B136,E136&gt;=D136,C136-B136=E136-D136,ISNUMBER(M136),ISNUMBER(N136),M136&gt;=0,N136&gt;0),(M136-N136)/N136,"n.a."))</x:f>
      </x:c>
      <x:c r="Y136" s="28" t="str">
        <x:f>IF(A136="","",IF(AND(ISNUMBER(O136),ISNUMBER(M136),O136&gt;=0,M136&gt;0,T136&lt;&gt;""),O136/M136,"n.a."))</x:f>
      </x:c>
      <x:c r="Z136" s="23" t="str">
        <x:f>IF(A136="","",IF(COUNTIFS($A$6:$A$505,SUBSTITUTE(SUBSTITUTE(SUBSTITUTE(A136,"~","~~"),"*","~*"),"?","~?"))&gt;1,"Duplicate URL: use one row per period pair",IF(COUNTIFS(Audit!$A$6:$A$505,SUBSTITUTE(SUBSTITUTE(SUBSTITUTE(A136,"~","~~"),"*","~*"),"?","~?"))=0,"URL missing from Audit",IF(OR(B136="",C136=""),"Add current date range",IF(OR(NOT(ISNUMBER(B136)),NOT(ISNUMBER(C136)),C136&lt;B136),"Check current dates",IF(OR(AND(ISNUMBER(G136),G136&lt;0),AND(ISNUMBER(H136),H136&lt;0),AND(ISNUMBER(I136),I136&lt;0),AND(ISNUMBER(J136),J136&lt;0),AND(ISNUMBER(M136),M136&lt;0),AND(ISNUMBER(N136),N136&lt;0),AND(ISNUMBER(O136),O136&lt;0),AND(ISNUMBER(P136),P136&lt;0),AND(ISNUMBER(Q136),Q136&lt;0),AND(ISNUMBER(R136),R136&lt;0)),"Check negative values",IF(AND(ISNUMBER(G136),ISNUMBER(I136),G136&gt;I136),"Clicks exceed impressions",IF(AND(OR(ISNUMBER(Q136),ISNUMBER(R136)),S136=""),"Add revenue currency",IF(AND(ISNUMBER(O136),T136=""),"Define conversions and session scope",IF(U136="","Add evidence source",IF(F136&lt;&gt;"Yes","Comparison not confirmed",IF(OR(NOT(ISNUMBER(D136)),NOT(ISNUMBER(E136)),E136&lt;D136,C136-B136&lt;&gt;E136-D136),"Check comparable date ranges",""))))))))))))</x:f>
      </x:c>
    </x:row>
    <x:row r="137" ht="44" customHeight="1">
      <x:c r="A137" s="19"/>
      <x:c r="B137" s="24"/>
      <x:c r="C137" s="21"/>
      <x:c r="D137" s="21"/>
      <x:c r="E137" s="21"/>
      <x:c r="F137" s="18"/>
      <x:c r="G137" s="26"/>
      <x:c r="H137" s="26"/>
      <x:c r="I137" s="26"/>
      <x:c r="J137" s="26"/>
      <x:c r="K137" s="25"/>
      <x:c r="L137" s="25"/>
      <x:c r="M137" s="26"/>
      <x:c r="N137" s="26"/>
      <x:c r="O137" s="26"/>
      <x:c r="P137" s="26"/>
      <x:c r="Q137" s="25"/>
      <x:c r="R137" s="25"/>
      <x:c r="S137" s="18"/>
      <x:c r="T137" s="18"/>
      <x:c r="U137" s="18"/>
      <x:c r="V137" s="28" t="str">
        <x:f>IF(A137="","",IF(AND(ISNUMBER(G137),ISNUMBER(I137),G137&gt;=0,I137&gt;0,G137&lt;=I137),G137/I137,"n.a."))</x:f>
      </x:c>
      <x:c r="W137" s="28" t="str">
        <x:f>IF(A137="","",IF(AND(F137="Yes",ISNUMBER(B137),ISNUMBER(C137),ISNUMBER(D137),ISNUMBER(E137),C137&gt;=B137,E137&gt;=D137,C137-B137=E137-D137,ISNUMBER(G137),ISNUMBER(H137),G137&gt;=0,H137&gt;0),(G137-H137)/H137,"n.a."))</x:f>
      </x:c>
      <x:c r="X137" s="28" t="str">
        <x:f>IF(A137="","",IF(AND(F137="Yes",ISNUMBER(B137),ISNUMBER(C137),ISNUMBER(D137),ISNUMBER(E137),C137&gt;=B137,E137&gt;=D137,C137-B137=E137-D137,ISNUMBER(M137),ISNUMBER(N137),M137&gt;=0,N137&gt;0),(M137-N137)/N137,"n.a."))</x:f>
      </x:c>
      <x:c r="Y137" s="28" t="str">
        <x:f>IF(A137="","",IF(AND(ISNUMBER(O137),ISNUMBER(M137),O137&gt;=0,M137&gt;0,T137&lt;&gt;""),O137/M137,"n.a."))</x:f>
      </x:c>
      <x:c r="Z137" s="23" t="str">
        <x:f>IF(A137="","",IF(COUNTIFS($A$6:$A$505,SUBSTITUTE(SUBSTITUTE(SUBSTITUTE(A137,"~","~~"),"*","~*"),"?","~?"))&gt;1,"Duplicate URL: use one row per period pair",IF(COUNTIFS(Audit!$A$6:$A$505,SUBSTITUTE(SUBSTITUTE(SUBSTITUTE(A137,"~","~~"),"*","~*"),"?","~?"))=0,"URL missing from Audit",IF(OR(B137="",C137=""),"Add current date range",IF(OR(NOT(ISNUMBER(B137)),NOT(ISNUMBER(C137)),C137&lt;B137),"Check current dates",IF(OR(AND(ISNUMBER(G137),G137&lt;0),AND(ISNUMBER(H137),H137&lt;0),AND(ISNUMBER(I137),I137&lt;0),AND(ISNUMBER(J137),J137&lt;0),AND(ISNUMBER(M137),M137&lt;0),AND(ISNUMBER(N137),N137&lt;0),AND(ISNUMBER(O137),O137&lt;0),AND(ISNUMBER(P137),P137&lt;0),AND(ISNUMBER(Q137),Q137&lt;0),AND(ISNUMBER(R137),R137&lt;0)),"Check negative values",IF(AND(ISNUMBER(G137),ISNUMBER(I137),G137&gt;I137),"Clicks exceed impressions",IF(AND(OR(ISNUMBER(Q137),ISNUMBER(R137)),S137=""),"Add revenue currency",IF(AND(ISNUMBER(O137),T137=""),"Define conversions and session scope",IF(U137="","Add evidence source",IF(F137&lt;&gt;"Yes","Comparison not confirmed",IF(OR(NOT(ISNUMBER(D137)),NOT(ISNUMBER(E137)),E137&lt;D137,C137-B137&lt;&gt;E137-D137),"Check comparable date ranges",""))))))))))))</x:f>
      </x:c>
    </x:row>
    <x:row r="138" ht="44" customHeight="1">
      <x:c r="A138" s="19"/>
      <x:c r="B138" s="24"/>
      <x:c r="C138" s="21"/>
      <x:c r="D138" s="21"/>
      <x:c r="E138" s="21"/>
      <x:c r="F138" s="18"/>
      <x:c r="G138" s="26"/>
      <x:c r="H138" s="26"/>
      <x:c r="I138" s="26"/>
      <x:c r="J138" s="26"/>
      <x:c r="K138" s="25"/>
      <x:c r="L138" s="25"/>
      <x:c r="M138" s="26"/>
      <x:c r="N138" s="26"/>
      <x:c r="O138" s="26"/>
      <x:c r="P138" s="26"/>
      <x:c r="Q138" s="25"/>
      <x:c r="R138" s="25"/>
      <x:c r="S138" s="18"/>
      <x:c r="T138" s="18"/>
      <x:c r="U138" s="18"/>
      <x:c r="V138" s="28" t="str">
        <x:f>IF(A138="","",IF(AND(ISNUMBER(G138),ISNUMBER(I138),G138&gt;=0,I138&gt;0,G138&lt;=I138),G138/I138,"n.a."))</x:f>
      </x:c>
      <x:c r="W138" s="28" t="str">
        <x:f>IF(A138="","",IF(AND(F138="Yes",ISNUMBER(B138),ISNUMBER(C138),ISNUMBER(D138),ISNUMBER(E138),C138&gt;=B138,E138&gt;=D138,C138-B138=E138-D138,ISNUMBER(G138),ISNUMBER(H138),G138&gt;=0,H138&gt;0),(G138-H138)/H138,"n.a."))</x:f>
      </x:c>
      <x:c r="X138" s="28" t="str">
        <x:f>IF(A138="","",IF(AND(F138="Yes",ISNUMBER(B138),ISNUMBER(C138),ISNUMBER(D138),ISNUMBER(E138),C138&gt;=B138,E138&gt;=D138,C138-B138=E138-D138,ISNUMBER(M138),ISNUMBER(N138),M138&gt;=0,N138&gt;0),(M138-N138)/N138,"n.a."))</x:f>
      </x:c>
      <x:c r="Y138" s="28" t="str">
        <x:f>IF(A138="","",IF(AND(ISNUMBER(O138),ISNUMBER(M138),O138&gt;=0,M138&gt;0,T138&lt;&gt;""),O138/M138,"n.a."))</x:f>
      </x:c>
      <x:c r="Z138" s="23" t="str">
        <x:f>IF(A138="","",IF(COUNTIFS($A$6:$A$505,SUBSTITUTE(SUBSTITUTE(SUBSTITUTE(A138,"~","~~"),"*","~*"),"?","~?"))&gt;1,"Duplicate URL: use one row per period pair",IF(COUNTIFS(Audit!$A$6:$A$505,SUBSTITUTE(SUBSTITUTE(SUBSTITUTE(A138,"~","~~"),"*","~*"),"?","~?"))=0,"URL missing from Audit",IF(OR(B138="",C138=""),"Add current date range",IF(OR(NOT(ISNUMBER(B138)),NOT(ISNUMBER(C138)),C138&lt;B138),"Check current dates",IF(OR(AND(ISNUMBER(G138),G138&lt;0),AND(ISNUMBER(H138),H138&lt;0),AND(ISNUMBER(I138),I138&lt;0),AND(ISNUMBER(J138),J138&lt;0),AND(ISNUMBER(M138),M138&lt;0),AND(ISNUMBER(N138),N138&lt;0),AND(ISNUMBER(O138),O138&lt;0),AND(ISNUMBER(P138),P138&lt;0),AND(ISNUMBER(Q138),Q138&lt;0),AND(ISNUMBER(R138),R138&lt;0)),"Check negative values",IF(AND(ISNUMBER(G138),ISNUMBER(I138),G138&gt;I138),"Clicks exceed impressions",IF(AND(OR(ISNUMBER(Q138),ISNUMBER(R138)),S138=""),"Add revenue currency",IF(AND(ISNUMBER(O138),T138=""),"Define conversions and session scope",IF(U138="","Add evidence source",IF(F138&lt;&gt;"Yes","Comparison not confirmed",IF(OR(NOT(ISNUMBER(D138)),NOT(ISNUMBER(E138)),E138&lt;D138,C138-B138&lt;&gt;E138-D138),"Check comparable date ranges",""))))))))))))</x:f>
      </x:c>
    </x:row>
    <x:row r="139" ht="44" customHeight="1">
      <x:c r="A139" s="19"/>
      <x:c r="B139" s="24"/>
      <x:c r="C139" s="21"/>
      <x:c r="D139" s="21"/>
      <x:c r="E139" s="21"/>
      <x:c r="F139" s="18"/>
      <x:c r="G139" s="26"/>
      <x:c r="H139" s="26"/>
      <x:c r="I139" s="26"/>
      <x:c r="J139" s="26"/>
      <x:c r="K139" s="25"/>
      <x:c r="L139" s="25"/>
      <x:c r="M139" s="26"/>
      <x:c r="N139" s="26"/>
      <x:c r="O139" s="26"/>
      <x:c r="P139" s="26"/>
      <x:c r="Q139" s="25"/>
      <x:c r="R139" s="25"/>
      <x:c r="S139" s="18"/>
      <x:c r="T139" s="18"/>
      <x:c r="U139" s="18"/>
      <x:c r="V139" s="28" t="str">
        <x:f>IF(A139="","",IF(AND(ISNUMBER(G139),ISNUMBER(I139),G139&gt;=0,I139&gt;0,G139&lt;=I139),G139/I139,"n.a."))</x:f>
      </x:c>
      <x:c r="W139" s="28" t="str">
        <x:f>IF(A139="","",IF(AND(F139="Yes",ISNUMBER(B139),ISNUMBER(C139),ISNUMBER(D139),ISNUMBER(E139),C139&gt;=B139,E139&gt;=D139,C139-B139=E139-D139,ISNUMBER(G139),ISNUMBER(H139),G139&gt;=0,H139&gt;0),(G139-H139)/H139,"n.a."))</x:f>
      </x:c>
      <x:c r="X139" s="28" t="str">
        <x:f>IF(A139="","",IF(AND(F139="Yes",ISNUMBER(B139),ISNUMBER(C139),ISNUMBER(D139),ISNUMBER(E139),C139&gt;=B139,E139&gt;=D139,C139-B139=E139-D139,ISNUMBER(M139),ISNUMBER(N139),M139&gt;=0,N139&gt;0),(M139-N139)/N139,"n.a."))</x:f>
      </x:c>
      <x:c r="Y139" s="28" t="str">
        <x:f>IF(A139="","",IF(AND(ISNUMBER(O139),ISNUMBER(M139),O139&gt;=0,M139&gt;0,T139&lt;&gt;""),O139/M139,"n.a."))</x:f>
      </x:c>
      <x:c r="Z139" s="23" t="str">
        <x:f>IF(A139="","",IF(COUNTIFS($A$6:$A$505,SUBSTITUTE(SUBSTITUTE(SUBSTITUTE(A139,"~","~~"),"*","~*"),"?","~?"))&gt;1,"Duplicate URL: use one row per period pair",IF(COUNTIFS(Audit!$A$6:$A$505,SUBSTITUTE(SUBSTITUTE(SUBSTITUTE(A139,"~","~~"),"*","~*"),"?","~?"))=0,"URL missing from Audit",IF(OR(B139="",C139=""),"Add current date range",IF(OR(NOT(ISNUMBER(B139)),NOT(ISNUMBER(C139)),C139&lt;B139),"Check current dates",IF(OR(AND(ISNUMBER(G139),G139&lt;0),AND(ISNUMBER(H139),H139&lt;0),AND(ISNUMBER(I139),I139&lt;0),AND(ISNUMBER(J139),J139&lt;0),AND(ISNUMBER(M139),M139&lt;0),AND(ISNUMBER(N139),N139&lt;0),AND(ISNUMBER(O139),O139&lt;0),AND(ISNUMBER(P139),P139&lt;0),AND(ISNUMBER(Q139),Q139&lt;0),AND(ISNUMBER(R139),R139&lt;0)),"Check negative values",IF(AND(ISNUMBER(G139),ISNUMBER(I139),G139&gt;I139),"Clicks exceed impressions",IF(AND(OR(ISNUMBER(Q139),ISNUMBER(R139)),S139=""),"Add revenue currency",IF(AND(ISNUMBER(O139),T139=""),"Define conversions and session scope",IF(U139="","Add evidence source",IF(F139&lt;&gt;"Yes","Comparison not confirmed",IF(OR(NOT(ISNUMBER(D139)),NOT(ISNUMBER(E139)),E139&lt;D139,C139-B139&lt;&gt;E139-D139),"Check comparable date ranges",""))))))))))))</x:f>
      </x:c>
    </x:row>
    <x:row r="140" ht="44" customHeight="1">
      <x:c r="A140" s="19"/>
      <x:c r="B140" s="24"/>
      <x:c r="C140" s="21"/>
      <x:c r="D140" s="21"/>
      <x:c r="E140" s="21"/>
      <x:c r="F140" s="18"/>
      <x:c r="G140" s="26"/>
      <x:c r="H140" s="26"/>
      <x:c r="I140" s="26"/>
      <x:c r="J140" s="26"/>
      <x:c r="K140" s="25"/>
      <x:c r="L140" s="25"/>
      <x:c r="M140" s="26"/>
      <x:c r="N140" s="26"/>
      <x:c r="O140" s="26"/>
      <x:c r="P140" s="26"/>
      <x:c r="Q140" s="25"/>
      <x:c r="R140" s="25"/>
      <x:c r="S140" s="18"/>
      <x:c r="T140" s="18"/>
      <x:c r="U140" s="18"/>
      <x:c r="V140" s="28" t="str">
        <x:f>IF(A140="","",IF(AND(ISNUMBER(G140),ISNUMBER(I140),G140&gt;=0,I140&gt;0,G140&lt;=I140),G140/I140,"n.a."))</x:f>
      </x:c>
      <x:c r="W140" s="28" t="str">
        <x:f>IF(A140="","",IF(AND(F140="Yes",ISNUMBER(B140),ISNUMBER(C140),ISNUMBER(D140),ISNUMBER(E140),C140&gt;=B140,E140&gt;=D140,C140-B140=E140-D140,ISNUMBER(G140),ISNUMBER(H140),G140&gt;=0,H140&gt;0),(G140-H140)/H140,"n.a."))</x:f>
      </x:c>
      <x:c r="X140" s="28" t="str">
        <x:f>IF(A140="","",IF(AND(F140="Yes",ISNUMBER(B140),ISNUMBER(C140),ISNUMBER(D140),ISNUMBER(E140),C140&gt;=B140,E140&gt;=D140,C140-B140=E140-D140,ISNUMBER(M140),ISNUMBER(N140),M140&gt;=0,N140&gt;0),(M140-N140)/N140,"n.a."))</x:f>
      </x:c>
      <x:c r="Y140" s="28" t="str">
        <x:f>IF(A140="","",IF(AND(ISNUMBER(O140),ISNUMBER(M140),O140&gt;=0,M140&gt;0,T140&lt;&gt;""),O140/M140,"n.a."))</x:f>
      </x:c>
      <x:c r="Z140" s="23" t="str">
        <x:f>IF(A140="","",IF(COUNTIFS($A$6:$A$505,SUBSTITUTE(SUBSTITUTE(SUBSTITUTE(A140,"~","~~"),"*","~*"),"?","~?"))&gt;1,"Duplicate URL: use one row per period pair",IF(COUNTIFS(Audit!$A$6:$A$505,SUBSTITUTE(SUBSTITUTE(SUBSTITUTE(A140,"~","~~"),"*","~*"),"?","~?"))=0,"URL missing from Audit",IF(OR(B140="",C140=""),"Add current date range",IF(OR(NOT(ISNUMBER(B140)),NOT(ISNUMBER(C140)),C140&lt;B140),"Check current dates",IF(OR(AND(ISNUMBER(G140),G140&lt;0),AND(ISNUMBER(H140),H140&lt;0),AND(ISNUMBER(I140),I140&lt;0),AND(ISNUMBER(J140),J140&lt;0),AND(ISNUMBER(M140),M140&lt;0),AND(ISNUMBER(N140),N140&lt;0),AND(ISNUMBER(O140),O140&lt;0),AND(ISNUMBER(P140),P140&lt;0),AND(ISNUMBER(Q140),Q140&lt;0),AND(ISNUMBER(R140),R140&lt;0)),"Check negative values",IF(AND(ISNUMBER(G140),ISNUMBER(I140),G140&gt;I140),"Clicks exceed impressions",IF(AND(OR(ISNUMBER(Q140),ISNUMBER(R140)),S140=""),"Add revenue currency",IF(AND(ISNUMBER(O140),T140=""),"Define conversions and session scope",IF(U140="","Add evidence source",IF(F140&lt;&gt;"Yes","Comparison not confirmed",IF(OR(NOT(ISNUMBER(D140)),NOT(ISNUMBER(E140)),E140&lt;D140,C140-B140&lt;&gt;E140-D140),"Check comparable date ranges",""))))))))))))</x:f>
      </x:c>
    </x:row>
    <x:row r="141" ht="44" customHeight="1">
      <x:c r="A141" s="19"/>
      <x:c r="B141" s="24"/>
      <x:c r="C141" s="21"/>
      <x:c r="D141" s="21"/>
      <x:c r="E141" s="21"/>
      <x:c r="F141" s="18"/>
      <x:c r="G141" s="26"/>
      <x:c r="H141" s="26"/>
      <x:c r="I141" s="26"/>
      <x:c r="J141" s="26"/>
      <x:c r="K141" s="25"/>
      <x:c r="L141" s="25"/>
      <x:c r="M141" s="26"/>
      <x:c r="N141" s="26"/>
      <x:c r="O141" s="26"/>
      <x:c r="P141" s="26"/>
      <x:c r="Q141" s="25"/>
      <x:c r="R141" s="25"/>
      <x:c r="S141" s="18"/>
      <x:c r="T141" s="18"/>
      <x:c r="U141" s="18"/>
      <x:c r="V141" s="28" t="str">
        <x:f>IF(A141="","",IF(AND(ISNUMBER(G141),ISNUMBER(I141),G141&gt;=0,I141&gt;0,G141&lt;=I141),G141/I141,"n.a."))</x:f>
      </x:c>
      <x:c r="W141" s="28" t="str">
        <x:f>IF(A141="","",IF(AND(F141="Yes",ISNUMBER(B141),ISNUMBER(C141),ISNUMBER(D141),ISNUMBER(E141),C141&gt;=B141,E141&gt;=D141,C141-B141=E141-D141,ISNUMBER(G141),ISNUMBER(H141),G141&gt;=0,H141&gt;0),(G141-H141)/H141,"n.a."))</x:f>
      </x:c>
      <x:c r="X141" s="28" t="str">
        <x:f>IF(A141="","",IF(AND(F141="Yes",ISNUMBER(B141),ISNUMBER(C141),ISNUMBER(D141),ISNUMBER(E141),C141&gt;=B141,E141&gt;=D141,C141-B141=E141-D141,ISNUMBER(M141),ISNUMBER(N141),M141&gt;=0,N141&gt;0),(M141-N141)/N141,"n.a."))</x:f>
      </x:c>
      <x:c r="Y141" s="28" t="str">
        <x:f>IF(A141="","",IF(AND(ISNUMBER(O141),ISNUMBER(M141),O141&gt;=0,M141&gt;0,T141&lt;&gt;""),O141/M141,"n.a."))</x:f>
      </x:c>
      <x:c r="Z141" s="23" t="str">
        <x:f>IF(A141="","",IF(COUNTIFS($A$6:$A$505,SUBSTITUTE(SUBSTITUTE(SUBSTITUTE(A141,"~","~~"),"*","~*"),"?","~?"))&gt;1,"Duplicate URL: use one row per period pair",IF(COUNTIFS(Audit!$A$6:$A$505,SUBSTITUTE(SUBSTITUTE(SUBSTITUTE(A141,"~","~~"),"*","~*"),"?","~?"))=0,"URL missing from Audit",IF(OR(B141="",C141=""),"Add current date range",IF(OR(NOT(ISNUMBER(B141)),NOT(ISNUMBER(C141)),C141&lt;B141),"Check current dates",IF(OR(AND(ISNUMBER(G141),G141&lt;0),AND(ISNUMBER(H141),H141&lt;0),AND(ISNUMBER(I141),I141&lt;0),AND(ISNUMBER(J141),J141&lt;0),AND(ISNUMBER(M141),M141&lt;0),AND(ISNUMBER(N141),N141&lt;0),AND(ISNUMBER(O141),O141&lt;0),AND(ISNUMBER(P141),P141&lt;0),AND(ISNUMBER(Q141),Q141&lt;0),AND(ISNUMBER(R141),R141&lt;0)),"Check negative values",IF(AND(ISNUMBER(G141),ISNUMBER(I141),G141&gt;I141),"Clicks exceed impressions",IF(AND(OR(ISNUMBER(Q141),ISNUMBER(R141)),S141=""),"Add revenue currency",IF(AND(ISNUMBER(O141),T141=""),"Define conversions and session scope",IF(U141="","Add evidence source",IF(F141&lt;&gt;"Yes","Comparison not confirmed",IF(OR(NOT(ISNUMBER(D141)),NOT(ISNUMBER(E141)),E141&lt;D141,C141-B141&lt;&gt;E141-D141),"Check comparable date ranges",""))))))))))))</x:f>
      </x:c>
    </x:row>
    <x:row r="142" ht="44" customHeight="1">
      <x:c r="A142" s="19"/>
      <x:c r="B142" s="24"/>
      <x:c r="C142" s="21"/>
      <x:c r="D142" s="21"/>
      <x:c r="E142" s="21"/>
      <x:c r="F142" s="18"/>
      <x:c r="G142" s="26"/>
      <x:c r="H142" s="26"/>
      <x:c r="I142" s="26"/>
      <x:c r="J142" s="26"/>
      <x:c r="K142" s="25"/>
      <x:c r="L142" s="25"/>
      <x:c r="M142" s="26"/>
      <x:c r="N142" s="26"/>
      <x:c r="O142" s="26"/>
      <x:c r="P142" s="26"/>
      <x:c r="Q142" s="25"/>
      <x:c r="R142" s="25"/>
      <x:c r="S142" s="18"/>
      <x:c r="T142" s="18"/>
      <x:c r="U142" s="18"/>
      <x:c r="V142" s="28" t="str">
        <x:f>IF(A142="","",IF(AND(ISNUMBER(G142),ISNUMBER(I142),G142&gt;=0,I142&gt;0,G142&lt;=I142),G142/I142,"n.a."))</x:f>
      </x:c>
      <x:c r="W142" s="28" t="str">
        <x:f>IF(A142="","",IF(AND(F142="Yes",ISNUMBER(B142),ISNUMBER(C142),ISNUMBER(D142),ISNUMBER(E142),C142&gt;=B142,E142&gt;=D142,C142-B142=E142-D142,ISNUMBER(G142),ISNUMBER(H142),G142&gt;=0,H142&gt;0),(G142-H142)/H142,"n.a."))</x:f>
      </x:c>
      <x:c r="X142" s="28" t="str">
        <x:f>IF(A142="","",IF(AND(F142="Yes",ISNUMBER(B142),ISNUMBER(C142),ISNUMBER(D142),ISNUMBER(E142),C142&gt;=B142,E142&gt;=D142,C142-B142=E142-D142,ISNUMBER(M142),ISNUMBER(N142),M142&gt;=0,N142&gt;0),(M142-N142)/N142,"n.a."))</x:f>
      </x:c>
      <x:c r="Y142" s="28" t="str">
        <x:f>IF(A142="","",IF(AND(ISNUMBER(O142),ISNUMBER(M142),O142&gt;=0,M142&gt;0,T142&lt;&gt;""),O142/M142,"n.a."))</x:f>
      </x:c>
      <x:c r="Z142" s="23" t="str">
        <x:f>IF(A142="","",IF(COUNTIFS($A$6:$A$505,SUBSTITUTE(SUBSTITUTE(SUBSTITUTE(A142,"~","~~"),"*","~*"),"?","~?"))&gt;1,"Duplicate URL: use one row per period pair",IF(COUNTIFS(Audit!$A$6:$A$505,SUBSTITUTE(SUBSTITUTE(SUBSTITUTE(A142,"~","~~"),"*","~*"),"?","~?"))=0,"URL missing from Audit",IF(OR(B142="",C142=""),"Add current date range",IF(OR(NOT(ISNUMBER(B142)),NOT(ISNUMBER(C142)),C142&lt;B142),"Check current dates",IF(OR(AND(ISNUMBER(G142),G142&lt;0),AND(ISNUMBER(H142),H142&lt;0),AND(ISNUMBER(I142),I142&lt;0),AND(ISNUMBER(J142),J142&lt;0),AND(ISNUMBER(M142),M142&lt;0),AND(ISNUMBER(N142),N142&lt;0),AND(ISNUMBER(O142),O142&lt;0),AND(ISNUMBER(P142),P142&lt;0),AND(ISNUMBER(Q142),Q142&lt;0),AND(ISNUMBER(R142),R142&lt;0)),"Check negative values",IF(AND(ISNUMBER(G142),ISNUMBER(I142),G142&gt;I142),"Clicks exceed impressions",IF(AND(OR(ISNUMBER(Q142),ISNUMBER(R142)),S142=""),"Add revenue currency",IF(AND(ISNUMBER(O142),T142=""),"Define conversions and session scope",IF(U142="","Add evidence source",IF(F142&lt;&gt;"Yes","Comparison not confirmed",IF(OR(NOT(ISNUMBER(D142)),NOT(ISNUMBER(E142)),E142&lt;D142,C142-B142&lt;&gt;E142-D142),"Check comparable date ranges",""))))))))))))</x:f>
      </x:c>
    </x:row>
    <x:row r="143" ht="44" customHeight="1">
      <x:c r="A143" s="19"/>
      <x:c r="B143" s="24"/>
      <x:c r="C143" s="21"/>
      <x:c r="D143" s="21"/>
      <x:c r="E143" s="21"/>
      <x:c r="F143" s="18"/>
      <x:c r="G143" s="26"/>
      <x:c r="H143" s="26"/>
      <x:c r="I143" s="26"/>
      <x:c r="J143" s="26"/>
      <x:c r="K143" s="25"/>
      <x:c r="L143" s="25"/>
      <x:c r="M143" s="26"/>
      <x:c r="N143" s="26"/>
      <x:c r="O143" s="26"/>
      <x:c r="P143" s="26"/>
      <x:c r="Q143" s="25"/>
      <x:c r="R143" s="25"/>
      <x:c r="S143" s="18"/>
      <x:c r="T143" s="18"/>
      <x:c r="U143" s="18"/>
      <x:c r="V143" s="28" t="str">
        <x:f>IF(A143="","",IF(AND(ISNUMBER(G143),ISNUMBER(I143),G143&gt;=0,I143&gt;0,G143&lt;=I143),G143/I143,"n.a."))</x:f>
      </x:c>
      <x:c r="W143" s="28" t="str">
        <x:f>IF(A143="","",IF(AND(F143="Yes",ISNUMBER(B143),ISNUMBER(C143),ISNUMBER(D143),ISNUMBER(E143),C143&gt;=B143,E143&gt;=D143,C143-B143=E143-D143,ISNUMBER(G143),ISNUMBER(H143),G143&gt;=0,H143&gt;0),(G143-H143)/H143,"n.a."))</x:f>
      </x:c>
      <x:c r="X143" s="28" t="str">
        <x:f>IF(A143="","",IF(AND(F143="Yes",ISNUMBER(B143),ISNUMBER(C143),ISNUMBER(D143),ISNUMBER(E143),C143&gt;=B143,E143&gt;=D143,C143-B143=E143-D143,ISNUMBER(M143),ISNUMBER(N143),M143&gt;=0,N143&gt;0),(M143-N143)/N143,"n.a."))</x:f>
      </x:c>
      <x:c r="Y143" s="28" t="str">
        <x:f>IF(A143="","",IF(AND(ISNUMBER(O143),ISNUMBER(M143),O143&gt;=0,M143&gt;0,T143&lt;&gt;""),O143/M143,"n.a."))</x:f>
      </x:c>
      <x:c r="Z143" s="23" t="str">
        <x:f>IF(A143="","",IF(COUNTIFS($A$6:$A$505,SUBSTITUTE(SUBSTITUTE(SUBSTITUTE(A143,"~","~~"),"*","~*"),"?","~?"))&gt;1,"Duplicate URL: use one row per period pair",IF(COUNTIFS(Audit!$A$6:$A$505,SUBSTITUTE(SUBSTITUTE(SUBSTITUTE(A143,"~","~~"),"*","~*"),"?","~?"))=0,"URL missing from Audit",IF(OR(B143="",C143=""),"Add current date range",IF(OR(NOT(ISNUMBER(B143)),NOT(ISNUMBER(C143)),C143&lt;B143),"Check current dates",IF(OR(AND(ISNUMBER(G143),G143&lt;0),AND(ISNUMBER(H143),H143&lt;0),AND(ISNUMBER(I143),I143&lt;0),AND(ISNUMBER(J143),J143&lt;0),AND(ISNUMBER(M143),M143&lt;0),AND(ISNUMBER(N143),N143&lt;0),AND(ISNUMBER(O143),O143&lt;0),AND(ISNUMBER(P143),P143&lt;0),AND(ISNUMBER(Q143),Q143&lt;0),AND(ISNUMBER(R143),R143&lt;0)),"Check negative values",IF(AND(ISNUMBER(G143),ISNUMBER(I143),G143&gt;I143),"Clicks exceed impressions",IF(AND(OR(ISNUMBER(Q143),ISNUMBER(R143)),S143=""),"Add revenue currency",IF(AND(ISNUMBER(O143),T143=""),"Define conversions and session scope",IF(U143="","Add evidence source",IF(F143&lt;&gt;"Yes","Comparison not confirmed",IF(OR(NOT(ISNUMBER(D143)),NOT(ISNUMBER(E143)),E143&lt;D143,C143-B143&lt;&gt;E143-D143),"Check comparable date ranges",""))))))))))))</x:f>
      </x:c>
    </x:row>
    <x:row r="144" ht="44" customHeight="1">
      <x:c r="A144" s="19"/>
      <x:c r="B144" s="24"/>
      <x:c r="C144" s="21"/>
      <x:c r="D144" s="21"/>
      <x:c r="E144" s="21"/>
      <x:c r="F144" s="18"/>
      <x:c r="G144" s="26"/>
      <x:c r="H144" s="26"/>
      <x:c r="I144" s="26"/>
      <x:c r="J144" s="26"/>
      <x:c r="K144" s="25"/>
      <x:c r="L144" s="25"/>
      <x:c r="M144" s="26"/>
      <x:c r="N144" s="26"/>
      <x:c r="O144" s="26"/>
      <x:c r="P144" s="26"/>
      <x:c r="Q144" s="25"/>
      <x:c r="R144" s="25"/>
      <x:c r="S144" s="18"/>
      <x:c r="T144" s="18"/>
      <x:c r="U144" s="18"/>
      <x:c r="V144" s="28" t="str">
        <x:f>IF(A144="","",IF(AND(ISNUMBER(G144),ISNUMBER(I144),G144&gt;=0,I144&gt;0,G144&lt;=I144),G144/I144,"n.a."))</x:f>
      </x:c>
      <x:c r="W144" s="28" t="str">
        <x:f>IF(A144="","",IF(AND(F144="Yes",ISNUMBER(B144),ISNUMBER(C144),ISNUMBER(D144),ISNUMBER(E144),C144&gt;=B144,E144&gt;=D144,C144-B144=E144-D144,ISNUMBER(G144),ISNUMBER(H144),G144&gt;=0,H144&gt;0),(G144-H144)/H144,"n.a."))</x:f>
      </x:c>
      <x:c r="X144" s="28" t="str">
        <x:f>IF(A144="","",IF(AND(F144="Yes",ISNUMBER(B144),ISNUMBER(C144),ISNUMBER(D144),ISNUMBER(E144),C144&gt;=B144,E144&gt;=D144,C144-B144=E144-D144,ISNUMBER(M144),ISNUMBER(N144),M144&gt;=0,N144&gt;0),(M144-N144)/N144,"n.a."))</x:f>
      </x:c>
      <x:c r="Y144" s="28" t="str">
        <x:f>IF(A144="","",IF(AND(ISNUMBER(O144),ISNUMBER(M144),O144&gt;=0,M144&gt;0,T144&lt;&gt;""),O144/M144,"n.a."))</x:f>
      </x:c>
      <x:c r="Z144" s="23" t="str">
        <x:f>IF(A144="","",IF(COUNTIFS($A$6:$A$505,SUBSTITUTE(SUBSTITUTE(SUBSTITUTE(A144,"~","~~"),"*","~*"),"?","~?"))&gt;1,"Duplicate URL: use one row per period pair",IF(COUNTIFS(Audit!$A$6:$A$505,SUBSTITUTE(SUBSTITUTE(SUBSTITUTE(A144,"~","~~"),"*","~*"),"?","~?"))=0,"URL missing from Audit",IF(OR(B144="",C144=""),"Add current date range",IF(OR(NOT(ISNUMBER(B144)),NOT(ISNUMBER(C144)),C144&lt;B144),"Check current dates",IF(OR(AND(ISNUMBER(G144),G144&lt;0),AND(ISNUMBER(H144),H144&lt;0),AND(ISNUMBER(I144),I144&lt;0),AND(ISNUMBER(J144),J144&lt;0),AND(ISNUMBER(M144),M144&lt;0),AND(ISNUMBER(N144),N144&lt;0),AND(ISNUMBER(O144),O144&lt;0),AND(ISNUMBER(P144),P144&lt;0),AND(ISNUMBER(Q144),Q144&lt;0),AND(ISNUMBER(R144),R144&lt;0)),"Check negative values",IF(AND(ISNUMBER(G144),ISNUMBER(I144),G144&gt;I144),"Clicks exceed impressions",IF(AND(OR(ISNUMBER(Q144),ISNUMBER(R144)),S144=""),"Add revenue currency",IF(AND(ISNUMBER(O144),T144=""),"Define conversions and session scope",IF(U144="","Add evidence source",IF(F144&lt;&gt;"Yes","Comparison not confirmed",IF(OR(NOT(ISNUMBER(D144)),NOT(ISNUMBER(E144)),E144&lt;D144,C144-B144&lt;&gt;E144-D144),"Check comparable date ranges",""))))))))))))</x:f>
      </x:c>
    </x:row>
    <x:row r="145" ht="44" customHeight="1">
      <x:c r="A145" s="19"/>
      <x:c r="B145" s="24"/>
      <x:c r="C145" s="21"/>
      <x:c r="D145" s="21"/>
      <x:c r="E145" s="21"/>
      <x:c r="F145" s="18"/>
      <x:c r="G145" s="26"/>
      <x:c r="H145" s="26"/>
      <x:c r="I145" s="26"/>
      <x:c r="J145" s="26"/>
      <x:c r="K145" s="25"/>
      <x:c r="L145" s="25"/>
      <x:c r="M145" s="26"/>
      <x:c r="N145" s="26"/>
      <x:c r="O145" s="26"/>
      <x:c r="P145" s="26"/>
      <x:c r="Q145" s="25"/>
      <x:c r="R145" s="25"/>
      <x:c r="S145" s="18"/>
      <x:c r="T145" s="18"/>
      <x:c r="U145" s="18"/>
      <x:c r="V145" s="28" t="str">
        <x:f>IF(A145="","",IF(AND(ISNUMBER(G145),ISNUMBER(I145),G145&gt;=0,I145&gt;0,G145&lt;=I145),G145/I145,"n.a."))</x:f>
      </x:c>
      <x:c r="W145" s="28" t="str">
        <x:f>IF(A145="","",IF(AND(F145="Yes",ISNUMBER(B145),ISNUMBER(C145),ISNUMBER(D145),ISNUMBER(E145),C145&gt;=B145,E145&gt;=D145,C145-B145=E145-D145,ISNUMBER(G145),ISNUMBER(H145),G145&gt;=0,H145&gt;0),(G145-H145)/H145,"n.a."))</x:f>
      </x:c>
      <x:c r="X145" s="28" t="str">
        <x:f>IF(A145="","",IF(AND(F145="Yes",ISNUMBER(B145),ISNUMBER(C145),ISNUMBER(D145),ISNUMBER(E145),C145&gt;=B145,E145&gt;=D145,C145-B145=E145-D145,ISNUMBER(M145),ISNUMBER(N145),M145&gt;=0,N145&gt;0),(M145-N145)/N145,"n.a."))</x:f>
      </x:c>
      <x:c r="Y145" s="28" t="str">
        <x:f>IF(A145="","",IF(AND(ISNUMBER(O145),ISNUMBER(M145),O145&gt;=0,M145&gt;0,T145&lt;&gt;""),O145/M145,"n.a."))</x:f>
      </x:c>
      <x:c r="Z145" s="23" t="str">
        <x:f>IF(A145="","",IF(COUNTIFS($A$6:$A$505,SUBSTITUTE(SUBSTITUTE(SUBSTITUTE(A145,"~","~~"),"*","~*"),"?","~?"))&gt;1,"Duplicate URL: use one row per period pair",IF(COUNTIFS(Audit!$A$6:$A$505,SUBSTITUTE(SUBSTITUTE(SUBSTITUTE(A145,"~","~~"),"*","~*"),"?","~?"))=0,"URL missing from Audit",IF(OR(B145="",C145=""),"Add current date range",IF(OR(NOT(ISNUMBER(B145)),NOT(ISNUMBER(C145)),C145&lt;B145),"Check current dates",IF(OR(AND(ISNUMBER(G145),G145&lt;0),AND(ISNUMBER(H145),H145&lt;0),AND(ISNUMBER(I145),I145&lt;0),AND(ISNUMBER(J145),J145&lt;0),AND(ISNUMBER(M145),M145&lt;0),AND(ISNUMBER(N145),N145&lt;0),AND(ISNUMBER(O145),O145&lt;0),AND(ISNUMBER(P145),P145&lt;0),AND(ISNUMBER(Q145),Q145&lt;0),AND(ISNUMBER(R145),R145&lt;0)),"Check negative values",IF(AND(ISNUMBER(G145),ISNUMBER(I145),G145&gt;I145),"Clicks exceed impressions",IF(AND(OR(ISNUMBER(Q145),ISNUMBER(R145)),S145=""),"Add revenue currency",IF(AND(ISNUMBER(O145),T145=""),"Define conversions and session scope",IF(U145="","Add evidence source",IF(F145&lt;&gt;"Yes","Comparison not confirmed",IF(OR(NOT(ISNUMBER(D145)),NOT(ISNUMBER(E145)),E145&lt;D145,C145-B145&lt;&gt;E145-D145),"Check comparable date ranges",""))))))))))))</x:f>
      </x:c>
    </x:row>
    <x:row r="146" ht="44" customHeight="1">
      <x:c r="A146" s="19"/>
      <x:c r="B146" s="24"/>
      <x:c r="C146" s="21"/>
      <x:c r="D146" s="21"/>
      <x:c r="E146" s="21"/>
      <x:c r="F146" s="18"/>
      <x:c r="G146" s="26"/>
      <x:c r="H146" s="26"/>
      <x:c r="I146" s="26"/>
      <x:c r="J146" s="26"/>
      <x:c r="K146" s="25"/>
      <x:c r="L146" s="25"/>
      <x:c r="M146" s="26"/>
      <x:c r="N146" s="26"/>
      <x:c r="O146" s="26"/>
      <x:c r="P146" s="26"/>
      <x:c r="Q146" s="25"/>
      <x:c r="R146" s="25"/>
      <x:c r="S146" s="18"/>
      <x:c r="T146" s="18"/>
      <x:c r="U146" s="18"/>
      <x:c r="V146" s="28" t="str">
        <x:f>IF(A146="","",IF(AND(ISNUMBER(G146),ISNUMBER(I146),G146&gt;=0,I146&gt;0,G146&lt;=I146),G146/I146,"n.a."))</x:f>
      </x:c>
      <x:c r="W146" s="28" t="str">
        <x:f>IF(A146="","",IF(AND(F146="Yes",ISNUMBER(B146),ISNUMBER(C146),ISNUMBER(D146),ISNUMBER(E146),C146&gt;=B146,E146&gt;=D146,C146-B146=E146-D146,ISNUMBER(G146),ISNUMBER(H146),G146&gt;=0,H146&gt;0),(G146-H146)/H146,"n.a."))</x:f>
      </x:c>
      <x:c r="X146" s="28" t="str">
        <x:f>IF(A146="","",IF(AND(F146="Yes",ISNUMBER(B146),ISNUMBER(C146),ISNUMBER(D146),ISNUMBER(E146),C146&gt;=B146,E146&gt;=D146,C146-B146=E146-D146,ISNUMBER(M146),ISNUMBER(N146),M146&gt;=0,N146&gt;0),(M146-N146)/N146,"n.a."))</x:f>
      </x:c>
      <x:c r="Y146" s="28" t="str">
        <x:f>IF(A146="","",IF(AND(ISNUMBER(O146),ISNUMBER(M146),O146&gt;=0,M146&gt;0,T146&lt;&gt;""),O146/M146,"n.a."))</x:f>
      </x:c>
      <x:c r="Z146" s="23" t="str">
        <x:f>IF(A146="","",IF(COUNTIFS($A$6:$A$505,SUBSTITUTE(SUBSTITUTE(SUBSTITUTE(A146,"~","~~"),"*","~*"),"?","~?"))&gt;1,"Duplicate URL: use one row per period pair",IF(COUNTIFS(Audit!$A$6:$A$505,SUBSTITUTE(SUBSTITUTE(SUBSTITUTE(A146,"~","~~"),"*","~*"),"?","~?"))=0,"URL missing from Audit",IF(OR(B146="",C146=""),"Add current date range",IF(OR(NOT(ISNUMBER(B146)),NOT(ISNUMBER(C146)),C146&lt;B146),"Check current dates",IF(OR(AND(ISNUMBER(G146),G146&lt;0),AND(ISNUMBER(H146),H146&lt;0),AND(ISNUMBER(I146),I146&lt;0),AND(ISNUMBER(J146),J146&lt;0),AND(ISNUMBER(M146),M146&lt;0),AND(ISNUMBER(N146),N146&lt;0),AND(ISNUMBER(O146),O146&lt;0),AND(ISNUMBER(P146),P146&lt;0),AND(ISNUMBER(Q146),Q146&lt;0),AND(ISNUMBER(R146),R146&lt;0)),"Check negative values",IF(AND(ISNUMBER(G146),ISNUMBER(I146),G146&gt;I146),"Clicks exceed impressions",IF(AND(OR(ISNUMBER(Q146),ISNUMBER(R146)),S146=""),"Add revenue currency",IF(AND(ISNUMBER(O146),T146=""),"Define conversions and session scope",IF(U146="","Add evidence source",IF(F146&lt;&gt;"Yes","Comparison not confirmed",IF(OR(NOT(ISNUMBER(D146)),NOT(ISNUMBER(E146)),E146&lt;D146,C146-B146&lt;&gt;E146-D146),"Check comparable date ranges",""))))))))))))</x:f>
      </x:c>
    </x:row>
    <x:row r="147" ht="44" customHeight="1">
      <x:c r="A147" s="19"/>
      <x:c r="B147" s="24"/>
      <x:c r="C147" s="21"/>
      <x:c r="D147" s="21"/>
      <x:c r="E147" s="21"/>
      <x:c r="F147" s="18"/>
      <x:c r="G147" s="26"/>
      <x:c r="H147" s="26"/>
      <x:c r="I147" s="26"/>
      <x:c r="J147" s="26"/>
      <x:c r="K147" s="25"/>
      <x:c r="L147" s="25"/>
      <x:c r="M147" s="26"/>
      <x:c r="N147" s="26"/>
      <x:c r="O147" s="26"/>
      <x:c r="P147" s="26"/>
      <x:c r="Q147" s="25"/>
      <x:c r="R147" s="25"/>
      <x:c r="S147" s="18"/>
      <x:c r="T147" s="18"/>
      <x:c r="U147" s="18"/>
      <x:c r="V147" s="28" t="str">
        <x:f>IF(A147="","",IF(AND(ISNUMBER(G147),ISNUMBER(I147),G147&gt;=0,I147&gt;0,G147&lt;=I147),G147/I147,"n.a."))</x:f>
      </x:c>
      <x:c r="W147" s="28" t="str">
        <x:f>IF(A147="","",IF(AND(F147="Yes",ISNUMBER(B147),ISNUMBER(C147),ISNUMBER(D147),ISNUMBER(E147),C147&gt;=B147,E147&gt;=D147,C147-B147=E147-D147,ISNUMBER(G147),ISNUMBER(H147),G147&gt;=0,H147&gt;0),(G147-H147)/H147,"n.a."))</x:f>
      </x:c>
      <x:c r="X147" s="28" t="str">
        <x:f>IF(A147="","",IF(AND(F147="Yes",ISNUMBER(B147),ISNUMBER(C147),ISNUMBER(D147),ISNUMBER(E147),C147&gt;=B147,E147&gt;=D147,C147-B147=E147-D147,ISNUMBER(M147),ISNUMBER(N147),M147&gt;=0,N147&gt;0),(M147-N147)/N147,"n.a."))</x:f>
      </x:c>
      <x:c r="Y147" s="28" t="str">
        <x:f>IF(A147="","",IF(AND(ISNUMBER(O147),ISNUMBER(M147),O147&gt;=0,M147&gt;0,T147&lt;&gt;""),O147/M147,"n.a."))</x:f>
      </x:c>
      <x:c r="Z147" s="23" t="str">
        <x:f>IF(A147="","",IF(COUNTIFS($A$6:$A$505,SUBSTITUTE(SUBSTITUTE(SUBSTITUTE(A147,"~","~~"),"*","~*"),"?","~?"))&gt;1,"Duplicate URL: use one row per period pair",IF(COUNTIFS(Audit!$A$6:$A$505,SUBSTITUTE(SUBSTITUTE(SUBSTITUTE(A147,"~","~~"),"*","~*"),"?","~?"))=0,"URL missing from Audit",IF(OR(B147="",C147=""),"Add current date range",IF(OR(NOT(ISNUMBER(B147)),NOT(ISNUMBER(C147)),C147&lt;B147),"Check current dates",IF(OR(AND(ISNUMBER(G147),G147&lt;0),AND(ISNUMBER(H147),H147&lt;0),AND(ISNUMBER(I147),I147&lt;0),AND(ISNUMBER(J147),J147&lt;0),AND(ISNUMBER(M147),M147&lt;0),AND(ISNUMBER(N147),N147&lt;0),AND(ISNUMBER(O147),O147&lt;0),AND(ISNUMBER(P147),P147&lt;0),AND(ISNUMBER(Q147),Q147&lt;0),AND(ISNUMBER(R147),R147&lt;0)),"Check negative values",IF(AND(ISNUMBER(G147),ISNUMBER(I147),G147&gt;I147),"Clicks exceed impressions",IF(AND(OR(ISNUMBER(Q147),ISNUMBER(R147)),S147=""),"Add revenue currency",IF(AND(ISNUMBER(O147),T147=""),"Define conversions and session scope",IF(U147="","Add evidence source",IF(F147&lt;&gt;"Yes","Comparison not confirmed",IF(OR(NOT(ISNUMBER(D147)),NOT(ISNUMBER(E147)),E147&lt;D147,C147-B147&lt;&gt;E147-D147),"Check comparable date ranges",""))))))))))))</x:f>
      </x:c>
    </x:row>
    <x:row r="148" ht="44" customHeight="1">
      <x:c r="A148" s="19"/>
      <x:c r="B148" s="24"/>
      <x:c r="C148" s="21"/>
      <x:c r="D148" s="21"/>
      <x:c r="E148" s="21"/>
      <x:c r="F148" s="18"/>
      <x:c r="G148" s="26"/>
      <x:c r="H148" s="26"/>
      <x:c r="I148" s="26"/>
      <x:c r="J148" s="26"/>
      <x:c r="K148" s="25"/>
      <x:c r="L148" s="25"/>
      <x:c r="M148" s="26"/>
      <x:c r="N148" s="26"/>
      <x:c r="O148" s="26"/>
      <x:c r="P148" s="26"/>
      <x:c r="Q148" s="25"/>
      <x:c r="R148" s="25"/>
      <x:c r="S148" s="18"/>
      <x:c r="T148" s="18"/>
      <x:c r="U148" s="18"/>
      <x:c r="V148" s="28" t="str">
        <x:f>IF(A148="","",IF(AND(ISNUMBER(G148),ISNUMBER(I148),G148&gt;=0,I148&gt;0,G148&lt;=I148),G148/I148,"n.a."))</x:f>
      </x:c>
      <x:c r="W148" s="28" t="str">
        <x:f>IF(A148="","",IF(AND(F148="Yes",ISNUMBER(B148),ISNUMBER(C148),ISNUMBER(D148),ISNUMBER(E148),C148&gt;=B148,E148&gt;=D148,C148-B148=E148-D148,ISNUMBER(G148),ISNUMBER(H148),G148&gt;=0,H148&gt;0),(G148-H148)/H148,"n.a."))</x:f>
      </x:c>
      <x:c r="X148" s="28" t="str">
        <x:f>IF(A148="","",IF(AND(F148="Yes",ISNUMBER(B148),ISNUMBER(C148),ISNUMBER(D148),ISNUMBER(E148),C148&gt;=B148,E148&gt;=D148,C148-B148=E148-D148,ISNUMBER(M148),ISNUMBER(N148),M148&gt;=0,N148&gt;0),(M148-N148)/N148,"n.a."))</x:f>
      </x:c>
      <x:c r="Y148" s="28" t="str">
        <x:f>IF(A148="","",IF(AND(ISNUMBER(O148),ISNUMBER(M148),O148&gt;=0,M148&gt;0,T148&lt;&gt;""),O148/M148,"n.a."))</x:f>
      </x:c>
      <x:c r="Z148" s="23" t="str">
        <x:f>IF(A148="","",IF(COUNTIFS($A$6:$A$505,SUBSTITUTE(SUBSTITUTE(SUBSTITUTE(A148,"~","~~"),"*","~*"),"?","~?"))&gt;1,"Duplicate URL: use one row per period pair",IF(COUNTIFS(Audit!$A$6:$A$505,SUBSTITUTE(SUBSTITUTE(SUBSTITUTE(A148,"~","~~"),"*","~*"),"?","~?"))=0,"URL missing from Audit",IF(OR(B148="",C148=""),"Add current date range",IF(OR(NOT(ISNUMBER(B148)),NOT(ISNUMBER(C148)),C148&lt;B148),"Check current dates",IF(OR(AND(ISNUMBER(G148),G148&lt;0),AND(ISNUMBER(H148),H148&lt;0),AND(ISNUMBER(I148),I148&lt;0),AND(ISNUMBER(J148),J148&lt;0),AND(ISNUMBER(M148),M148&lt;0),AND(ISNUMBER(N148),N148&lt;0),AND(ISNUMBER(O148),O148&lt;0),AND(ISNUMBER(P148),P148&lt;0),AND(ISNUMBER(Q148),Q148&lt;0),AND(ISNUMBER(R148),R148&lt;0)),"Check negative values",IF(AND(ISNUMBER(G148),ISNUMBER(I148),G148&gt;I148),"Clicks exceed impressions",IF(AND(OR(ISNUMBER(Q148),ISNUMBER(R148)),S148=""),"Add revenue currency",IF(AND(ISNUMBER(O148),T148=""),"Define conversions and session scope",IF(U148="","Add evidence source",IF(F148&lt;&gt;"Yes","Comparison not confirmed",IF(OR(NOT(ISNUMBER(D148)),NOT(ISNUMBER(E148)),E148&lt;D148,C148-B148&lt;&gt;E148-D148),"Check comparable date ranges",""))))))))))))</x:f>
      </x:c>
    </x:row>
    <x:row r="149" ht="44" customHeight="1">
      <x:c r="A149" s="19"/>
      <x:c r="B149" s="24"/>
      <x:c r="C149" s="21"/>
      <x:c r="D149" s="21"/>
      <x:c r="E149" s="21"/>
      <x:c r="F149" s="18"/>
      <x:c r="G149" s="26"/>
      <x:c r="H149" s="26"/>
      <x:c r="I149" s="26"/>
      <x:c r="J149" s="26"/>
      <x:c r="K149" s="25"/>
      <x:c r="L149" s="25"/>
      <x:c r="M149" s="26"/>
      <x:c r="N149" s="26"/>
      <x:c r="O149" s="26"/>
      <x:c r="P149" s="26"/>
      <x:c r="Q149" s="25"/>
      <x:c r="R149" s="25"/>
      <x:c r="S149" s="18"/>
      <x:c r="T149" s="18"/>
      <x:c r="U149" s="18"/>
      <x:c r="V149" s="28" t="str">
        <x:f>IF(A149="","",IF(AND(ISNUMBER(G149),ISNUMBER(I149),G149&gt;=0,I149&gt;0,G149&lt;=I149),G149/I149,"n.a."))</x:f>
      </x:c>
      <x:c r="W149" s="28" t="str">
        <x:f>IF(A149="","",IF(AND(F149="Yes",ISNUMBER(B149),ISNUMBER(C149),ISNUMBER(D149),ISNUMBER(E149),C149&gt;=B149,E149&gt;=D149,C149-B149=E149-D149,ISNUMBER(G149),ISNUMBER(H149),G149&gt;=0,H149&gt;0),(G149-H149)/H149,"n.a."))</x:f>
      </x:c>
      <x:c r="X149" s="28" t="str">
        <x:f>IF(A149="","",IF(AND(F149="Yes",ISNUMBER(B149),ISNUMBER(C149),ISNUMBER(D149),ISNUMBER(E149),C149&gt;=B149,E149&gt;=D149,C149-B149=E149-D149,ISNUMBER(M149),ISNUMBER(N149),M149&gt;=0,N149&gt;0),(M149-N149)/N149,"n.a."))</x:f>
      </x:c>
      <x:c r="Y149" s="28" t="str">
        <x:f>IF(A149="","",IF(AND(ISNUMBER(O149),ISNUMBER(M149),O149&gt;=0,M149&gt;0,T149&lt;&gt;""),O149/M149,"n.a."))</x:f>
      </x:c>
      <x:c r="Z149" s="23" t="str">
        <x:f>IF(A149="","",IF(COUNTIFS($A$6:$A$505,SUBSTITUTE(SUBSTITUTE(SUBSTITUTE(A149,"~","~~"),"*","~*"),"?","~?"))&gt;1,"Duplicate URL: use one row per period pair",IF(COUNTIFS(Audit!$A$6:$A$505,SUBSTITUTE(SUBSTITUTE(SUBSTITUTE(A149,"~","~~"),"*","~*"),"?","~?"))=0,"URL missing from Audit",IF(OR(B149="",C149=""),"Add current date range",IF(OR(NOT(ISNUMBER(B149)),NOT(ISNUMBER(C149)),C149&lt;B149),"Check current dates",IF(OR(AND(ISNUMBER(G149),G149&lt;0),AND(ISNUMBER(H149),H149&lt;0),AND(ISNUMBER(I149),I149&lt;0),AND(ISNUMBER(J149),J149&lt;0),AND(ISNUMBER(M149),M149&lt;0),AND(ISNUMBER(N149),N149&lt;0),AND(ISNUMBER(O149),O149&lt;0),AND(ISNUMBER(P149),P149&lt;0),AND(ISNUMBER(Q149),Q149&lt;0),AND(ISNUMBER(R149),R149&lt;0)),"Check negative values",IF(AND(ISNUMBER(G149),ISNUMBER(I149),G149&gt;I149),"Clicks exceed impressions",IF(AND(OR(ISNUMBER(Q149),ISNUMBER(R149)),S149=""),"Add revenue currency",IF(AND(ISNUMBER(O149),T149=""),"Define conversions and session scope",IF(U149="","Add evidence source",IF(F149&lt;&gt;"Yes","Comparison not confirmed",IF(OR(NOT(ISNUMBER(D149)),NOT(ISNUMBER(E149)),E149&lt;D149,C149-B149&lt;&gt;E149-D149),"Check comparable date ranges",""))))))))))))</x:f>
      </x:c>
    </x:row>
    <x:row r="150" ht="44" customHeight="1">
      <x:c r="A150" s="19"/>
      <x:c r="B150" s="24"/>
      <x:c r="C150" s="21"/>
      <x:c r="D150" s="21"/>
      <x:c r="E150" s="21"/>
      <x:c r="F150" s="18"/>
      <x:c r="G150" s="26"/>
      <x:c r="H150" s="26"/>
      <x:c r="I150" s="26"/>
      <x:c r="J150" s="26"/>
      <x:c r="K150" s="25"/>
      <x:c r="L150" s="25"/>
      <x:c r="M150" s="26"/>
      <x:c r="N150" s="26"/>
      <x:c r="O150" s="26"/>
      <x:c r="P150" s="26"/>
      <x:c r="Q150" s="25"/>
      <x:c r="R150" s="25"/>
      <x:c r="S150" s="18"/>
      <x:c r="T150" s="18"/>
      <x:c r="U150" s="18"/>
      <x:c r="V150" s="28" t="str">
        <x:f>IF(A150="","",IF(AND(ISNUMBER(G150),ISNUMBER(I150),G150&gt;=0,I150&gt;0,G150&lt;=I150),G150/I150,"n.a."))</x:f>
      </x:c>
      <x:c r="W150" s="28" t="str">
        <x:f>IF(A150="","",IF(AND(F150="Yes",ISNUMBER(B150),ISNUMBER(C150),ISNUMBER(D150),ISNUMBER(E150),C150&gt;=B150,E150&gt;=D150,C150-B150=E150-D150,ISNUMBER(G150),ISNUMBER(H150),G150&gt;=0,H150&gt;0),(G150-H150)/H150,"n.a."))</x:f>
      </x:c>
      <x:c r="X150" s="28" t="str">
        <x:f>IF(A150="","",IF(AND(F150="Yes",ISNUMBER(B150),ISNUMBER(C150),ISNUMBER(D150),ISNUMBER(E150),C150&gt;=B150,E150&gt;=D150,C150-B150=E150-D150,ISNUMBER(M150),ISNUMBER(N150),M150&gt;=0,N150&gt;0),(M150-N150)/N150,"n.a."))</x:f>
      </x:c>
      <x:c r="Y150" s="28" t="str">
        <x:f>IF(A150="","",IF(AND(ISNUMBER(O150),ISNUMBER(M150),O150&gt;=0,M150&gt;0,T150&lt;&gt;""),O150/M150,"n.a."))</x:f>
      </x:c>
      <x:c r="Z150" s="23" t="str">
        <x:f>IF(A150="","",IF(COUNTIFS($A$6:$A$505,SUBSTITUTE(SUBSTITUTE(SUBSTITUTE(A150,"~","~~"),"*","~*"),"?","~?"))&gt;1,"Duplicate URL: use one row per period pair",IF(COUNTIFS(Audit!$A$6:$A$505,SUBSTITUTE(SUBSTITUTE(SUBSTITUTE(A150,"~","~~"),"*","~*"),"?","~?"))=0,"URL missing from Audit",IF(OR(B150="",C150=""),"Add current date range",IF(OR(NOT(ISNUMBER(B150)),NOT(ISNUMBER(C150)),C150&lt;B150),"Check current dates",IF(OR(AND(ISNUMBER(G150),G150&lt;0),AND(ISNUMBER(H150),H150&lt;0),AND(ISNUMBER(I150),I150&lt;0),AND(ISNUMBER(J150),J150&lt;0),AND(ISNUMBER(M150),M150&lt;0),AND(ISNUMBER(N150),N150&lt;0),AND(ISNUMBER(O150),O150&lt;0),AND(ISNUMBER(P150),P150&lt;0),AND(ISNUMBER(Q150),Q150&lt;0),AND(ISNUMBER(R150),R150&lt;0)),"Check negative values",IF(AND(ISNUMBER(G150),ISNUMBER(I150),G150&gt;I150),"Clicks exceed impressions",IF(AND(OR(ISNUMBER(Q150),ISNUMBER(R150)),S150=""),"Add revenue currency",IF(AND(ISNUMBER(O150),T150=""),"Define conversions and session scope",IF(U150="","Add evidence source",IF(F150&lt;&gt;"Yes","Comparison not confirmed",IF(OR(NOT(ISNUMBER(D150)),NOT(ISNUMBER(E150)),E150&lt;D150,C150-B150&lt;&gt;E150-D150),"Check comparable date ranges",""))))))))))))</x:f>
      </x:c>
    </x:row>
    <x:row r="151" ht="44" customHeight="1">
      <x:c r="A151" s="19"/>
      <x:c r="B151" s="24"/>
      <x:c r="C151" s="21"/>
      <x:c r="D151" s="21"/>
      <x:c r="E151" s="21"/>
      <x:c r="F151" s="18"/>
      <x:c r="G151" s="26"/>
      <x:c r="H151" s="26"/>
      <x:c r="I151" s="26"/>
      <x:c r="J151" s="26"/>
      <x:c r="K151" s="25"/>
      <x:c r="L151" s="25"/>
      <x:c r="M151" s="26"/>
      <x:c r="N151" s="26"/>
      <x:c r="O151" s="26"/>
      <x:c r="P151" s="26"/>
      <x:c r="Q151" s="25"/>
      <x:c r="R151" s="25"/>
      <x:c r="S151" s="18"/>
      <x:c r="T151" s="18"/>
      <x:c r="U151" s="18"/>
      <x:c r="V151" s="28" t="str">
        <x:f>IF(A151="","",IF(AND(ISNUMBER(G151),ISNUMBER(I151),G151&gt;=0,I151&gt;0,G151&lt;=I151),G151/I151,"n.a."))</x:f>
      </x:c>
      <x:c r="W151" s="28" t="str">
        <x:f>IF(A151="","",IF(AND(F151="Yes",ISNUMBER(B151),ISNUMBER(C151),ISNUMBER(D151),ISNUMBER(E151),C151&gt;=B151,E151&gt;=D151,C151-B151=E151-D151,ISNUMBER(G151),ISNUMBER(H151),G151&gt;=0,H151&gt;0),(G151-H151)/H151,"n.a."))</x:f>
      </x:c>
      <x:c r="X151" s="28" t="str">
        <x:f>IF(A151="","",IF(AND(F151="Yes",ISNUMBER(B151),ISNUMBER(C151),ISNUMBER(D151),ISNUMBER(E151),C151&gt;=B151,E151&gt;=D151,C151-B151=E151-D151,ISNUMBER(M151),ISNUMBER(N151),M151&gt;=0,N151&gt;0),(M151-N151)/N151,"n.a."))</x:f>
      </x:c>
      <x:c r="Y151" s="28" t="str">
        <x:f>IF(A151="","",IF(AND(ISNUMBER(O151),ISNUMBER(M151),O151&gt;=0,M151&gt;0,T151&lt;&gt;""),O151/M151,"n.a."))</x:f>
      </x:c>
      <x:c r="Z151" s="23" t="str">
        <x:f>IF(A151="","",IF(COUNTIFS($A$6:$A$505,SUBSTITUTE(SUBSTITUTE(SUBSTITUTE(A151,"~","~~"),"*","~*"),"?","~?"))&gt;1,"Duplicate URL: use one row per period pair",IF(COUNTIFS(Audit!$A$6:$A$505,SUBSTITUTE(SUBSTITUTE(SUBSTITUTE(A151,"~","~~"),"*","~*"),"?","~?"))=0,"URL missing from Audit",IF(OR(B151="",C151=""),"Add current date range",IF(OR(NOT(ISNUMBER(B151)),NOT(ISNUMBER(C151)),C151&lt;B151),"Check current dates",IF(OR(AND(ISNUMBER(G151),G151&lt;0),AND(ISNUMBER(H151),H151&lt;0),AND(ISNUMBER(I151),I151&lt;0),AND(ISNUMBER(J151),J151&lt;0),AND(ISNUMBER(M151),M151&lt;0),AND(ISNUMBER(N151),N151&lt;0),AND(ISNUMBER(O151),O151&lt;0),AND(ISNUMBER(P151),P151&lt;0),AND(ISNUMBER(Q151),Q151&lt;0),AND(ISNUMBER(R151),R151&lt;0)),"Check negative values",IF(AND(ISNUMBER(G151),ISNUMBER(I151),G151&gt;I151),"Clicks exceed impressions",IF(AND(OR(ISNUMBER(Q151),ISNUMBER(R151)),S151=""),"Add revenue currency",IF(AND(ISNUMBER(O151),T151=""),"Define conversions and session scope",IF(U151="","Add evidence source",IF(F151&lt;&gt;"Yes","Comparison not confirmed",IF(OR(NOT(ISNUMBER(D151)),NOT(ISNUMBER(E151)),E151&lt;D151,C151-B151&lt;&gt;E151-D151),"Check comparable date ranges",""))))))))))))</x:f>
      </x:c>
    </x:row>
    <x:row r="152" ht="44" customHeight="1">
      <x:c r="A152" s="19"/>
      <x:c r="B152" s="24"/>
      <x:c r="C152" s="21"/>
      <x:c r="D152" s="21"/>
      <x:c r="E152" s="21"/>
      <x:c r="F152" s="18"/>
      <x:c r="G152" s="26"/>
      <x:c r="H152" s="26"/>
      <x:c r="I152" s="26"/>
      <x:c r="J152" s="26"/>
      <x:c r="K152" s="25"/>
      <x:c r="L152" s="25"/>
      <x:c r="M152" s="26"/>
      <x:c r="N152" s="26"/>
      <x:c r="O152" s="26"/>
      <x:c r="P152" s="26"/>
      <x:c r="Q152" s="25"/>
      <x:c r="R152" s="25"/>
      <x:c r="S152" s="18"/>
      <x:c r="T152" s="18"/>
      <x:c r="U152" s="18"/>
      <x:c r="V152" s="28" t="str">
        <x:f>IF(A152="","",IF(AND(ISNUMBER(G152),ISNUMBER(I152),G152&gt;=0,I152&gt;0,G152&lt;=I152),G152/I152,"n.a."))</x:f>
      </x:c>
      <x:c r="W152" s="28" t="str">
        <x:f>IF(A152="","",IF(AND(F152="Yes",ISNUMBER(B152),ISNUMBER(C152),ISNUMBER(D152),ISNUMBER(E152),C152&gt;=B152,E152&gt;=D152,C152-B152=E152-D152,ISNUMBER(G152),ISNUMBER(H152),G152&gt;=0,H152&gt;0),(G152-H152)/H152,"n.a."))</x:f>
      </x:c>
      <x:c r="X152" s="28" t="str">
        <x:f>IF(A152="","",IF(AND(F152="Yes",ISNUMBER(B152),ISNUMBER(C152),ISNUMBER(D152),ISNUMBER(E152),C152&gt;=B152,E152&gt;=D152,C152-B152=E152-D152,ISNUMBER(M152),ISNUMBER(N152),M152&gt;=0,N152&gt;0),(M152-N152)/N152,"n.a."))</x:f>
      </x:c>
      <x:c r="Y152" s="28" t="str">
        <x:f>IF(A152="","",IF(AND(ISNUMBER(O152),ISNUMBER(M152),O152&gt;=0,M152&gt;0,T152&lt;&gt;""),O152/M152,"n.a."))</x:f>
      </x:c>
      <x:c r="Z152" s="23" t="str">
        <x:f>IF(A152="","",IF(COUNTIFS($A$6:$A$505,SUBSTITUTE(SUBSTITUTE(SUBSTITUTE(A152,"~","~~"),"*","~*"),"?","~?"))&gt;1,"Duplicate URL: use one row per period pair",IF(COUNTIFS(Audit!$A$6:$A$505,SUBSTITUTE(SUBSTITUTE(SUBSTITUTE(A152,"~","~~"),"*","~*"),"?","~?"))=0,"URL missing from Audit",IF(OR(B152="",C152=""),"Add current date range",IF(OR(NOT(ISNUMBER(B152)),NOT(ISNUMBER(C152)),C152&lt;B152),"Check current dates",IF(OR(AND(ISNUMBER(G152),G152&lt;0),AND(ISNUMBER(H152),H152&lt;0),AND(ISNUMBER(I152),I152&lt;0),AND(ISNUMBER(J152),J152&lt;0),AND(ISNUMBER(M152),M152&lt;0),AND(ISNUMBER(N152),N152&lt;0),AND(ISNUMBER(O152),O152&lt;0),AND(ISNUMBER(P152),P152&lt;0),AND(ISNUMBER(Q152),Q152&lt;0),AND(ISNUMBER(R152),R152&lt;0)),"Check negative values",IF(AND(ISNUMBER(G152),ISNUMBER(I152),G152&gt;I152),"Clicks exceed impressions",IF(AND(OR(ISNUMBER(Q152),ISNUMBER(R152)),S152=""),"Add revenue currency",IF(AND(ISNUMBER(O152),T152=""),"Define conversions and session scope",IF(U152="","Add evidence source",IF(F152&lt;&gt;"Yes","Comparison not confirmed",IF(OR(NOT(ISNUMBER(D152)),NOT(ISNUMBER(E152)),E152&lt;D152,C152-B152&lt;&gt;E152-D152),"Check comparable date ranges",""))))))))))))</x:f>
      </x:c>
    </x:row>
    <x:row r="153" ht="44" customHeight="1">
      <x:c r="A153" s="19"/>
      <x:c r="B153" s="24"/>
      <x:c r="C153" s="21"/>
      <x:c r="D153" s="21"/>
      <x:c r="E153" s="21"/>
      <x:c r="F153" s="18"/>
      <x:c r="G153" s="26"/>
      <x:c r="H153" s="26"/>
      <x:c r="I153" s="26"/>
      <x:c r="J153" s="26"/>
      <x:c r="K153" s="25"/>
      <x:c r="L153" s="25"/>
      <x:c r="M153" s="26"/>
      <x:c r="N153" s="26"/>
      <x:c r="O153" s="26"/>
      <x:c r="P153" s="26"/>
      <x:c r="Q153" s="25"/>
      <x:c r="R153" s="25"/>
      <x:c r="S153" s="18"/>
      <x:c r="T153" s="18"/>
      <x:c r="U153" s="18"/>
      <x:c r="V153" s="28" t="str">
        <x:f>IF(A153="","",IF(AND(ISNUMBER(G153),ISNUMBER(I153),G153&gt;=0,I153&gt;0,G153&lt;=I153),G153/I153,"n.a."))</x:f>
      </x:c>
      <x:c r="W153" s="28" t="str">
        <x:f>IF(A153="","",IF(AND(F153="Yes",ISNUMBER(B153),ISNUMBER(C153),ISNUMBER(D153),ISNUMBER(E153),C153&gt;=B153,E153&gt;=D153,C153-B153=E153-D153,ISNUMBER(G153),ISNUMBER(H153),G153&gt;=0,H153&gt;0),(G153-H153)/H153,"n.a."))</x:f>
      </x:c>
      <x:c r="X153" s="28" t="str">
        <x:f>IF(A153="","",IF(AND(F153="Yes",ISNUMBER(B153),ISNUMBER(C153),ISNUMBER(D153),ISNUMBER(E153),C153&gt;=B153,E153&gt;=D153,C153-B153=E153-D153,ISNUMBER(M153),ISNUMBER(N153),M153&gt;=0,N153&gt;0),(M153-N153)/N153,"n.a."))</x:f>
      </x:c>
      <x:c r="Y153" s="28" t="str">
        <x:f>IF(A153="","",IF(AND(ISNUMBER(O153),ISNUMBER(M153),O153&gt;=0,M153&gt;0,T153&lt;&gt;""),O153/M153,"n.a."))</x:f>
      </x:c>
      <x:c r="Z153" s="23" t="str">
        <x:f>IF(A153="","",IF(COUNTIFS($A$6:$A$505,SUBSTITUTE(SUBSTITUTE(SUBSTITUTE(A153,"~","~~"),"*","~*"),"?","~?"))&gt;1,"Duplicate URL: use one row per period pair",IF(COUNTIFS(Audit!$A$6:$A$505,SUBSTITUTE(SUBSTITUTE(SUBSTITUTE(A153,"~","~~"),"*","~*"),"?","~?"))=0,"URL missing from Audit",IF(OR(B153="",C153=""),"Add current date range",IF(OR(NOT(ISNUMBER(B153)),NOT(ISNUMBER(C153)),C153&lt;B153),"Check current dates",IF(OR(AND(ISNUMBER(G153),G153&lt;0),AND(ISNUMBER(H153),H153&lt;0),AND(ISNUMBER(I153),I153&lt;0),AND(ISNUMBER(J153),J153&lt;0),AND(ISNUMBER(M153),M153&lt;0),AND(ISNUMBER(N153),N153&lt;0),AND(ISNUMBER(O153),O153&lt;0),AND(ISNUMBER(P153),P153&lt;0),AND(ISNUMBER(Q153),Q153&lt;0),AND(ISNUMBER(R153),R153&lt;0)),"Check negative values",IF(AND(ISNUMBER(G153),ISNUMBER(I153),G153&gt;I153),"Clicks exceed impressions",IF(AND(OR(ISNUMBER(Q153),ISNUMBER(R153)),S153=""),"Add revenue currency",IF(AND(ISNUMBER(O153),T153=""),"Define conversions and session scope",IF(U153="","Add evidence source",IF(F153&lt;&gt;"Yes","Comparison not confirmed",IF(OR(NOT(ISNUMBER(D153)),NOT(ISNUMBER(E153)),E153&lt;D153,C153-B153&lt;&gt;E153-D153),"Check comparable date ranges",""))))))))))))</x:f>
      </x:c>
    </x:row>
    <x:row r="154" ht="44" customHeight="1">
      <x:c r="A154" s="19"/>
      <x:c r="B154" s="24"/>
      <x:c r="C154" s="21"/>
      <x:c r="D154" s="21"/>
      <x:c r="E154" s="21"/>
      <x:c r="F154" s="18"/>
      <x:c r="G154" s="26"/>
      <x:c r="H154" s="26"/>
      <x:c r="I154" s="26"/>
      <x:c r="J154" s="26"/>
      <x:c r="K154" s="25"/>
      <x:c r="L154" s="25"/>
      <x:c r="M154" s="26"/>
      <x:c r="N154" s="26"/>
      <x:c r="O154" s="26"/>
      <x:c r="P154" s="26"/>
      <x:c r="Q154" s="25"/>
      <x:c r="R154" s="25"/>
      <x:c r="S154" s="18"/>
      <x:c r="T154" s="18"/>
      <x:c r="U154" s="18"/>
      <x:c r="V154" s="28" t="str">
        <x:f>IF(A154="","",IF(AND(ISNUMBER(G154),ISNUMBER(I154),G154&gt;=0,I154&gt;0,G154&lt;=I154),G154/I154,"n.a."))</x:f>
      </x:c>
      <x:c r="W154" s="28" t="str">
        <x:f>IF(A154="","",IF(AND(F154="Yes",ISNUMBER(B154),ISNUMBER(C154),ISNUMBER(D154),ISNUMBER(E154),C154&gt;=B154,E154&gt;=D154,C154-B154=E154-D154,ISNUMBER(G154),ISNUMBER(H154),G154&gt;=0,H154&gt;0),(G154-H154)/H154,"n.a."))</x:f>
      </x:c>
      <x:c r="X154" s="28" t="str">
        <x:f>IF(A154="","",IF(AND(F154="Yes",ISNUMBER(B154),ISNUMBER(C154),ISNUMBER(D154),ISNUMBER(E154),C154&gt;=B154,E154&gt;=D154,C154-B154=E154-D154,ISNUMBER(M154),ISNUMBER(N154),M154&gt;=0,N154&gt;0),(M154-N154)/N154,"n.a."))</x:f>
      </x:c>
      <x:c r="Y154" s="28" t="str">
        <x:f>IF(A154="","",IF(AND(ISNUMBER(O154),ISNUMBER(M154),O154&gt;=0,M154&gt;0,T154&lt;&gt;""),O154/M154,"n.a."))</x:f>
      </x:c>
      <x:c r="Z154" s="23" t="str">
        <x:f>IF(A154="","",IF(COUNTIFS($A$6:$A$505,SUBSTITUTE(SUBSTITUTE(SUBSTITUTE(A154,"~","~~"),"*","~*"),"?","~?"))&gt;1,"Duplicate URL: use one row per period pair",IF(COUNTIFS(Audit!$A$6:$A$505,SUBSTITUTE(SUBSTITUTE(SUBSTITUTE(A154,"~","~~"),"*","~*"),"?","~?"))=0,"URL missing from Audit",IF(OR(B154="",C154=""),"Add current date range",IF(OR(NOT(ISNUMBER(B154)),NOT(ISNUMBER(C154)),C154&lt;B154),"Check current dates",IF(OR(AND(ISNUMBER(G154),G154&lt;0),AND(ISNUMBER(H154),H154&lt;0),AND(ISNUMBER(I154),I154&lt;0),AND(ISNUMBER(J154),J154&lt;0),AND(ISNUMBER(M154),M154&lt;0),AND(ISNUMBER(N154),N154&lt;0),AND(ISNUMBER(O154),O154&lt;0),AND(ISNUMBER(P154),P154&lt;0),AND(ISNUMBER(Q154),Q154&lt;0),AND(ISNUMBER(R154),R154&lt;0)),"Check negative values",IF(AND(ISNUMBER(G154),ISNUMBER(I154),G154&gt;I154),"Clicks exceed impressions",IF(AND(OR(ISNUMBER(Q154),ISNUMBER(R154)),S154=""),"Add revenue currency",IF(AND(ISNUMBER(O154),T154=""),"Define conversions and session scope",IF(U154="","Add evidence source",IF(F154&lt;&gt;"Yes","Comparison not confirmed",IF(OR(NOT(ISNUMBER(D154)),NOT(ISNUMBER(E154)),E154&lt;D154,C154-B154&lt;&gt;E154-D154),"Check comparable date ranges",""))))))))))))</x:f>
      </x:c>
    </x:row>
    <x:row r="155" ht="44" customHeight="1">
      <x:c r="A155" s="19"/>
      <x:c r="B155" s="24"/>
      <x:c r="C155" s="21"/>
      <x:c r="D155" s="21"/>
      <x:c r="E155" s="21"/>
      <x:c r="F155" s="18"/>
      <x:c r="G155" s="26"/>
      <x:c r="H155" s="26"/>
      <x:c r="I155" s="26"/>
      <x:c r="J155" s="26"/>
      <x:c r="K155" s="25"/>
      <x:c r="L155" s="25"/>
      <x:c r="M155" s="26"/>
      <x:c r="N155" s="26"/>
      <x:c r="O155" s="26"/>
      <x:c r="P155" s="26"/>
      <x:c r="Q155" s="25"/>
      <x:c r="R155" s="25"/>
      <x:c r="S155" s="18"/>
      <x:c r="T155" s="18"/>
      <x:c r="U155" s="18"/>
      <x:c r="V155" s="28" t="str">
        <x:f>IF(A155="","",IF(AND(ISNUMBER(G155),ISNUMBER(I155),G155&gt;=0,I155&gt;0,G155&lt;=I155),G155/I155,"n.a."))</x:f>
      </x:c>
      <x:c r="W155" s="28" t="str">
        <x:f>IF(A155="","",IF(AND(F155="Yes",ISNUMBER(B155),ISNUMBER(C155),ISNUMBER(D155),ISNUMBER(E155),C155&gt;=B155,E155&gt;=D155,C155-B155=E155-D155,ISNUMBER(G155),ISNUMBER(H155),G155&gt;=0,H155&gt;0),(G155-H155)/H155,"n.a."))</x:f>
      </x:c>
      <x:c r="X155" s="28" t="str">
        <x:f>IF(A155="","",IF(AND(F155="Yes",ISNUMBER(B155),ISNUMBER(C155),ISNUMBER(D155),ISNUMBER(E155),C155&gt;=B155,E155&gt;=D155,C155-B155=E155-D155,ISNUMBER(M155),ISNUMBER(N155),M155&gt;=0,N155&gt;0),(M155-N155)/N155,"n.a."))</x:f>
      </x:c>
      <x:c r="Y155" s="28" t="str">
        <x:f>IF(A155="","",IF(AND(ISNUMBER(O155),ISNUMBER(M155),O155&gt;=0,M155&gt;0,T155&lt;&gt;""),O155/M155,"n.a."))</x:f>
      </x:c>
      <x:c r="Z155" s="23" t="str">
        <x:f>IF(A155="","",IF(COUNTIFS($A$6:$A$505,SUBSTITUTE(SUBSTITUTE(SUBSTITUTE(A155,"~","~~"),"*","~*"),"?","~?"))&gt;1,"Duplicate URL: use one row per period pair",IF(COUNTIFS(Audit!$A$6:$A$505,SUBSTITUTE(SUBSTITUTE(SUBSTITUTE(A155,"~","~~"),"*","~*"),"?","~?"))=0,"URL missing from Audit",IF(OR(B155="",C155=""),"Add current date range",IF(OR(NOT(ISNUMBER(B155)),NOT(ISNUMBER(C155)),C155&lt;B155),"Check current dates",IF(OR(AND(ISNUMBER(G155),G155&lt;0),AND(ISNUMBER(H155),H155&lt;0),AND(ISNUMBER(I155),I155&lt;0),AND(ISNUMBER(J155),J155&lt;0),AND(ISNUMBER(M155),M155&lt;0),AND(ISNUMBER(N155),N155&lt;0),AND(ISNUMBER(O155),O155&lt;0),AND(ISNUMBER(P155),P155&lt;0),AND(ISNUMBER(Q155),Q155&lt;0),AND(ISNUMBER(R155),R155&lt;0)),"Check negative values",IF(AND(ISNUMBER(G155),ISNUMBER(I155),G155&gt;I155),"Clicks exceed impressions",IF(AND(OR(ISNUMBER(Q155),ISNUMBER(R155)),S155=""),"Add revenue currency",IF(AND(ISNUMBER(O155),T155=""),"Define conversions and session scope",IF(U155="","Add evidence source",IF(F155&lt;&gt;"Yes","Comparison not confirmed",IF(OR(NOT(ISNUMBER(D155)),NOT(ISNUMBER(E155)),E155&lt;D155,C155-B155&lt;&gt;E155-D155),"Check comparable date ranges",""))))))))))))</x:f>
      </x:c>
    </x:row>
    <x:row r="156" ht="44" customHeight="1">
      <x:c r="A156" s="19"/>
      <x:c r="B156" s="24"/>
      <x:c r="C156" s="21"/>
      <x:c r="D156" s="21"/>
      <x:c r="E156" s="21"/>
      <x:c r="F156" s="18"/>
      <x:c r="G156" s="26"/>
      <x:c r="H156" s="26"/>
      <x:c r="I156" s="26"/>
      <x:c r="J156" s="26"/>
      <x:c r="K156" s="25"/>
      <x:c r="L156" s="25"/>
      <x:c r="M156" s="26"/>
      <x:c r="N156" s="26"/>
      <x:c r="O156" s="26"/>
      <x:c r="P156" s="26"/>
      <x:c r="Q156" s="25"/>
      <x:c r="R156" s="25"/>
      <x:c r="S156" s="18"/>
      <x:c r="T156" s="18"/>
      <x:c r="U156" s="18"/>
      <x:c r="V156" s="28" t="str">
        <x:f>IF(A156="","",IF(AND(ISNUMBER(G156),ISNUMBER(I156),G156&gt;=0,I156&gt;0,G156&lt;=I156),G156/I156,"n.a."))</x:f>
      </x:c>
      <x:c r="W156" s="28" t="str">
        <x:f>IF(A156="","",IF(AND(F156="Yes",ISNUMBER(B156),ISNUMBER(C156),ISNUMBER(D156),ISNUMBER(E156),C156&gt;=B156,E156&gt;=D156,C156-B156=E156-D156,ISNUMBER(G156),ISNUMBER(H156),G156&gt;=0,H156&gt;0),(G156-H156)/H156,"n.a."))</x:f>
      </x:c>
      <x:c r="X156" s="28" t="str">
        <x:f>IF(A156="","",IF(AND(F156="Yes",ISNUMBER(B156),ISNUMBER(C156),ISNUMBER(D156),ISNUMBER(E156),C156&gt;=B156,E156&gt;=D156,C156-B156=E156-D156,ISNUMBER(M156),ISNUMBER(N156),M156&gt;=0,N156&gt;0),(M156-N156)/N156,"n.a."))</x:f>
      </x:c>
      <x:c r="Y156" s="28" t="str">
        <x:f>IF(A156="","",IF(AND(ISNUMBER(O156),ISNUMBER(M156),O156&gt;=0,M156&gt;0,T156&lt;&gt;""),O156/M156,"n.a."))</x:f>
      </x:c>
      <x:c r="Z156" s="23" t="str">
        <x:f>IF(A156="","",IF(COUNTIFS($A$6:$A$505,SUBSTITUTE(SUBSTITUTE(SUBSTITUTE(A156,"~","~~"),"*","~*"),"?","~?"))&gt;1,"Duplicate URL: use one row per period pair",IF(COUNTIFS(Audit!$A$6:$A$505,SUBSTITUTE(SUBSTITUTE(SUBSTITUTE(A156,"~","~~"),"*","~*"),"?","~?"))=0,"URL missing from Audit",IF(OR(B156="",C156=""),"Add current date range",IF(OR(NOT(ISNUMBER(B156)),NOT(ISNUMBER(C156)),C156&lt;B156),"Check current dates",IF(OR(AND(ISNUMBER(G156),G156&lt;0),AND(ISNUMBER(H156),H156&lt;0),AND(ISNUMBER(I156),I156&lt;0),AND(ISNUMBER(J156),J156&lt;0),AND(ISNUMBER(M156),M156&lt;0),AND(ISNUMBER(N156),N156&lt;0),AND(ISNUMBER(O156),O156&lt;0),AND(ISNUMBER(P156),P156&lt;0),AND(ISNUMBER(Q156),Q156&lt;0),AND(ISNUMBER(R156),R156&lt;0)),"Check negative values",IF(AND(ISNUMBER(G156),ISNUMBER(I156),G156&gt;I156),"Clicks exceed impressions",IF(AND(OR(ISNUMBER(Q156),ISNUMBER(R156)),S156=""),"Add revenue currency",IF(AND(ISNUMBER(O156),T156=""),"Define conversions and session scope",IF(U156="","Add evidence source",IF(F156&lt;&gt;"Yes","Comparison not confirmed",IF(OR(NOT(ISNUMBER(D156)),NOT(ISNUMBER(E156)),E156&lt;D156,C156-B156&lt;&gt;E156-D156),"Check comparable date ranges",""))))))))))))</x:f>
      </x:c>
    </x:row>
    <x:row r="157" ht="44" customHeight="1">
      <x:c r="A157" s="19"/>
      <x:c r="B157" s="24"/>
      <x:c r="C157" s="21"/>
      <x:c r="D157" s="21"/>
      <x:c r="E157" s="21"/>
      <x:c r="F157" s="18"/>
      <x:c r="G157" s="26"/>
      <x:c r="H157" s="26"/>
      <x:c r="I157" s="26"/>
      <x:c r="J157" s="26"/>
      <x:c r="K157" s="25"/>
      <x:c r="L157" s="25"/>
      <x:c r="M157" s="26"/>
      <x:c r="N157" s="26"/>
      <x:c r="O157" s="26"/>
      <x:c r="P157" s="26"/>
      <x:c r="Q157" s="25"/>
      <x:c r="R157" s="25"/>
      <x:c r="S157" s="18"/>
      <x:c r="T157" s="18"/>
      <x:c r="U157" s="18"/>
      <x:c r="V157" s="28" t="str">
        <x:f>IF(A157="","",IF(AND(ISNUMBER(G157),ISNUMBER(I157),G157&gt;=0,I157&gt;0,G157&lt;=I157),G157/I157,"n.a."))</x:f>
      </x:c>
      <x:c r="W157" s="28" t="str">
        <x:f>IF(A157="","",IF(AND(F157="Yes",ISNUMBER(B157),ISNUMBER(C157),ISNUMBER(D157),ISNUMBER(E157),C157&gt;=B157,E157&gt;=D157,C157-B157=E157-D157,ISNUMBER(G157),ISNUMBER(H157),G157&gt;=0,H157&gt;0),(G157-H157)/H157,"n.a."))</x:f>
      </x:c>
      <x:c r="X157" s="28" t="str">
        <x:f>IF(A157="","",IF(AND(F157="Yes",ISNUMBER(B157),ISNUMBER(C157),ISNUMBER(D157),ISNUMBER(E157),C157&gt;=B157,E157&gt;=D157,C157-B157=E157-D157,ISNUMBER(M157),ISNUMBER(N157),M157&gt;=0,N157&gt;0),(M157-N157)/N157,"n.a."))</x:f>
      </x:c>
      <x:c r="Y157" s="28" t="str">
        <x:f>IF(A157="","",IF(AND(ISNUMBER(O157),ISNUMBER(M157),O157&gt;=0,M157&gt;0,T157&lt;&gt;""),O157/M157,"n.a."))</x:f>
      </x:c>
      <x:c r="Z157" s="23" t="str">
        <x:f>IF(A157="","",IF(COUNTIFS($A$6:$A$505,SUBSTITUTE(SUBSTITUTE(SUBSTITUTE(A157,"~","~~"),"*","~*"),"?","~?"))&gt;1,"Duplicate URL: use one row per period pair",IF(COUNTIFS(Audit!$A$6:$A$505,SUBSTITUTE(SUBSTITUTE(SUBSTITUTE(A157,"~","~~"),"*","~*"),"?","~?"))=0,"URL missing from Audit",IF(OR(B157="",C157=""),"Add current date range",IF(OR(NOT(ISNUMBER(B157)),NOT(ISNUMBER(C157)),C157&lt;B157),"Check current dates",IF(OR(AND(ISNUMBER(G157),G157&lt;0),AND(ISNUMBER(H157),H157&lt;0),AND(ISNUMBER(I157),I157&lt;0),AND(ISNUMBER(J157),J157&lt;0),AND(ISNUMBER(M157),M157&lt;0),AND(ISNUMBER(N157),N157&lt;0),AND(ISNUMBER(O157),O157&lt;0),AND(ISNUMBER(P157),P157&lt;0),AND(ISNUMBER(Q157),Q157&lt;0),AND(ISNUMBER(R157),R157&lt;0)),"Check negative values",IF(AND(ISNUMBER(G157),ISNUMBER(I157),G157&gt;I157),"Clicks exceed impressions",IF(AND(OR(ISNUMBER(Q157),ISNUMBER(R157)),S157=""),"Add revenue currency",IF(AND(ISNUMBER(O157),T157=""),"Define conversions and session scope",IF(U157="","Add evidence source",IF(F157&lt;&gt;"Yes","Comparison not confirmed",IF(OR(NOT(ISNUMBER(D157)),NOT(ISNUMBER(E157)),E157&lt;D157,C157-B157&lt;&gt;E157-D157),"Check comparable date ranges",""))))))))))))</x:f>
      </x:c>
    </x:row>
    <x:row r="158" ht="44" customHeight="1">
      <x:c r="A158" s="19"/>
      <x:c r="B158" s="24"/>
      <x:c r="C158" s="21"/>
      <x:c r="D158" s="21"/>
      <x:c r="E158" s="21"/>
      <x:c r="F158" s="18"/>
      <x:c r="G158" s="26"/>
      <x:c r="H158" s="26"/>
      <x:c r="I158" s="26"/>
      <x:c r="J158" s="26"/>
      <x:c r="K158" s="25"/>
      <x:c r="L158" s="25"/>
      <x:c r="M158" s="26"/>
      <x:c r="N158" s="26"/>
      <x:c r="O158" s="26"/>
      <x:c r="P158" s="26"/>
      <x:c r="Q158" s="25"/>
      <x:c r="R158" s="25"/>
      <x:c r="S158" s="18"/>
      <x:c r="T158" s="18"/>
      <x:c r="U158" s="18"/>
      <x:c r="V158" s="28" t="str">
        <x:f>IF(A158="","",IF(AND(ISNUMBER(G158),ISNUMBER(I158),G158&gt;=0,I158&gt;0,G158&lt;=I158),G158/I158,"n.a."))</x:f>
      </x:c>
      <x:c r="W158" s="28" t="str">
        <x:f>IF(A158="","",IF(AND(F158="Yes",ISNUMBER(B158),ISNUMBER(C158),ISNUMBER(D158),ISNUMBER(E158),C158&gt;=B158,E158&gt;=D158,C158-B158=E158-D158,ISNUMBER(G158),ISNUMBER(H158),G158&gt;=0,H158&gt;0),(G158-H158)/H158,"n.a."))</x:f>
      </x:c>
      <x:c r="X158" s="28" t="str">
        <x:f>IF(A158="","",IF(AND(F158="Yes",ISNUMBER(B158),ISNUMBER(C158),ISNUMBER(D158),ISNUMBER(E158),C158&gt;=B158,E158&gt;=D158,C158-B158=E158-D158,ISNUMBER(M158),ISNUMBER(N158),M158&gt;=0,N158&gt;0),(M158-N158)/N158,"n.a."))</x:f>
      </x:c>
      <x:c r="Y158" s="28" t="str">
        <x:f>IF(A158="","",IF(AND(ISNUMBER(O158),ISNUMBER(M158),O158&gt;=0,M158&gt;0,T158&lt;&gt;""),O158/M158,"n.a."))</x:f>
      </x:c>
      <x:c r="Z158" s="23" t="str">
        <x:f>IF(A158="","",IF(COUNTIFS($A$6:$A$505,SUBSTITUTE(SUBSTITUTE(SUBSTITUTE(A158,"~","~~"),"*","~*"),"?","~?"))&gt;1,"Duplicate URL: use one row per period pair",IF(COUNTIFS(Audit!$A$6:$A$505,SUBSTITUTE(SUBSTITUTE(SUBSTITUTE(A158,"~","~~"),"*","~*"),"?","~?"))=0,"URL missing from Audit",IF(OR(B158="",C158=""),"Add current date range",IF(OR(NOT(ISNUMBER(B158)),NOT(ISNUMBER(C158)),C158&lt;B158),"Check current dates",IF(OR(AND(ISNUMBER(G158),G158&lt;0),AND(ISNUMBER(H158),H158&lt;0),AND(ISNUMBER(I158),I158&lt;0),AND(ISNUMBER(J158),J158&lt;0),AND(ISNUMBER(M158),M158&lt;0),AND(ISNUMBER(N158),N158&lt;0),AND(ISNUMBER(O158),O158&lt;0),AND(ISNUMBER(P158),P158&lt;0),AND(ISNUMBER(Q158),Q158&lt;0),AND(ISNUMBER(R158),R158&lt;0)),"Check negative values",IF(AND(ISNUMBER(G158),ISNUMBER(I158),G158&gt;I158),"Clicks exceed impressions",IF(AND(OR(ISNUMBER(Q158),ISNUMBER(R158)),S158=""),"Add revenue currency",IF(AND(ISNUMBER(O158),T158=""),"Define conversions and session scope",IF(U158="","Add evidence source",IF(F158&lt;&gt;"Yes","Comparison not confirmed",IF(OR(NOT(ISNUMBER(D158)),NOT(ISNUMBER(E158)),E158&lt;D158,C158-B158&lt;&gt;E158-D158),"Check comparable date ranges",""))))))))))))</x:f>
      </x:c>
    </x:row>
    <x:row r="159" ht="44" customHeight="1">
      <x:c r="A159" s="19"/>
      <x:c r="B159" s="24"/>
      <x:c r="C159" s="21"/>
      <x:c r="D159" s="21"/>
      <x:c r="E159" s="21"/>
      <x:c r="F159" s="18"/>
      <x:c r="G159" s="26"/>
      <x:c r="H159" s="26"/>
      <x:c r="I159" s="26"/>
      <x:c r="J159" s="26"/>
      <x:c r="K159" s="25"/>
      <x:c r="L159" s="25"/>
      <x:c r="M159" s="26"/>
      <x:c r="N159" s="26"/>
      <x:c r="O159" s="26"/>
      <x:c r="P159" s="26"/>
      <x:c r="Q159" s="25"/>
      <x:c r="R159" s="25"/>
      <x:c r="S159" s="18"/>
      <x:c r="T159" s="18"/>
      <x:c r="U159" s="18"/>
      <x:c r="V159" s="28" t="str">
        <x:f>IF(A159="","",IF(AND(ISNUMBER(G159),ISNUMBER(I159),G159&gt;=0,I159&gt;0,G159&lt;=I159),G159/I159,"n.a."))</x:f>
      </x:c>
      <x:c r="W159" s="28" t="str">
        <x:f>IF(A159="","",IF(AND(F159="Yes",ISNUMBER(B159),ISNUMBER(C159),ISNUMBER(D159),ISNUMBER(E159),C159&gt;=B159,E159&gt;=D159,C159-B159=E159-D159,ISNUMBER(G159),ISNUMBER(H159),G159&gt;=0,H159&gt;0),(G159-H159)/H159,"n.a."))</x:f>
      </x:c>
      <x:c r="X159" s="28" t="str">
        <x:f>IF(A159="","",IF(AND(F159="Yes",ISNUMBER(B159),ISNUMBER(C159),ISNUMBER(D159),ISNUMBER(E159),C159&gt;=B159,E159&gt;=D159,C159-B159=E159-D159,ISNUMBER(M159),ISNUMBER(N159),M159&gt;=0,N159&gt;0),(M159-N159)/N159,"n.a."))</x:f>
      </x:c>
      <x:c r="Y159" s="28" t="str">
        <x:f>IF(A159="","",IF(AND(ISNUMBER(O159),ISNUMBER(M159),O159&gt;=0,M159&gt;0,T159&lt;&gt;""),O159/M159,"n.a."))</x:f>
      </x:c>
      <x:c r="Z159" s="23" t="str">
        <x:f>IF(A159="","",IF(COUNTIFS($A$6:$A$505,SUBSTITUTE(SUBSTITUTE(SUBSTITUTE(A159,"~","~~"),"*","~*"),"?","~?"))&gt;1,"Duplicate URL: use one row per period pair",IF(COUNTIFS(Audit!$A$6:$A$505,SUBSTITUTE(SUBSTITUTE(SUBSTITUTE(A159,"~","~~"),"*","~*"),"?","~?"))=0,"URL missing from Audit",IF(OR(B159="",C159=""),"Add current date range",IF(OR(NOT(ISNUMBER(B159)),NOT(ISNUMBER(C159)),C159&lt;B159),"Check current dates",IF(OR(AND(ISNUMBER(G159),G159&lt;0),AND(ISNUMBER(H159),H159&lt;0),AND(ISNUMBER(I159),I159&lt;0),AND(ISNUMBER(J159),J159&lt;0),AND(ISNUMBER(M159),M159&lt;0),AND(ISNUMBER(N159),N159&lt;0),AND(ISNUMBER(O159),O159&lt;0),AND(ISNUMBER(P159),P159&lt;0),AND(ISNUMBER(Q159),Q159&lt;0),AND(ISNUMBER(R159),R159&lt;0)),"Check negative values",IF(AND(ISNUMBER(G159),ISNUMBER(I159),G159&gt;I159),"Clicks exceed impressions",IF(AND(OR(ISNUMBER(Q159),ISNUMBER(R159)),S159=""),"Add revenue currency",IF(AND(ISNUMBER(O159),T159=""),"Define conversions and session scope",IF(U159="","Add evidence source",IF(F159&lt;&gt;"Yes","Comparison not confirmed",IF(OR(NOT(ISNUMBER(D159)),NOT(ISNUMBER(E159)),E159&lt;D159,C159-B159&lt;&gt;E159-D159),"Check comparable date ranges",""))))))))))))</x:f>
      </x:c>
    </x:row>
    <x:row r="160" ht="44" customHeight="1">
      <x:c r="A160" s="19"/>
      <x:c r="B160" s="24"/>
      <x:c r="C160" s="21"/>
      <x:c r="D160" s="21"/>
      <x:c r="E160" s="21"/>
      <x:c r="F160" s="18"/>
      <x:c r="G160" s="26"/>
      <x:c r="H160" s="26"/>
      <x:c r="I160" s="26"/>
      <x:c r="J160" s="26"/>
      <x:c r="K160" s="25"/>
      <x:c r="L160" s="25"/>
      <x:c r="M160" s="26"/>
      <x:c r="N160" s="26"/>
      <x:c r="O160" s="26"/>
      <x:c r="P160" s="26"/>
      <x:c r="Q160" s="25"/>
      <x:c r="R160" s="25"/>
      <x:c r="S160" s="18"/>
      <x:c r="T160" s="18"/>
      <x:c r="U160" s="18"/>
      <x:c r="V160" s="28" t="str">
        <x:f>IF(A160="","",IF(AND(ISNUMBER(G160),ISNUMBER(I160),G160&gt;=0,I160&gt;0,G160&lt;=I160),G160/I160,"n.a."))</x:f>
      </x:c>
      <x:c r="W160" s="28" t="str">
        <x:f>IF(A160="","",IF(AND(F160="Yes",ISNUMBER(B160),ISNUMBER(C160),ISNUMBER(D160),ISNUMBER(E160),C160&gt;=B160,E160&gt;=D160,C160-B160=E160-D160,ISNUMBER(G160),ISNUMBER(H160),G160&gt;=0,H160&gt;0),(G160-H160)/H160,"n.a."))</x:f>
      </x:c>
      <x:c r="X160" s="28" t="str">
        <x:f>IF(A160="","",IF(AND(F160="Yes",ISNUMBER(B160),ISNUMBER(C160),ISNUMBER(D160),ISNUMBER(E160),C160&gt;=B160,E160&gt;=D160,C160-B160=E160-D160,ISNUMBER(M160),ISNUMBER(N160),M160&gt;=0,N160&gt;0),(M160-N160)/N160,"n.a."))</x:f>
      </x:c>
      <x:c r="Y160" s="28" t="str">
        <x:f>IF(A160="","",IF(AND(ISNUMBER(O160),ISNUMBER(M160),O160&gt;=0,M160&gt;0,T160&lt;&gt;""),O160/M160,"n.a."))</x:f>
      </x:c>
      <x:c r="Z160" s="23" t="str">
        <x:f>IF(A160="","",IF(COUNTIFS($A$6:$A$505,SUBSTITUTE(SUBSTITUTE(SUBSTITUTE(A160,"~","~~"),"*","~*"),"?","~?"))&gt;1,"Duplicate URL: use one row per period pair",IF(COUNTIFS(Audit!$A$6:$A$505,SUBSTITUTE(SUBSTITUTE(SUBSTITUTE(A160,"~","~~"),"*","~*"),"?","~?"))=0,"URL missing from Audit",IF(OR(B160="",C160=""),"Add current date range",IF(OR(NOT(ISNUMBER(B160)),NOT(ISNUMBER(C160)),C160&lt;B160),"Check current dates",IF(OR(AND(ISNUMBER(G160),G160&lt;0),AND(ISNUMBER(H160),H160&lt;0),AND(ISNUMBER(I160),I160&lt;0),AND(ISNUMBER(J160),J160&lt;0),AND(ISNUMBER(M160),M160&lt;0),AND(ISNUMBER(N160),N160&lt;0),AND(ISNUMBER(O160),O160&lt;0),AND(ISNUMBER(P160),P160&lt;0),AND(ISNUMBER(Q160),Q160&lt;0),AND(ISNUMBER(R160),R160&lt;0)),"Check negative values",IF(AND(ISNUMBER(G160),ISNUMBER(I160),G160&gt;I160),"Clicks exceed impressions",IF(AND(OR(ISNUMBER(Q160),ISNUMBER(R160)),S160=""),"Add revenue currency",IF(AND(ISNUMBER(O160),T160=""),"Define conversions and session scope",IF(U160="","Add evidence source",IF(F160&lt;&gt;"Yes","Comparison not confirmed",IF(OR(NOT(ISNUMBER(D160)),NOT(ISNUMBER(E160)),E160&lt;D160,C160-B160&lt;&gt;E160-D160),"Check comparable date ranges",""))))))))))))</x:f>
      </x:c>
    </x:row>
    <x:row r="161" ht="44" customHeight="1">
      <x:c r="A161" s="19"/>
      <x:c r="B161" s="24"/>
      <x:c r="C161" s="21"/>
      <x:c r="D161" s="21"/>
      <x:c r="E161" s="21"/>
      <x:c r="F161" s="18"/>
      <x:c r="G161" s="26"/>
      <x:c r="H161" s="26"/>
      <x:c r="I161" s="26"/>
      <x:c r="J161" s="26"/>
      <x:c r="K161" s="25"/>
      <x:c r="L161" s="25"/>
      <x:c r="M161" s="26"/>
      <x:c r="N161" s="26"/>
      <x:c r="O161" s="26"/>
      <x:c r="P161" s="26"/>
      <x:c r="Q161" s="25"/>
      <x:c r="R161" s="25"/>
      <x:c r="S161" s="18"/>
      <x:c r="T161" s="18"/>
      <x:c r="U161" s="18"/>
      <x:c r="V161" s="28" t="str">
        <x:f>IF(A161="","",IF(AND(ISNUMBER(G161),ISNUMBER(I161),G161&gt;=0,I161&gt;0,G161&lt;=I161),G161/I161,"n.a."))</x:f>
      </x:c>
      <x:c r="W161" s="28" t="str">
        <x:f>IF(A161="","",IF(AND(F161="Yes",ISNUMBER(B161),ISNUMBER(C161),ISNUMBER(D161),ISNUMBER(E161),C161&gt;=B161,E161&gt;=D161,C161-B161=E161-D161,ISNUMBER(G161),ISNUMBER(H161),G161&gt;=0,H161&gt;0),(G161-H161)/H161,"n.a."))</x:f>
      </x:c>
      <x:c r="X161" s="28" t="str">
        <x:f>IF(A161="","",IF(AND(F161="Yes",ISNUMBER(B161),ISNUMBER(C161),ISNUMBER(D161),ISNUMBER(E161),C161&gt;=B161,E161&gt;=D161,C161-B161=E161-D161,ISNUMBER(M161),ISNUMBER(N161),M161&gt;=0,N161&gt;0),(M161-N161)/N161,"n.a."))</x:f>
      </x:c>
      <x:c r="Y161" s="28" t="str">
        <x:f>IF(A161="","",IF(AND(ISNUMBER(O161),ISNUMBER(M161),O161&gt;=0,M161&gt;0,T161&lt;&gt;""),O161/M161,"n.a."))</x:f>
      </x:c>
      <x:c r="Z161" s="23" t="str">
        <x:f>IF(A161="","",IF(COUNTIFS($A$6:$A$505,SUBSTITUTE(SUBSTITUTE(SUBSTITUTE(A161,"~","~~"),"*","~*"),"?","~?"))&gt;1,"Duplicate URL: use one row per period pair",IF(COUNTIFS(Audit!$A$6:$A$505,SUBSTITUTE(SUBSTITUTE(SUBSTITUTE(A161,"~","~~"),"*","~*"),"?","~?"))=0,"URL missing from Audit",IF(OR(B161="",C161=""),"Add current date range",IF(OR(NOT(ISNUMBER(B161)),NOT(ISNUMBER(C161)),C161&lt;B161),"Check current dates",IF(OR(AND(ISNUMBER(G161),G161&lt;0),AND(ISNUMBER(H161),H161&lt;0),AND(ISNUMBER(I161),I161&lt;0),AND(ISNUMBER(J161),J161&lt;0),AND(ISNUMBER(M161),M161&lt;0),AND(ISNUMBER(N161),N161&lt;0),AND(ISNUMBER(O161),O161&lt;0),AND(ISNUMBER(P161),P161&lt;0),AND(ISNUMBER(Q161),Q161&lt;0),AND(ISNUMBER(R161),R161&lt;0)),"Check negative values",IF(AND(ISNUMBER(G161),ISNUMBER(I161),G161&gt;I161),"Clicks exceed impressions",IF(AND(OR(ISNUMBER(Q161),ISNUMBER(R161)),S161=""),"Add revenue currency",IF(AND(ISNUMBER(O161),T161=""),"Define conversions and session scope",IF(U161="","Add evidence source",IF(F161&lt;&gt;"Yes","Comparison not confirmed",IF(OR(NOT(ISNUMBER(D161)),NOT(ISNUMBER(E161)),E161&lt;D161,C161-B161&lt;&gt;E161-D161),"Check comparable date ranges",""))))))))))))</x:f>
      </x:c>
    </x:row>
    <x:row r="162" ht="44" customHeight="1">
      <x:c r="A162" s="19"/>
      <x:c r="B162" s="24"/>
      <x:c r="C162" s="21"/>
      <x:c r="D162" s="21"/>
      <x:c r="E162" s="21"/>
      <x:c r="F162" s="18"/>
      <x:c r="G162" s="26"/>
      <x:c r="H162" s="26"/>
      <x:c r="I162" s="26"/>
      <x:c r="J162" s="26"/>
      <x:c r="K162" s="25"/>
      <x:c r="L162" s="25"/>
      <x:c r="M162" s="26"/>
      <x:c r="N162" s="26"/>
      <x:c r="O162" s="26"/>
      <x:c r="P162" s="26"/>
      <x:c r="Q162" s="25"/>
      <x:c r="R162" s="25"/>
      <x:c r="S162" s="18"/>
      <x:c r="T162" s="18"/>
      <x:c r="U162" s="18"/>
      <x:c r="V162" s="28" t="str">
        <x:f>IF(A162="","",IF(AND(ISNUMBER(G162),ISNUMBER(I162),G162&gt;=0,I162&gt;0,G162&lt;=I162),G162/I162,"n.a."))</x:f>
      </x:c>
      <x:c r="W162" s="28" t="str">
        <x:f>IF(A162="","",IF(AND(F162="Yes",ISNUMBER(B162),ISNUMBER(C162),ISNUMBER(D162),ISNUMBER(E162),C162&gt;=B162,E162&gt;=D162,C162-B162=E162-D162,ISNUMBER(G162),ISNUMBER(H162),G162&gt;=0,H162&gt;0),(G162-H162)/H162,"n.a."))</x:f>
      </x:c>
      <x:c r="X162" s="28" t="str">
        <x:f>IF(A162="","",IF(AND(F162="Yes",ISNUMBER(B162),ISNUMBER(C162),ISNUMBER(D162),ISNUMBER(E162),C162&gt;=B162,E162&gt;=D162,C162-B162=E162-D162,ISNUMBER(M162),ISNUMBER(N162),M162&gt;=0,N162&gt;0),(M162-N162)/N162,"n.a."))</x:f>
      </x:c>
      <x:c r="Y162" s="28" t="str">
        <x:f>IF(A162="","",IF(AND(ISNUMBER(O162),ISNUMBER(M162),O162&gt;=0,M162&gt;0,T162&lt;&gt;""),O162/M162,"n.a."))</x:f>
      </x:c>
      <x:c r="Z162" s="23" t="str">
        <x:f>IF(A162="","",IF(COUNTIFS($A$6:$A$505,SUBSTITUTE(SUBSTITUTE(SUBSTITUTE(A162,"~","~~"),"*","~*"),"?","~?"))&gt;1,"Duplicate URL: use one row per period pair",IF(COUNTIFS(Audit!$A$6:$A$505,SUBSTITUTE(SUBSTITUTE(SUBSTITUTE(A162,"~","~~"),"*","~*"),"?","~?"))=0,"URL missing from Audit",IF(OR(B162="",C162=""),"Add current date range",IF(OR(NOT(ISNUMBER(B162)),NOT(ISNUMBER(C162)),C162&lt;B162),"Check current dates",IF(OR(AND(ISNUMBER(G162),G162&lt;0),AND(ISNUMBER(H162),H162&lt;0),AND(ISNUMBER(I162),I162&lt;0),AND(ISNUMBER(J162),J162&lt;0),AND(ISNUMBER(M162),M162&lt;0),AND(ISNUMBER(N162),N162&lt;0),AND(ISNUMBER(O162),O162&lt;0),AND(ISNUMBER(P162),P162&lt;0),AND(ISNUMBER(Q162),Q162&lt;0),AND(ISNUMBER(R162),R162&lt;0)),"Check negative values",IF(AND(ISNUMBER(G162),ISNUMBER(I162),G162&gt;I162),"Clicks exceed impressions",IF(AND(OR(ISNUMBER(Q162),ISNUMBER(R162)),S162=""),"Add revenue currency",IF(AND(ISNUMBER(O162),T162=""),"Define conversions and session scope",IF(U162="","Add evidence source",IF(F162&lt;&gt;"Yes","Comparison not confirmed",IF(OR(NOT(ISNUMBER(D162)),NOT(ISNUMBER(E162)),E162&lt;D162,C162-B162&lt;&gt;E162-D162),"Check comparable date ranges",""))))))))))))</x:f>
      </x:c>
    </x:row>
    <x:row r="163" ht="44" customHeight="1">
      <x:c r="A163" s="19"/>
      <x:c r="B163" s="24"/>
      <x:c r="C163" s="21"/>
      <x:c r="D163" s="21"/>
      <x:c r="E163" s="21"/>
      <x:c r="F163" s="18"/>
      <x:c r="G163" s="26"/>
      <x:c r="H163" s="26"/>
      <x:c r="I163" s="26"/>
      <x:c r="J163" s="26"/>
      <x:c r="K163" s="25"/>
      <x:c r="L163" s="25"/>
      <x:c r="M163" s="26"/>
      <x:c r="N163" s="26"/>
      <x:c r="O163" s="26"/>
      <x:c r="P163" s="26"/>
      <x:c r="Q163" s="25"/>
      <x:c r="R163" s="25"/>
      <x:c r="S163" s="18"/>
      <x:c r="T163" s="18"/>
      <x:c r="U163" s="18"/>
      <x:c r="V163" s="28" t="str">
        <x:f>IF(A163="","",IF(AND(ISNUMBER(G163),ISNUMBER(I163),G163&gt;=0,I163&gt;0,G163&lt;=I163),G163/I163,"n.a."))</x:f>
      </x:c>
      <x:c r="W163" s="28" t="str">
        <x:f>IF(A163="","",IF(AND(F163="Yes",ISNUMBER(B163),ISNUMBER(C163),ISNUMBER(D163),ISNUMBER(E163),C163&gt;=B163,E163&gt;=D163,C163-B163=E163-D163,ISNUMBER(G163),ISNUMBER(H163),G163&gt;=0,H163&gt;0),(G163-H163)/H163,"n.a."))</x:f>
      </x:c>
      <x:c r="X163" s="28" t="str">
        <x:f>IF(A163="","",IF(AND(F163="Yes",ISNUMBER(B163),ISNUMBER(C163),ISNUMBER(D163),ISNUMBER(E163),C163&gt;=B163,E163&gt;=D163,C163-B163=E163-D163,ISNUMBER(M163),ISNUMBER(N163),M163&gt;=0,N163&gt;0),(M163-N163)/N163,"n.a."))</x:f>
      </x:c>
      <x:c r="Y163" s="28" t="str">
        <x:f>IF(A163="","",IF(AND(ISNUMBER(O163),ISNUMBER(M163),O163&gt;=0,M163&gt;0,T163&lt;&gt;""),O163/M163,"n.a."))</x:f>
      </x:c>
      <x:c r="Z163" s="23" t="str">
        <x:f>IF(A163="","",IF(COUNTIFS($A$6:$A$505,SUBSTITUTE(SUBSTITUTE(SUBSTITUTE(A163,"~","~~"),"*","~*"),"?","~?"))&gt;1,"Duplicate URL: use one row per period pair",IF(COUNTIFS(Audit!$A$6:$A$505,SUBSTITUTE(SUBSTITUTE(SUBSTITUTE(A163,"~","~~"),"*","~*"),"?","~?"))=0,"URL missing from Audit",IF(OR(B163="",C163=""),"Add current date range",IF(OR(NOT(ISNUMBER(B163)),NOT(ISNUMBER(C163)),C163&lt;B163),"Check current dates",IF(OR(AND(ISNUMBER(G163),G163&lt;0),AND(ISNUMBER(H163),H163&lt;0),AND(ISNUMBER(I163),I163&lt;0),AND(ISNUMBER(J163),J163&lt;0),AND(ISNUMBER(M163),M163&lt;0),AND(ISNUMBER(N163),N163&lt;0),AND(ISNUMBER(O163),O163&lt;0),AND(ISNUMBER(P163),P163&lt;0),AND(ISNUMBER(Q163),Q163&lt;0),AND(ISNUMBER(R163),R163&lt;0)),"Check negative values",IF(AND(ISNUMBER(G163),ISNUMBER(I163),G163&gt;I163),"Clicks exceed impressions",IF(AND(OR(ISNUMBER(Q163),ISNUMBER(R163)),S163=""),"Add revenue currency",IF(AND(ISNUMBER(O163),T163=""),"Define conversions and session scope",IF(U163="","Add evidence source",IF(F163&lt;&gt;"Yes","Comparison not confirmed",IF(OR(NOT(ISNUMBER(D163)),NOT(ISNUMBER(E163)),E163&lt;D163,C163-B163&lt;&gt;E163-D163),"Check comparable date ranges",""))))))))))))</x:f>
      </x:c>
    </x:row>
    <x:row r="164" ht="44" customHeight="1">
      <x:c r="A164" s="19"/>
      <x:c r="B164" s="24"/>
      <x:c r="C164" s="21"/>
      <x:c r="D164" s="21"/>
      <x:c r="E164" s="21"/>
      <x:c r="F164" s="18"/>
      <x:c r="G164" s="26"/>
      <x:c r="H164" s="26"/>
      <x:c r="I164" s="26"/>
      <x:c r="J164" s="26"/>
      <x:c r="K164" s="25"/>
      <x:c r="L164" s="25"/>
      <x:c r="M164" s="26"/>
      <x:c r="N164" s="26"/>
      <x:c r="O164" s="26"/>
      <x:c r="P164" s="26"/>
      <x:c r="Q164" s="25"/>
      <x:c r="R164" s="25"/>
      <x:c r="S164" s="18"/>
      <x:c r="T164" s="18"/>
      <x:c r="U164" s="18"/>
      <x:c r="V164" s="28" t="str">
        <x:f>IF(A164="","",IF(AND(ISNUMBER(G164),ISNUMBER(I164),G164&gt;=0,I164&gt;0,G164&lt;=I164),G164/I164,"n.a."))</x:f>
      </x:c>
      <x:c r="W164" s="28" t="str">
        <x:f>IF(A164="","",IF(AND(F164="Yes",ISNUMBER(B164),ISNUMBER(C164),ISNUMBER(D164),ISNUMBER(E164),C164&gt;=B164,E164&gt;=D164,C164-B164=E164-D164,ISNUMBER(G164),ISNUMBER(H164),G164&gt;=0,H164&gt;0),(G164-H164)/H164,"n.a."))</x:f>
      </x:c>
      <x:c r="X164" s="28" t="str">
        <x:f>IF(A164="","",IF(AND(F164="Yes",ISNUMBER(B164),ISNUMBER(C164),ISNUMBER(D164),ISNUMBER(E164),C164&gt;=B164,E164&gt;=D164,C164-B164=E164-D164,ISNUMBER(M164),ISNUMBER(N164),M164&gt;=0,N164&gt;0),(M164-N164)/N164,"n.a."))</x:f>
      </x:c>
      <x:c r="Y164" s="28" t="str">
        <x:f>IF(A164="","",IF(AND(ISNUMBER(O164),ISNUMBER(M164),O164&gt;=0,M164&gt;0,T164&lt;&gt;""),O164/M164,"n.a."))</x:f>
      </x:c>
      <x:c r="Z164" s="23" t="str">
        <x:f>IF(A164="","",IF(COUNTIFS($A$6:$A$505,SUBSTITUTE(SUBSTITUTE(SUBSTITUTE(A164,"~","~~"),"*","~*"),"?","~?"))&gt;1,"Duplicate URL: use one row per period pair",IF(COUNTIFS(Audit!$A$6:$A$505,SUBSTITUTE(SUBSTITUTE(SUBSTITUTE(A164,"~","~~"),"*","~*"),"?","~?"))=0,"URL missing from Audit",IF(OR(B164="",C164=""),"Add current date range",IF(OR(NOT(ISNUMBER(B164)),NOT(ISNUMBER(C164)),C164&lt;B164),"Check current dates",IF(OR(AND(ISNUMBER(G164),G164&lt;0),AND(ISNUMBER(H164),H164&lt;0),AND(ISNUMBER(I164),I164&lt;0),AND(ISNUMBER(J164),J164&lt;0),AND(ISNUMBER(M164),M164&lt;0),AND(ISNUMBER(N164),N164&lt;0),AND(ISNUMBER(O164),O164&lt;0),AND(ISNUMBER(P164),P164&lt;0),AND(ISNUMBER(Q164),Q164&lt;0),AND(ISNUMBER(R164),R164&lt;0)),"Check negative values",IF(AND(ISNUMBER(G164),ISNUMBER(I164),G164&gt;I164),"Clicks exceed impressions",IF(AND(OR(ISNUMBER(Q164),ISNUMBER(R164)),S164=""),"Add revenue currency",IF(AND(ISNUMBER(O164),T164=""),"Define conversions and session scope",IF(U164="","Add evidence source",IF(F164&lt;&gt;"Yes","Comparison not confirmed",IF(OR(NOT(ISNUMBER(D164)),NOT(ISNUMBER(E164)),E164&lt;D164,C164-B164&lt;&gt;E164-D164),"Check comparable date ranges",""))))))))))))</x:f>
      </x:c>
    </x:row>
    <x:row r="165" ht="44" customHeight="1">
      <x:c r="A165" s="19"/>
      <x:c r="B165" s="24"/>
      <x:c r="C165" s="21"/>
      <x:c r="D165" s="21"/>
      <x:c r="E165" s="21"/>
      <x:c r="F165" s="18"/>
      <x:c r="G165" s="26"/>
      <x:c r="H165" s="26"/>
      <x:c r="I165" s="26"/>
      <x:c r="J165" s="26"/>
      <x:c r="K165" s="25"/>
      <x:c r="L165" s="25"/>
      <x:c r="M165" s="26"/>
      <x:c r="N165" s="26"/>
      <x:c r="O165" s="26"/>
      <x:c r="P165" s="26"/>
      <x:c r="Q165" s="25"/>
      <x:c r="R165" s="25"/>
      <x:c r="S165" s="18"/>
      <x:c r="T165" s="18"/>
      <x:c r="U165" s="18"/>
      <x:c r="V165" s="28" t="str">
        <x:f>IF(A165="","",IF(AND(ISNUMBER(G165),ISNUMBER(I165),G165&gt;=0,I165&gt;0,G165&lt;=I165),G165/I165,"n.a."))</x:f>
      </x:c>
      <x:c r="W165" s="28" t="str">
        <x:f>IF(A165="","",IF(AND(F165="Yes",ISNUMBER(B165),ISNUMBER(C165),ISNUMBER(D165),ISNUMBER(E165),C165&gt;=B165,E165&gt;=D165,C165-B165=E165-D165,ISNUMBER(G165),ISNUMBER(H165),G165&gt;=0,H165&gt;0),(G165-H165)/H165,"n.a."))</x:f>
      </x:c>
      <x:c r="X165" s="28" t="str">
        <x:f>IF(A165="","",IF(AND(F165="Yes",ISNUMBER(B165),ISNUMBER(C165),ISNUMBER(D165),ISNUMBER(E165),C165&gt;=B165,E165&gt;=D165,C165-B165=E165-D165,ISNUMBER(M165),ISNUMBER(N165),M165&gt;=0,N165&gt;0),(M165-N165)/N165,"n.a."))</x:f>
      </x:c>
      <x:c r="Y165" s="28" t="str">
        <x:f>IF(A165="","",IF(AND(ISNUMBER(O165),ISNUMBER(M165),O165&gt;=0,M165&gt;0,T165&lt;&gt;""),O165/M165,"n.a."))</x:f>
      </x:c>
      <x:c r="Z165" s="23" t="str">
        <x:f>IF(A165="","",IF(COUNTIFS($A$6:$A$505,SUBSTITUTE(SUBSTITUTE(SUBSTITUTE(A165,"~","~~"),"*","~*"),"?","~?"))&gt;1,"Duplicate URL: use one row per period pair",IF(COUNTIFS(Audit!$A$6:$A$505,SUBSTITUTE(SUBSTITUTE(SUBSTITUTE(A165,"~","~~"),"*","~*"),"?","~?"))=0,"URL missing from Audit",IF(OR(B165="",C165=""),"Add current date range",IF(OR(NOT(ISNUMBER(B165)),NOT(ISNUMBER(C165)),C165&lt;B165),"Check current dates",IF(OR(AND(ISNUMBER(G165),G165&lt;0),AND(ISNUMBER(H165),H165&lt;0),AND(ISNUMBER(I165),I165&lt;0),AND(ISNUMBER(J165),J165&lt;0),AND(ISNUMBER(M165),M165&lt;0),AND(ISNUMBER(N165),N165&lt;0),AND(ISNUMBER(O165),O165&lt;0),AND(ISNUMBER(P165),P165&lt;0),AND(ISNUMBER(Q165),Q165&lt;0),AND(ISNUMBER(R165),R165&lt;0)),"Check negative values",IF(AND(ISNUMBER(G165),ISNUMBER(I165),G165&gt;I165),"Clicks exceed impressions",IF(AND(OR(ISNUMBER(Q165),ISNUMBER(R165)),S165=""),"Add revenue currency",IF(AND(ISNUMBER(O165),T165=""),"Define conversions and session scope",IF(U165="","Add evidence source",IF(F165&lt;&gt;"Yes","Comparison not confirmed",IF(OR(NOT(ISNUMBER(D165)),NOT(ISNUMBER(E165)),E165&lt;D165,C165-B165&lt;&gt;E165-D165),"Check comparable date ranges",""))))))))))))</x:f>
      </x:c>
    </x:row>
    <x:row r="166" ht="44" customHeight="1">
      <x:c r="A166" s="19"/>
      <x:c r="B166" s="24"/>
      <x:c r="C166" s="21"/>
      <x:c r="D166" s="21"/>
      <x:c r="E166" s="21"/>
      <x:c r="F166" s="18"/>
      <x:c r="G166" s="26"/>
      <x:c r="H166" s="26"/>
      <x:c r="I166" s="26"/>
      <x:c r="J166" s="26"/>
      <x:c r="K166" s="25"/>
      <x:c r="L166" s="25"/>
      <x:c r="M166" s="26"/>
      <x:c r="N166" s="26"/>
      <x:c r="O166" s="26"/>
      <x:c r="P166" s="26"/>
      <x:c r="Q166" s="25"/>
      <x:c r="R166" s="25"/>
      <x:c r="S166" s="18"/>
      <x:c r="T166" s="18"/>
      <x:c r="U166" s="18"/>
      <x:c r="V166" s="28" t="str">
        <x:f>IF(A166="","",IF(AND(ISNUMBER(G166),ISNUMBER(I166),G166&gt;=0,I166&gt;0,G166&lt;=I166),G166/I166,"n.a."))</x:f>
      </x:c>
      <x:c r="W166" s="28" t="str">
        <x:f>IF(A166="","",IF(AND(F166="Yes",ISNUMBER(B166),ISNUMBER(C166),ISNUMBER(D166),ISNUMBER(E166),C166&gt;=B166,E166&gt;=D166,C166-B166=E166-D166,ISNUMBER(G166),ISNUMBER(H166),G166&gt;=0,H166&gt;0),(G166-H166)/H166,"n.a."))</x:f>
      </x:c>
      <x:c r="X166" s="28" t="str">
        <x:f>IF(A166="","",IF(AND(F166="Yes",ISNUMBER(B166),ISNUMBER(C166),ISNUMBER(D166),ISNUMBER(E166),C166&gt;=B166,E166&gt;=D166,C166-B166=E166-D166,ISNUMBER(M166),ISNUMBER(N166),M166&gt;=0,N166&gt;0),(M166-N166)/N166,"n.a."))</x:f>
      </x:c>
      <x:c r="Y166" s="28" t="str">
        <x:f>IF(A166="","",IF(AND(ISNUMBER(O166),ISNUMBER(M166),O166&gt;=0,M166&gt;0,T166&lt;&gt;""),O166/M166,"n.a."))</x:f>
      </x:c>
      <x:c r="Z166" s="23" t="str">
        <x:f>IF(A166="","",IF(COUNTIFS($A$6:$A$505,SUBSTITUTE(SUBSTITUTE(SUBSTITUTE(A166,"~","~~"),"*","~*"),"?","~?"))&gt;1,"Duplicate URL: use one row per period pair",IF(COUNTIFS(Audit!$A$6:$A$505,SUBSTITUTE(SUBSTITUTE(SUBSTITUTE(A166,"~","~~"),"*","~*"),"?","~?"))=0,"URL missing from Audit",IF(OR(B166="",C166=""),"Add current date range",IF(OR(NOT(ISNUMBER(B166)),NOT(ISNUMBER(C166)),C166&lt;B166),"Check current dates",IF(OR(AND(ISNUMBER(G166),G166&lt;0),AND(ISNUMBER(H166),H166&lt;0),AND(ISNUMBER(I166),I166&lt;0),AND(ISNUMBER(J166),J166&lt;0),AND(ISNUMBER(M166),M166&lt;0),AND(ISNUMBER(N166),N166&lt;0),AND(ISNUMBER(O166),O166&lt;0),AND(ISNUMBER(P166),P166&lt;0),AND(ISNUMBER(Q166),Q166&lt;0),AND(ISNUMBER(R166),R166&lt;0)),"Check negative values",IF(AND(ISNUMBER(G166),ISNUMBER(I166),G166&gt;I166),"Clicks exceed impressions",IF(AND(OR(ISNUMBER(Q166),ISNUMBER(R166)),S166=""),"Add revenue currency",IF(AND(ISNUMBER(O166),T166=""),"Define conversions and session scope",IF(U166="","Add evidence source",IF(F166&lt;&gt;"Yes","Comparison not confirmed",IF(OR(NOT(ISNUMBER(D166)),NOT(ISNUMBER(E166)),E166&lt;D166,C166-B166&lt;&gt;E166-D166),"Check comparable date ranges",""))))))))))))</x:f>
      </x:c>
    </x:row>
    <x:row r="167" ht="44" customHeight="1">
      <x:c r="A167" s="19"/>
      <x:c r="B167" s="24"/>
      <x:c r="C167" s="21"/>
      <x:c r="D167" s="21"/>
      <x:c r="E167" s="21"/>
      <x:c r="F167" s="18"/>
      <x:c r="G167" s="26"/>
      <x:c r="H167" s="26"/>
      <x:c r="I167" s="26"/>
      <x:c r="J167" s="26"/>
      <x:c r="K167" s="25"/>
      <x:c r="L167" s="25"/>
      <x:c r="M167" s="26"/>
      <x:c r="N167" s="26"/>
      <x:c r="O167" s="26"/>
      <x:c r="P167" s="26"/>
      <x:c r="Q167" s="25"/>
      <x:c r="R167" s="25"/>
      <x:c r="S167" s="18"/>
      <x:c r="T167" s="18"/>
      <x:c r="U167" s="18"/>
      <x:c r="V167" s="28" t="str">
        <x:f>IF(A167="","",IF(AND(ISNUMBER(G167),ISNUMBER(I167),G167&gt;=0,I167&gt;0,G167&lt;=I167),G167/I167,"n.a."))</x:f>
      </x:c>
      <x:c r="W167" s="28" t="str">
        <x:f>IF(A167="","",IF(AND(F167="Yes",ISNUMBER(B167),ISNUMBER(C167),ISNUMBER(D167),ISNUMBER(E167),C167&gt;=B167,E167&gt;=D167,C167-B167=E167-D167,ISNUMBER(G167),ISNUMBER(H167),G167&gt;=0,H167&gt;0),(G167-H167)/H167,"n.a."))</x:f>
      </x:c>
      <x:c r="X167" s="28" t="str">
        <x:f>IF(A167="","",IF(AND(F167="Yes",ISNUMBER(B167),ISNUMBER(C167),ISNUMBER(D167),ISNUMBER(E167),C167&gt;=B167,E167&gt;=D167,C167-B167=E167-D167,ISNUMBER(M167),ISNUMBER(N167),M167&gt;=0,N167&gt;0),(M167-N167)/N167,"n.a."))</x:f>
      </x:c>
      <x:c r="Y167" s="28" t="str">
        <x:f>IF(A167="","",IF(AND(ISNUMBER(O167),ISNUMBER(M167),O167&gt;=0,M167&gt;0,T167&lt;&gt;""),O167/M167,"n.a."))</x:f>
      </x:c>
      <x:c r="Z167" s="23" t="str">
        <x:f>IF(A167="","",IF(COUNTIFS($A$6:$A$505,SUBSTITUTE(SUBSTITUTE(SUBSTITUTE(A167,"~","~~"),"*","~*"),"?","~?"))&gt;1,"Duplicate URL: use one row per period pair",IF(COUNTIFS(Audit!$A$6:$A$505,SUBSTITUTE(SUBSTITUTE(SUBSTITUTE(A167,"~","~~"),"*","~*"),"?","~?"))=0,"URL missing from Audit",IF(OR(B167="",C167=""),"Add current date range",IF(OR(NOT(ISNUMBER(B167)),NOT(ISNUMBER(C167)),C167&lt;B167),"Check current dates",IF(OR(AND(ISNUMBER(G167),G167&lt;0),AND(ISNUMBER(H167),H167&lt;0),AND(ISNUMBER(I167),I167&lt;0),AND(ISNUMBER(J167),J167&lt;0),AND(ISNUMBER(M167),M167&lt;0),AND(ISNUMBER(N167),N167&lt;0),AND(ISNUMBER(O167),O167&lt;0),AND(ISNUMBER(P167),P167&lt;0),AND(ISNUMBER(Q167),Q167&lt;0),AND(ISNUMBER(R167),R167&lt;0)),"Check negative values",IF(AND(ISNUMBER(G167),ISNUMBER(I167),G167&gt;I167),"Clicks exceed impressions",IF(AND(OR(ISNUMBER(Q167),ISNUMBER(R167)),S167=""),"Add revenue currency",IF(AND(ISNUMBER(O167),T167=""),"Define conversions and session scope",IF(U167="","Add evidence source",IF(F167&lt;&gt;"Yes","Comparison not confirmed",IF(OR(NOT(ISNUMBER(D167)),NOT(ISNUMBER(E167)),E167&lt;D167,C167-B167&lt;&gt;E167-D167),"Check comparable date ranges",""))))))))))))</x:f>
      </x:c>
    </x:row>
    <x:row r="168" ht="44" customHeight="1">
      <x:c r="A168" s="19"/>
      <x:c r="B168" s="24"/>
      <x:c r="C168" s="21"/>
      <x:c r="D168" s="21"/>
      <x:c r="E168" s="21"/>
      <x:c r="F168" s="18"/>
      <x:c r="G168" s="26"/>
      <x:c r="H168" s="26"/>
      <x:c r="I168" s="26"/>
      <x:c r="J168" s="26"/>
      <x:c r="K168" s="25"/>
      <x:c r="L168" s="25"/>
      <x:c r="M168" s="26"/>
      <x:c r="N168" s="26"/>
      <x:c r="O168" s="26"/>
      <x:c r="P168" s="26"/>
      <x:c r="Q168" s="25"/>
      <x:c r="R168" s="25"/>
      <x:c r="S168" s="18"/>
      <x:c r="T168" s="18"/>
      <x:c r="U168" s="18"/>
      <x:c r="V168" s="28" t="str">
        <x:f>IF(A168="","",IF(AND(ISNUMBER(G168),ISNUMBER(I168),G168&gt;=0,I168&gt;0,G168&lt;=I168),G168/I168,"n.a."))</x:f>
      </x:c>
      <x:c r="W168" s="28" t="str">
        <x:f>IF(A168="","",IF(AND(F168="Yes",ISNUMBER(B168),ISNUMBER(C168),ISNUMBER(D168),ISNUMBER(E168),C168&gt;=B168,E168&gt;=D168,C168-B168=E168-D168,ISNUMBER(G168),ISNUMBER(H168),G168&gt;=0,H168&gt;0),(G168-H168)/H168,"n.a."))</x:f>
      </x:c>
      <x:c r="X168" s="28" t="str">
        <x:f>IF(A168="","",IF(AND(F168="Yes",ISNUMBER(B168),ISNUMBER(C168),ISNUMBER(D168),ISNUMBER(E168),C168&gt;=B168,E168&gt;=D168,C168-B168=E168-D168,ISNUMBER(M168),ISNUMBER(N168),M168&gt;=0,N168&gt;0),(M168-N168)/N168,"n.a."))</x:f>
      </x:c>
      <x:c r="Y168" s="28" t="str">
        <x:f>IF(A168="","",IF(AND(ISNUMBER(O168),ISNUMBER(M168),O168&gt;=0,M168&gt;0,T168&lt;&gt;""),O168/M168,"n.a."))</x:f>
      </x:c>
      <x:c r="Z168" s="23" t="str">
        <x:f>IF(A168="","",IF(COUNTIFS($A$6:$A$505,SUBSTITUTE(SUBSTITUTE(SUBSTITUTE(A168,"~","~~"),"*","~*"),"?","~?"))&gt;1,"Duplicate URL: use one row per period pair",IF(COUNTIFS(Audit!$A$6:$A$505,SUBSTITUTE(SUBSTITUTE(SUBSTITUTE(A168,"~","~~"),"*","~*"),"?","~?"))=0,"URL missing from Audit",IF(OR(B168="",C168=""),"Add current date range",IF(OR(NOT(ISNUMBER(B168)),NOT(ISNUMBER(C168)),C168&lt;B168),"Check current dates",IF(OR(AND(ISNUMBER(G168),G168&lt;0),AND(ISNUMBER(H168),H168&lt;0),AND(ISNUMBER(I168),I168&lt;0),AND(ISNUMBER(J168),J168&lt;0),AND(ISNUMBER(M168),M168&lt;0),AND(ISNUMBER(N168),N168&lt;0),AND(ISNUMBER(O168),O168&lt;0),AND(ISNUMBER(P168),P168&lt;0),AND(ISNUMBER(Q168),Q168&lt;0),AND(ISNUMBER(R168),R168&lt;0)),"Check negative values",IF(AND(ISNUMBER(G168),ISNUMBER(I168),G168&gt;I168),"Clicks exceed impressions",IF(AND(OR(ISNUMBER(Q168),ISNUMBER(R168)),S168=""),"Add revenue currency",IF(AND(ISNUMBER(O168),T168=""),"Define conversions and session scope",IF(U168="","Add evidence source",IF(F168&lt;&gt;"Yes","Comparison not confirmed",IF(OR(NOT(ISNUMBER(D168)),NOT(ISNUMBER(E168)),E168&lt;D168,C168-B168&lt;&gt;E168-D168),"Check comparable date ranges",""))))))))))))</x:f>
      </x:c>
    </x:row>
    <x:row r="169" ht="44" customHeight="1">
      <x:c r="A169" s="19"/>
      <x:c r="B169" s="24"/>
      <x:c r="C169" s="21"/>
      <x:c r="D169" s="21"/>
      <x:c r="E169" s="21"/>
      <x:c r="F169" s="18"/>
      <x:c r="G169" s="26"/>
      <x:c r="H169" s="26"/>
      <x:c r="I169" s="26"/>
      <x:c r="J169" s="26"/>
      <x:c r="K169" s="25"/>
      <x:c r="L169" s="25"/>
      <x:c r="M169" s="26"/>
      <x:c r="N169" s="26"/>
      <x:c r="O169" s="26"/>
      <x:c r="P169" s="26"/>
      <x:c r="Q169" s="25"/>
      <x:c r="R169" s="25"/>
      <x:c r="S169" s="18"/>
      <x:c r="T169" s="18"/>
      <x:c r="U169" s="18"/>
      <x:c r="V169" s="28" t="str">
        <x:f>IF(A169="","",IF(AND(ISNUMBER(G169),ISNUMBER(I169),G169&gt;=0,I169&gt;0,G169&lt;=I169),G169/I169,"n.a."))</x:f>
      </x:c>
      <x:c r="W169" s="28" t="str">
        <x:f>IF(A169="","",IF(AND(F169="Yes",ISNUMBER(B169),ISNUMBER(C169),ISNUMBER(D169),ISNUMBER(E169),C169&gt;=B169,E169&gt;=D169,C169-B169=E169-D169,ISNUMBER(G169),ISNUMBER(H169),G169&gt;=0,H169&gt;0),(G169-H169)/H169,"n.a."))</x:f>
      </x:c>
      <x:c r="X169" s="28" t="str">
        <x:f>IF(A169="","",IF(AND(F169="Yes",ISNUMBER(B169),ISNUMBER(C169),ISNUMBER(D169),ISNUMBER(E169),C169&gt;=B169,E169&gt;=D169,C169-B169=E169-D169,ISNUMBER(M169),ISNUMBER(N169),M169&gt;=0,N169&gt;0),(M169-N169)/N169,"n.a."))</x:f>
      </x:c>
      <x:c r="Y169" s="28" t="str">
        <x:f>IF(A169="","",IF(AND(ISNUMBER(O169),ISNUMBER(M169),O169&gt;=0,M169&gt;0,T169&lt;&gt;""),O169/M169,"n.a."))</x:f>
      </x:c>
      <x:c r="Z169" s="23" t="str">
        <x:f>IF(A169="","",IF(COUNTIFS($A$6:$A$505,SUBSTITUTE(SUBSTITUTE(SUBSTITUTE(A169,"~","~~"),"*","~*"),"?","~?"))&gt;1,"Duplicate URL: use one row per period pair",IF(COUNTIFS(Audit!$A$6:$A$505,SUBSTITUTE(SUBSTITUTE(SUBSTITUTE(A169,"~","~~"),"*","~*"),"?","~?"))=0,"URL missing from Audit",IF(OR(B169="",C169=""),"Add current date range",IF(OR(NOT(ISNUMBER(B169)),NOT(ISNUMBER(C169)),C169&lt;B169),"Check current dates",IF(OR(AND(ISNUMBER(G169),G169&lt;0),AND(ISNUMBER(H169),H169&lt;0),AND(ISNUMBER(I169),I169&lt;0),AND(ISNUMBER(J169),J169&lt;0),AND(ISNUMBER(M169),M169&lt;0),AND(ISNUMBER(N169),N169&lt;0),AND(ISNUMBER(O169),O169&lt;0),AND(ISNUMBER(P169),P169&lt;0),AND(ISNUMBER(Q169),Q169&lt;0),AND(ISNUMBER(R169),R169&lt;0)),"Check negative values",IF(AND(ISNUMBER(G169),ISNUMBER(I169),G169&gt;I169),"Clicks exceed impressions",IF(AND(OR(ISNUMBER(Q169),ISNUMBER(R169)),S169=""),"Add revenue currency",IF(AND(ISNUMBER(O169),T169=""),"Define conversions and session scope",IF(U169="","Add evidence source",IF(F169&lt;&gt;"Yes","Comparison not confirmed",IF(OR(NOT(ISNUMBER(D169)),NOT(ISNUMBER(E169)),E169&lt;D169,C169-B169&lt;&gt;E169-D169),"Check comparable date ranges",""))))))))))))</x:f>
      </x:c>
    </x:row>
    <x:row r="170" ht="44" customHeight="1">
      <x:c r="A170" s="19"/>
      <x:c r="B170" s="24"/>
      <x:c r="C170" s="21"/>
      <x:c r="D170" s="21"/>
      <x:c r="E170" s="21"/>
      <x:c r="F170" s="18"/>
      <x:c r="G170" s="26"/>
      <x:c r="H170" s="26"/>
      <x:c r="I170" s="26"/>
      <x:c r="J170" s="26"/>
      <x:c r="K170" s="25"/>
      <x:c r="L170" s="25"/>
      <x:c r="M170" s="26"/>
      <x:c r="N170" s="26"/>
      <x:c r="O170" s="26"/>
      <x:c r="P170" s="26"/>
      <x:c r="Q170" s="25"/>
      <x:c r="R170" s="25"/>
      <x:c r="S170" s="18"/>
      <x:c r="T170" s="18"/>
      <x:c r="U170" s="18"/>
      <x:c r="V170" s="28" t="str">
        <x:f>IF(A170="","",IF(AND(ISNUMBER(G170),ISNUMBER(I170),G170&gt;=0,I170&gt;0,G170&lt;=I170),G170/I170,"n.a."))</x:f>
      </x:c>
      <x:c r="W170" s="28" t="str">
        <x:f>IF(A170="","",IF(AND(F170="Yes",ISNUMBER(B170),ISNUMBER(C170),ISNUMBER(D170),ISNUMBER(E170),C170&gt;=B170,E170&gt;=D170,C170-B170=E170-D170,ISNUMBER(G170),ISNUMBER(H170),G170&gt;=0,H170&gt;0),(G170-H170)/H170,"n.a."))</x:f>
      </x:c>
      <x:c r="X170" s="28" t="str">
        <x:f>IF(A170="","",IF(AND(F170="Yes",ISNUMBER(B170),ISNUMBER(C170),ISNUMBER(D170),ISNUMBER(E170),C170&gt;=B170,E170&gt;=D170,C170-B170=E170-D170,ISNUMBER(M170),ISNUMBER(N170),M170&gt;=0,N170&gt;0),(M170-N170)/N170,"n.a."))</x:f>
      </x:c>
      <x:c r="Y170" s="28" t="str">
        <x:f>IF(A170="","",IF(AND(ISNUMBER(O170),ISNUMBER(M170),O170&gt;=0,M170&gt;0,T170&lt;&gt;""),O170/M170,"n.a."))</x:f>
      </x:c>
      <x:c r="Z170" s="23" t="str">
        <x:f>IF(A170="","",IF(COUNTIFS($A$6:$A$505,SUBSTITUTE(SUBSTITUTE(SUBSTITUTE(A170,"~","~~"),"*","~*"),"?","~?"))&gt;1,"Duplicate URL: use one row per period pair",IF(COUNTIFS(Audit!$A$6:$A$505,SUBSTITUTE(SUBSTITUTE(SUBSTITUTE(A170,"~","~~"),"*","~*"),"?","~?"))=0,"URL missing from Audit",IF(OR(B170="",C170=""),"Add current date range",IF(OR(NOT(ISNUMBER(B170)),NOT(ISNUMBER(C170)),C170&lt;B170),"Check current dates",IF(OR(AND(ISNUMBER(G170),G170&lt;0),AND(ISNUMBER(H170),H170&lt;0),AND(ISNUMBER(I170),I170&lt;0),AND(ISNUMBER(J170),J170&lt;0),AND(ISNUMBER(M170),M170&lt;0),AND(ISNUMBER(N170),N170&lt;0),AND(ISNUMBER(O170),O170&lt;0),AND(ISNUMBER(P170),P170&lt;0),AND(ISNUMBER(Q170),Q170&lt;0),AND(ISNUMBER(R170),R170&lt;0)),"Check negative values",IF(AND(ISNUMBER(G170),ISNUMBER(I170),G170&gt;I170),"Clicks exceed impressions",IF(AND(OR(ISNUMBER(Q170),ISNUMBER(R170)),S170=""),"Add revenue currency",IF(AND(ISNUMBER(O170),T170=""),"Define conversions and session scope",IF(U170="","Add evidence source",IF(F170&lt;&gt;"Yes","Comparison not confirmed",IF(OR(NOT(ISNUMBER(D170)),NOT(ISNUMBER(E170)),E170&lt;D170,C170-B170&lt;&gt;E170-D170),"Check comparable date ranges",""))))))))))))</x:f>
      </x:c>
    </x:row>
    <x:row r="171" ht="44" customHeight="1">
      <x:c r="A171" s="19"/>
      <x:c r="B171" s="24"/>
      <x:c r="C171" s="21"/>
      <x:c r="D171" s="21"/>
      <x:c r="E171" s="21"/>
      <x:c r="F171" s="18"/>
      <x:c r="G171" s="26"/>
      <x:c r="H171" s="26"/>
      <x:c r="I171" s="26"/>
      <x:c r="J171" s="26"/>
      <x:c r="K171" s="25"/>
      <x:c r="L171" s="25"/>
      <x:c r="M171" s="26"/>
      <x:c r="N171" s="26"/>
      <x:c r="O171" s="26"/>
      <x:c r="P171" s="26"/>
      <x:c r="Q171" s="25"/>
      <x:c r="R171" s="25"/>
      <x:c r="S171" s="18"/>
      <x:c r="T171" s="18"/>
      <x:c r="U171" s="18"/>
      <x:c r="V171" s="28" t="str">
        <x:f>IF(A171="","",IF(AND(ISNUMBER(G171),ISNUMBER(I171),G171&gt;=0,I171&gt;0,G171&lt;=I171),G171/I171,"n.a."))</x:f>
      </x:c>
      <x:c r="W171" s="28" t="str">
        <x:f>IF(A171="","",IF(AND(F171="Yes",ISNUMBER(B171),ISNUMBER(C171),ISNUMBER(D171),ISNUMBER(E171),C171&gt;=B171,E171&gt;=D171,C171-B171=E171-D171,ISNUMBER(G171),ISNUMBER(H171),G171&gt;=0,H171&gt;0),(G171-H171)/H171,"n.a."))</x:f>
      </x:c>
      <x:c r="X171" s="28" t="str">
        <x:f>IF(A171="","",IF(AND(F171="Yes",ISNUMBER(B171),ISNUMBER(C171),ISNUMBER(D171),ISNUMBER(E171),C171&gt;=B171,E171&gt;=D171,C171-B171=E171-D171,ISNUMBER(M171),ISNUMBER(N171),M171&gt;=0,N171&gt;0),(M171-N171)/N171,"n.a."))</x:f>
      </x:c>
      <x:c r="Y171" s="28" t="str">
        <x:f>IF(A171="","",IF(AND(ISNUMBER(O171),ISNUMBER(M171),O171&gt;=0,M171&gt;0,T171&lt;&gt;""),O171/M171,"n.a."))</x:f>
      </x:c>
      <x:c r="Z171" s="23" t="str">
        <x:f>IF(A171="","",IF(COUNTIFS($A$6:$A$505,SUBSTITUTE(SUBSTITUTE(SUBSTITUTE(A171,"~","~~"),"*","~*"),"?","~?"))&gt;1,"Duplicate URL: use one row per period pair",IF(COUNTIFS(Audit!$A$6:$A$505,SUBSTITUTE(SUBSTITUTE(SUBSTITUTE(A171,"~","~~"),"*","~*"),"?","~?"))=0,"URL missing from Audit",IF(OR(B171="",C171=""),"Add current date range",IF(OR(NOT(ISNUMBER(B171)),NOT(ISNUMBER(C171)),C171&lt;B171),"Check current dates",IF(OR(AND(ISNUMBER(G171),G171&lt;0),AND(ISNUMBER(H171),H171&lt;0),AND(ISNUMBER(I171),I171&lt;0),AND(ISNUMBER(J171),J171&lt;0),AND(ISNUMBER(M171),M171&lt;0),AND(ISNUMBER(N171),N171&lt;0),AND(ISNUMBER(O171),O171&lt;0),AND(ISNUMBER(P171),P171&lt;0),AND(ISNUMBER(Q171),Q171&lt;0),AND(ISNUMBER(R171),R171&lt;0)),"Check negative values",IF(AND(ISNUMBER(G171),ISNUMBER(I171),G171&gt;I171),"Clicks exceed impressions",IF(AND(OR(ISNUMBER(Q171),ISNUMBER(R171)),S171=""),"Add revenue currency",IF(AND(ISNUMBER(O171),T171=""),"Define conversions and session scope",IF(U171="","Add evidence source",IF(F171&lt;&gt;"Yes","Comparison not confirmed",IF(OR(NOT(ISNUMBER(D171)),NOT(ISNUMBER(E171)),E171&lt;D171,C171-B171&lt;&gt;E171-D171),"Check comparable date ranges",""))))))))))))</x:f>
      </x:c>
    </x:row>
    <x:row r="172" ht="44" customHeight="1">
      <x:c r="A172" s="19"/>
      <x:c r="B172" s="24"/>
      <x:c r="C172" s="21"/>
      <x:c r="D172" s="21"/>
      <x:c r="E172" s="21"/>
      <x:c r="F172" s="18"/>
      <x:c r="G172" s="26"/>
      <x:c r="H172" s="26"/>
      <x:c r="I172" s="26"/>
      <x:c r="J172" s="26"/>
      <x:c r="K172" s="25"/>
      <x:c r="L172" s="25"/>
      <x:c r="M172" s="26"/>
      <x:c r="N172" s="26"/>
      <x:c r="O172" s="26"/>
      <x:c r="P172" s="26"/>
      <x:c r="Q172" s="25"/>
      <x:c r="R172" s="25"/>
      <x:c r="S172" s="18"/>
      <x:c r="T172" s="18"/>
      <x:c r="U172" s="18"/>
      <x:c r="V172" s="28" t="str">
        <x:f>IF(A172="","",IF(AND(ISNUMBER(G172),ISNUMBER(I172),G172&gt;=0,I172&gt;0,G172&lt;=I172),G172/I172,"n.a."))</x:f>
      </x:c>
      <x:c r="W172" s="28" t="str">
        <x:f>IF(A172="","",IF(AND(F172="Yes",ISNUMBER(B172),ISNUMBER(C172),ISNUMBER(D172),ISNUMBER(E172),C172&gt;=B172,E172&gt;=D172,C172-B172=E172-D172,ISNUMBER(G172),ISNUMBER(H172),G172&gt;=0,H172&gt;0),(G172-H172)/H172,"n.a."))</x:f>
      </x:c>
      <x:c r="X172" s="28" t="str">
        <x:f>IF(A172="","",IF(AND(F172="Yes",ISNUMBER(B172),ISNUMBER(C172),ISNUMBER(D172),ISNUMBER(E172),C172&gt;=B172,E172&gt;=D172,C172-B172=E172-D172,ISNUMBER(M172),ISNUMBER(N172),M172&gt;=0,N172&gt;0),(M172-N172)/N172,"n.a."))</x:f>
      </x:c>
      <x:c r="Y172" s="28" t="str">
        <x:f>IF(A172="","",IF(AND(ISNUMBER(O172),ISNUMBER(M172),O172&gt;=0,M172&gt;0,T172&lt;&gt;""),O172/M172,"n.a."))</x:f>
      </x:c>
      <x:c r="Z172" s="23" t="str">
        <x:f>IF(A172="","",IF(COUNTIFS($A$6:$A$505,SUBSTITUTE(SUBSTITUTE(SUBSTITUTE(A172,"~","~~"),"*","~*"),"?","~?"))&gt;1,"Duplicate URL: use one row per period pair",IF(COUNTIFS(Audit!$A$6:$A$505,SUBSTITUTE(SUBSTITUTE(SUBSTITUTE(A172,"~","~~"),"*","~*"),"?","~?"))=0,"URL missing from Audit",IF(OR(B172="",C172=""),"Add current date range",IF(OR(NOT(ISNUMBER(B172)),NOT(ISNUMBER(C172)),C172&lt;B172),"Check current dates",IF(OR(AND(ISNUMBER(G172),G172&lt;0),AND(ISNUMBER(H172),H172&lt;0),AND(ISNUMBER(I172),I172&lt;0),AND(ISNUMBER(J172),J172&lt;0),AND(ISNUMBER(M172),M172&lt;0),AND(ISNUMBER(N172),N172&lt;0),AND(ISNUMBER(O172),O172&lt;0),AND(ISNUMBER(P172),P172&lt;0),AND(ISNUMBER(Q172),Q172&lt;0),AND(ISNUMBER(R172),R172&lt;0)),"Check negative values",IF(AND(ISNUMBER(G172),ISNUMBER(I172),G172&gt;I172),"Clicks exceed impressions",IF(AND(OR(ISNUMBER(Q172),ISNUMBER(R172)),S172=""),"Add revenue currency",IF(AND(ISNUMBER(O172),T172=""),"Define conversions and session scope",IF(U172="","Add evidence source",IF(F172&lt;&gt;"Yes","Comparison not confirmed",IF(OR(NOT(ISNUMBER(D172)),NOT(ISNUMBER(E172)),E172&lt;D172,C172-B172&lt;&gt;E172-D172),"Check comparable date ranges",""))))))))))))</x:f>
      </x:c>
    </x:row>
    <x:row r="173" ht="44" customHeight="1">
      <x:c r="A173" s="19"/>
      <x:c r="B173" s="24"/>
      <x:c r="C173" s="21"/>
      <x:c r="D173" s="21"/>
      <x:c r="E173" s="21"/>
      <x:c r="F173" s="18"/>
      <x:c r="G173" s="26"/>
      <x:c r="H173" s="26"/>
      <x:c r="I173" s="26"/>
      <x:c r="J173" s="26"/>
      <x:c r="K173" s="25"/>
      <x:c r="L173" s="25"/>
      <x:c r="M173" s="26"/>
      <x:c r="N173" s="26"/>
      <x:c r="O173" s="26"/>
      <x:c r="P173" s="26"/>
      <x:c r="Q173" s="25"/>
      <x:c r="R173" s="25"/>
      <x:c r="S173" s="18"/>
      <x:c r="T173" s="18"/>
      <x:c r="U173" s="18"/>
      <x:c r="V173" s="28" t="str">
        <x:f>IF(A173="","",IF(AND(ISNUMBER(G173),ISNUMBER(I173),G173&gt;=0,I173&gt;0,G173&lt;=I173),G173/I173,"n.a."))</x:f>
      </x:c>
      <x:c r="W173" s="28" t="str">
        <x:f>IF(A173="","",IF(AND(F173="Yes",ISNUMBER(B173),ISNUMBER(C173),ISNUMBER(D173),ISNUMBER(E173),C173&gt;=B173,E173&gt;=D173,C173-B173=E173-D173,ISNUMBER(G173),ISNUMBER(H173),G173&gt;=0,H173&gt;0),(G173-H173)/H173,"n.a."))</x:f>
      </x:c>
      <x:c r="X173" s="28" t="str">
        <x:f>IF(A173="","",IF(AND(F173="Yes",ISNUMBER(B173),ISNUMBER(C173),ISNUMBER(D173),ISNUMBER(E173),C173&gt;=B173,E173&gt;=D173,C173-B173=E173-D173,ISNUMBER(M173),ISNUMBER(N173),M173&gt;=0,N173&gt;0),(M173-N173)/N173,"n.a."))</x:f>
      </x:c>
      <x:c r="Y173" s="28" t="str">
        <x:f>IF(A173="","",IF(AND(ISNUMBER(O173),ISNUMBER(M173),O173&gt;=0,M173&gt;0,T173&lt;&gt;""),O173/M173,"n.a."))</x:f>
      </x:c>
      <x:c r="Z173" s="23" t="str">
        <x:f>IF(A173="","",IF(COUNTIFS($A$6:$A$505,SUBSTITUTE(SUBSTITUTE(SUBSTITUTE(A173,"~","~~"),"*","~*"),"?","~?"))&gt;1,"Duplicate URL: use one row per period pair",IF(COUNTIFS(Audit!$A$6:$A$505,SUBSTITUTE(SUBSTITUTE(SUBSTITUTE(A173,"~","~~"),"*","~*"),"?","~?"))=0,"URL missing from Audit",IF(OR(B173="",C173=""),"Add current date range",IF(OR(NOT(ISNUMBER(B173)),NOT(ISNUMBER(C173)),C173&lt;B173),"Check current dates",IF(OR(AND(ISNUMBER(G173),G173&lt;0),AND(ISNUMBER(H173),H173&lt;0),AND(ISNUMBER(I173),I173&lt;0),AND(ISNUMBER(J173),J173&lt;0),AND(ISNUMBER(M173),M173&lt;0),AND(ISNUMBER(N173),N173&lt;0),AND(ISNUMBER(O173),O173&lt;0),AND(ISNUMBER(P173),P173&lt;0),AND(ISNUMBER(Q173),Q173&lt;0),AND(ISNUMBER(R173),R173&lt;0)),"Check negative values",IF(AND(ISNUMBER(G173),ISNUMBER(I173),G173&gt;I173),"Clicks exceed impressions",IF(AND(OR(ISNUMBER(Q173),ISNUMBER(R173)),S173=""),"Add revenue currency",IF(AND(ISNUMBER(O173),T173=""),"Define conversions and session scope",IF(U173="","Add evidence source",IF(F173&lt;&gt;"Yes","Comparison not confirmed",IF(OR(NOT(ISNUMBER(D173)),NOT(ISNUMBER(E173)),E173&lt;D173,C173-B173&lt;&gt;E173-D173),"Check comparable date ranges",""))))))))))))</x:f>
      </x:c>
    </x:row>
    <x:row r="174" ht="44" customHeight="1">
      <x:c r="A174" s="19"/>
      <x:c r="B174" s="24"/>
      <x:c r="C174" s="21"/>
      <x:c r="D174" s="21"/>
      <x:c r="E174" s="21"/>
      <x:c r="F174" s="18"/>
      <x:c r="G174" s="26"/>
      <x:c r="H174" s="26"/>
      <x:c r="I174" s="26"/>
      <x:c r="J174" s="26"/>
      <x:c r="K174" s="25"/>
      <x:c r="L174" s="25"/>
      <x:c r="M174" s="26"/>
      <x:c r="N174" s="26"/>
      <x:c r="O174" s="26"/>
      <x:c r="P174" s="26"/>
      <x:c r="Q174" s="25"/>
      <x:c r="R174" s="25"/>
      <x:c r="S174" s="18"/>
      <x:c r="T174" s="18"/>
      <x:c r="U174" s="18"/>
      <x:c r="V174" s="28" t="str">
        <x:f>IF(A174="","",IF(AND(ISNUMBER(G174),ISNUMBER(I174),G174&gt;=0,I174&gt;0,G174&lt;=I174),G174/I174,"n.a."))</x:f>
      </x:c>
      <x:c r="W174" s="28" t="str">
        <x:f>IF(A174="","",IF(AND(F174="Yes",ISNUMBER(B174),ISNUMBER(C174),ISNUMBER(D174),ISNUMBER(E174),C174&gt;=B174,E174&gt;=D174,C174-B174=E174-D174,ISNUMBER(G174),ISNUMBER(H174),G174&gt;=0,H174&gt;0),(G174-H174)/H174,"n.a."))</x:f>
      </x:c>
      <x:c r="X174" s="28" t="str">
        <x:f>IF(A174="","",IF(AND(F174="Yes",ISNUMBER(B174),ISNUMBER(C174),ISNUMBER(D174),ISNUMBER(E174),C174&gt;=B174,E174&gt;=D174,C174-B174=E174-D174,ISNUMBER(M174),ISNUMBER(N174),M174&gt;=0,N174&gt;0),(M174-N174)/N174,"n.a."))</x:f>
      </x:c>
      <x:c r="Y174" s="28" t="str">
        <x:f>IF(A174="","",IF(AND(ISNUMBER(O174),ISNUMBER(M174),O174&gt;=0,M174&gt;0,T174&lt;&gt;""),O174/M174,"n.a."))</x:f>
      </x:c>
      <x:c r="Z174" s="23" t="str">
        <x:f>IF(A174="","",IF(COUNTIFS($A$6:$A$505,SUBSTITUTE(SUBSTITUTE(SUBSTITUTE(A174,"~","~~"),"*","~*"),"?","~?"))&gt;1,"Duplicate URL: use one row per period pair",IF(COUNTIFS(Audit!$A$6:$A$505,SUBSTITUTE(SUBSTITUTE(SUBSTITUTE(A174,"~","~~"),"*","~*"),"?","~?"))=0,"URL missing from Audit",IF(OR(B174="",C174=""),"Add current date range",IF(OR(NOT(ISNUMBER(B174)),NOT(ISNUMBER(C174)),C174&lt;B174),"Check current dates",IF(OR(AND(ISNUMBER(G174),G174&lt;0),AND(ISNUMBER(H174),H174&lt;0),AND(ISNUMBER(I174),I174&lt;0),AND(ISNUMBER(J174),J174&lt;0),AND(ISNUMBER(M174),M174&lt;0),AND(ISNUMBER(N174),N174&lt;0),AND(ISNUMBER(O174),O174&lt;0),AND(ISNUMBER(P174),P174&lt;0),AND(ISNUMBER(Q174),Q174&lt;0),AND(ISNUMBER(R174),R174&lt;0)),"Check negative values",IF(AND(ISNUMBER(G174),ISNUMBER(I174),G174&gt;I174),"Clicks exceed impressions",IF(AND(OR(ISNUMBER(Q174),ISNUMBER(R174)),S174=""),"Add revenue currency",IF(AND(ISNUMBER(O174),T174=""),"Define conversions and session scope",IF(U174="","Add evidence source",IF(F174&lt;&gt;"Yes","Comparison not confirmed",IF(OR(NOT(ISNUMBER(D174)),NOT(ISNUMBER(E174)),E174&lt;D174,C174-B174&lt;&gt;E174-D174),"Check comparable date ranges",""))))))))))))</x:f>
      </x:c>
    </x:row>
    <x:row r="175" ht="44" customHeight="1">
      <x:c r="A175" s="19"/>
      <x:c r="B175" s="24"/>
      <x:c r="C175" s="21"/>
      <x:c r="D175" s="21"/>
      <x:c r="E175" s="21"/>
      <x:c r="F175" s="18"/>
      <x:c r="G175" s="26"/>
      <x:c r="H175" s="26"/>
      <x:c r="I175" s="26"/>
      <x:c r="J175" s="26"/>
      <x:c r="K175" s="25"/>
      <x:c r="L175" s="25"/>
      <x:c r="M175" s="26"/>
      <x:c r="N175" s="26"/>
      <x:c r="O175" s="26"/>
      <x:c r="P175" s="26"/>
      <x:c r="Q175" s="25"/>
      <x:c r="R175" s="25"/>
      <x:c r="S175" s="18"/>
      <x:c r="T175" s="18"/>
      <x:c r="U175" s="18"/>
      <x:c r="V175" s="28" t="str">
        <x:f>IF(A175="","",IF(AND(ISNUMBER(G175),ISNUMBER(I175),G175&gt;=0,I175&gt;0,G175&lt;=I175),G175/I175,"n.a."))</x:f>
      </x:c>
      <x:c r="W175" s="28" t="str">
        <x:f>IF(A175="","",IF(AND(F175="Yes",ISNUMBER(B175),ISNUMBER(C175),ISNUMBER(D175),ISNUMBER(E175),C175&gt;=B175,E175&gt;=D175,C175-B175=E175-D175,ISNUMBER(G175),ISNUMBER(H175),G175&gt;=0,H175&gt;0),(G175-H175)/H175,"n.a."))</x:f>
      </x:c>
      <x:c r="X175" s="28" t="str">
        <x:f>IF(A175="","",IF(AND(F175="Yes",ISNUMBER(B175),ISNUMBER(C175),ISNUMBER(D175),ISNUMBER(E175),C175&gt;=B175,E175&gt;=D175,C175-B175=E175-D175,ISNUMBER(M175),ISNUMBER(N175),M175&gt;=0,N175&gt;0),(M175-N175)/N175,"n.a."))</x:f>
      </x:c>
      <x:c r="Y175" s="28" t="str">
        <x:f>IF(A175="","",IF(AND(ISNUMBER(O175),ISNUMBER(M175),O175&gt;=0,M175&gt;0,T175&lt;&gt;""),O175/M175,"n.a."))</x:f>
      </x:c>
      <x:c r="Z175" s="23" t="str">
        <x:f>IF(A175="","",IF(COUNTIFS($A$6:$A$505,SUBSTITUTE(SUBSTITUTE(SUBSTITUTE(A175,"~","~~"),"*","~*"),"?","~?"))&gt;1,"Duplicate URL: use one row per period pair",IF(COUNTIFS(Audit!$A$6:$A$505,SUBSTITUTE(SUBSTITUTE(SUBSTITUTE(A175,"~","~~"),"*","~*"),"?","~?"))=0,"URL missing from Audit",IF(OR(B175="",C175=""),"Add current date range",IF(OR(NOT(ISNUMBER(B175)),NOT(ISNUMBER(C175)),C175&lt;B175),"Check current dates",IF(OR(AND(ISNUMBER(G175),G175&lt;0),AND(ISNUMBER(H175),H175&lt;0),AND(ISNUMBER(I175),I175&lt;0),AND(ISNUMBER(J175),J175&lt;0),AND(ISNUMBER(M175),M175&lt;0),AND(ISNUMBER(N175),N175&lt;0),AND(ISNUMBER(O175),O175&lt;0),AND(ISNUMBER(P175),P175&lt;0),AND(ISNUMBER(Q175),Q175&lt;0),AND(ISNUMBER(R175),R175&lt;0)),"Check negative values",IF(AND(ISNUMBER(G175),ISNUMBER(I175),G175&gt;I175),"Clicks exceed impressions",IF(AND(OR(ISNUMBER(Q175),ISNUMBER(R175)),S175=""),"Add revenue currency",IF(AND(ISNUMBER(O175),T175=""),"Define conversions and session scope",IF(U175="","Add evidence source",IF(F175&lt;&gt;"Yes","Comparison not confirmed",IF(OR(NOT(ISNUMBER(D175)),NOT(ISNUMBER(E175)),E175&lt;D175,C175-B175&lt;&gt;E175-D175),"Check comparable date ranges",""))))))))))))</x:f>
      </x:c>
    </x:row>
    <x:row r="176" ht="44" customHeight="1">
      <x:c r="A176" s="19"/>
      <x:c r="B176" s="24"/>
      <x:c r="C176" s="21"/>
      <x:c r="D176" s="21"/>
      <x:c r="E176" s="21"/>
      <x:c r="F176" s="18"/>
      <x:c r="G176" s="26"/>
      <x:c r="H176" s="26"/>
      <x:c r="I176" s="26"/>
      <x:c r="J176" s="26"/>
      <x:c r="K176" s="25"/>
      <x:c r="L176" s="25"/>
      <x:c r="M176" s="26"/>
      <x:c r="N176" s="26"/>
      <x:c r="O176" s="26"/>
      <x:c r="P176" s="26"/>
      <x:c r="Q176" s="25"/>
      <x:c r="R176" s="25"/>
      <x:c r="S176" s="18"/>
      <x:c r="T176" s="18"/>
      <x:c r="U176" s="18"/>
      <x:c r="V176" s="28" t="str">
        <x:f>IF(A176="","",IF(AND(ISNUMBER(G176),ISNUMBER(I176),G176&gt;=0,I176&gt;0,G176&lt;=I176),G176/I176,"n.a."))</x:f>
      </x:c>
      <x:c r="W176" s="28" t="str">
        <x:f>IF(A176="","",IF(AND(F176="Yes",ISNUMBER(B176),ISNUMBER(C176),ISNUMBER(D176),ISNUMBER(E176),C176&gt;=B176,E176&gt;=D176,C176-B176=E176-D176,ISNUMBER(G176),ISNUMBER(H176),G176&gt;=0,H176&gt;0),(G176-H176)/H176,"n.a."))</x:f>
      </x:c>
      <x:c r="X176" s="28" t="str">
        <x:f>IF(A176="","",IF(AND(F176="Yes",ISNUMBER(B176),ISNUMBER(C176),ISNUMBER(D176),ISNUMBER(E176),C176&gt;=B176,E176&gt;=D176,C176-B176=E176-D176,ISNUMBER(M176),ISNUMBER(N176),M176&gt;=0,N176&gt;0),(M176-N176)/N176,"n.a."))</x:f>
      </x:c>
      <x:c r="Y176" s="28" t="str">
        <x:f>IF(A176="","",IF(AND(ISNUMBER(O176),ISNUMBER(M176),O176&gt;=0,M176&gt;0,T176&lt;&gt;""),O176/M176,"n.a."))</x:f>
      </x:c>
      <x:c r="Z176" s="23" t="str">
        <x:f>IF(A176="","",IF(COUNTIFS($A$6:$A$505,SUBSTITUTE(SUBSTITUTE(SUBSTITUTE(A176,"~","~~"),"*","~*"),"?","~?"))&gt;1,"Duplicate URL: use one row per period pair",IF(COUNTIFS(Audit!$A$6:$A$505,SUBSTITUTE(SUBSTITUTE(SUBSTITUTE(A176,"~","~~"),"*","~*"),"?","~?"))=0,"URL missing from Audit",IF(OR(B176="",C176=""),"Add current date range",IF(OR(NOT(ISNUMBER(B176)),NOT(ISNUMBER(C176)),C176&lt;B176),"Check current dates",IF(OR(AND(ISNUMBER(G176),G176&lt;0),AND(ISNUMBER(H176),H176&lt;0),AND(ISNUMBER(I176),I176&lt;0),AND(ISNUMBER(J176),J176&lt;0),AND(ISNUMBER(M176),M176&lt;0),AND(ISNUMBER(N176),N176&lt;0),AND(ISNUMBER(O176),O176&lt;0),AND(ISNUMBER(P176),P176&lt;0),AND(ISNUMBER(Q176),Q176&lt;0),AND(ISNUMBER(R176),R176&lt;0)),"Check negative values",IF(AND(ISNUMBER(G176),ISNUMBER(I176),G176&gt;I176),"Clicks exceed impressions",IF(AND(OR(ISNUMBER(Q176),ISNUMBER(R176)),S176=""),"Add revenue currency",IF(AND(ISNUMBER(O176),T176=""),"Define conversions and session scope",IF(U176="","Add evidence source",IF(F176&lt;&gt;"Yes","Comparison not confirmed",IF(OR(NOT(ISNUMBER(D176)),NOT(ISNUMBER(E176)),E176&lt;D176,C176-B176&lt;&gt;E176-D176),"Check comparable date ranges",""))))))))))))</x:f>
      </x:c>
    </x:row>
    <x:row r="177" ht="44" customHeight="1">
      <x:c r="A177" s="19"/>
      <x:c r="B177" s="24"/>
      <x:c r="C177" s="21"/>
      <x:c r="D177" s="21"/>
      <x:c r="E177" s="21"/>
      <x:c r="F177" s="18"/>
      <x:c r="G177" s="26"/>
      <x:c r="H177" s="26"/>
      <x:c r="I177" s="26"/>
      <x:c r="J177" s="26"/>
      <x:c r="K177" s="25"/>
      <x:c r="L177" s="25"/>
      <x:c r="M177" s="26"/>
      <x:c r="N177" s="26"/>
      <x:c r="O177" s="26"/>
      <x:c r="P177" s="26"/>
      <x:c r="Q177" s="25"/>
      <x:c r="R177" s="25"/>
      <x:c r="S177" s="18"/>
      <x:c r="T177" s="18"/>
      <x:c r="U177" s="18"/>
      <x:c r="V177" s="28" t="str">
        <x:f>IF(A177="","",IF(AND(ISNUMBER(G177),ISNUMBER(I177),G177&gt;=0,I177&gt;0,G177&lt;=I177),G177/I177,"n.a."))</x:f>
      </x:c>
      <x:c r="W177" s="28" t="str">
        <x:f>IF(A177="","",IF(AND(F177="Yes",ISNUMBER(B177),ISNUMBER(C177),ISNUMBER(D177),ISNUMBER(E177),C177&gt;=B177,E177&gt;=D177,C177-B177=E177-D177,ISNUMBER(G177),ISNUMBER(H177),G177&gt;=0,H177&gt;0),(G177-H177)/H177,"n.a."))</x:f>
      </x:c>
      <x:c r="X177" s="28" t="str">
        <x:f>IF(A177="","",IF(AND(F177="Yes",ISNUMBER(B177),ISNUMBER(C177),ISNUMBER(D177),ISNUMBER(E177),C177&gt;=B177,E177&gt;=D177,C177-B177=E177-D177,ISNUMBER(M177),ISNUMBER(N177),M177&gt;=0,N177&gt;0),(M177-N177)/N177,"n.a."))</x:f>
      </x:c>
      <x:c r="Y177" s="28" t="str">
        <x:f>IF(A177="","",IF(AND(ISNUMBER(O177),ISNUMBER(M177),O177&gt;=0,M177&gt;0,T177&lt;&gt;""),O177/M177,"n.a."))</x:f>
      </x:c>
      <x:c r="Z177" s="23" t="str">
        <x:f>IF(A177="","",IF(COUNTIFS($A$6:$A$505,SUBSTITUTE(SUBSTITUTE(SUBSTITUTE(A177,"~","~~"),"*","~*"),"?","~?"))&gt;1,"Duplicate URL: use one row per period pair",IF(COUNTIFS(Audit!$A$6:$A$505,SUBSTITUTE(SUBSTITUTE(SUBSTITUTE(A177,"~","~~"),"*","~*"),"?","~?"))=0,"URL missing from Audit",IF(OR(B177="",C177=""),"Add current date range",IF(OR(NOT(ISNUMBER(B177)),NOT(ISNUMBER(C177)),C177&lt;B177),"Check current dates",IF(OR(AND(ISNUMBER(G177),G177&lt;0),AND(ISNUMBER(H177),H177&lt;0),AND(ISNUMBER(I177),I177&lt;0),AND(ISNUMBER(J177),J177&lt;0),AND(ISNUMBER(M177),M177&lt;0),AND(ISNUMBER(N177),N177&lt;0),AND(ISNUMBER(O177),O177&lt;0),AND(ISNUMBER(P177),P177&lt;0),AND(ISNUMBER(Q177),Q177&lt;0),AND(ISNUMBER(R177),R177&lt;0)),"Check negative values",IF(AND(ISNUMBER(G177),ISNUMBER(I177),G177&gt;I177),"Clicks exceed impressions",IF(AND(OR(ISNUMBER(Q177),ISNUMBER(R177)),S177=""),"Add revenue currency",IF(AND(ISNUMBER(O177),T177=""),"Define conversions and session scope",IF(U177="","Add evidence source",IF(F177&lt;&gt;"Yes","Comparison not confirmed",IF(OR(NOT(ISNUMBER(D177)),NOT(ISNUMBER(E177)),E177&lt;D177,C177-B177&lt;&gt;E177-D177),"Check comparable date ranges",""))))))))))))</x:f>
      </x:c>
    </x:row>
    <x:row r="178" ht="44" customHeight="1">
      <x:c r="A178" s="19"/>
      <x:c r="B178" s="24"/>
      <x:c r="C178" s="21"/>
      <x:c r="D178" s="21"/>
      <x:c r="E178" s="21"/>
      <x:c r="F178" s="18"/>
      <x:c r="G178" s="26"/>
      <x:c r="H178" s="26"/>
      <x:c r="I178" s="26"/>
      <x:c r="J178" s="26"/>
      <x:c r="K178" s="25"/>
      <x:c r="L178" s="25"/>
      <x:c r="M178" s="26"/>
      <x:c r="N178" s="26"/>
      <x:c r="O178" s="26"/>
      <x:c r="P178" s="26"/>
      <x:c r="Q178" s="25"/>
      <x:c r="R178" s="25"/>
      <x:c r="S178" s="18"/>
      <x:c r="T178" s="18"/>
      <x:c r="U178" s="18"/>
      <x:c r="V178" s="28" t="str">
        <x:f>IF(A178="","",IF(AND(ISNUMBER(G178),ISNUMBER(I178),G178&gt;=0,I178&gt;0,G178&lt;=I178),G178/I178,"n.a."))</x:f>
      </x:c>
      <x:c r="W178" s="28" t="str">
        <x:f>IF(A178="","",IF(AND(F178="Yes",ISNUMBER(B178),ISNUMBER(C178),ISNUMBER(D178),ISNUMBER(E178),C178&gt;=B178,E178&gt;=D178,C178-B178=E178-D178,ISNUMBER(G178),ISNUMBER(H178),G178&gt;=0,H178&gt;0),(G178-H178)/H178,"n.a."))</x:f>
      </x:c>
      <x:c r="X178" s="28" t="str">
        <x:f>IF(A178="","",IF(AND(F178="Yes",ISNUMBER(B178),ISNUMBER(C178),ISNUMBER(D178),ISNUMBER(E178),C178&gt;=B178,E178&gt;=D178,C178-B178=E178-D178,ISNUMBER(M178),ISNUMBER(N178),M178&gt;=0,N178&gt;0),(M178-N178)/N178,"n.a."))</x:f>
      </x:c>
      <x:c r="Y178" s="28" t="str">
        <x:f>IF(A178="","",IF(AND(ISNUMBER(O178),ISNUMBER(M178),O178&gt;=0,M178&gt;0,T178&lt;&gt;""),O178/M178,"n.a."))</x:f>
      </x:c>
      <x:c r="Z178" s="23" t="str">
        <x:f>IF(A178="","",IF(COUNTIFS($A$6:$A$505,SUBSTITUTE(SUBSTITUTE(SUBSTITUTE(A178,"~","~~"),"*","~*"),"?","~?"))&gt;1,"Duplicate URL: use one row per period pair",IF(COUNTIFS(Audit!$A$6:$A$505,SUBSTITUTE(SUBSTITUTE(SUBSTITUTE(A178,"~","~~"),"*","~*"),"?","~?"))=0,"URL missing from Audit",IF(OR(B178="",C178=""),"Add current date range",IF(OR(NOT(ISNUMBER(B178)),NOT(ISNUMBER(C178)),C178&lt;B178),"Check current dates",IF(OR(AND(ISNUMBER(G178),G178&lt;0),AND(ISNUMBER(H178),H178&lt;0),AND(ISNUMBER(I178),I178&lt;0),AND(ISNUMBER(J178),J178&lt;0),AND(ISNUMBER(M178),M178&lt;0),AND(ISNUMBER(N178),N178&lt;0),AND(ISNUMBER(O178),O178&lt;0),AND(ISNUMBER(P178),P178&lt;0),AND(ISNUMBER(Q178),Q178&lt;0),AND(ISNUMBER(R178),R178&lt;0)),"Check negative values",IF(AND(ISNUMBER(G178),ISNUMBER(I178),G178&gt;I178),"Clicks exceed impressions",IF(AND(OR(ISNUMBER(Q178),ISNUMBER(R178)),S178=""),"Add revenue currency",IF(AND(ISNUMBER(O178),T178=""),"Define conversions and session scope",IF(U178="","Add evidence source",IF(F178&lt;&gt;"Yes","Comparison not confirmed",IF(OR(NOT(ISNUMBER(D178)),NOT(ISNUMBER(E178)),E178&lt;D178,C178-B178&lt;&gt;E178-D178),"Check comparable date ranges",""))))))))))))</x:f>
      </x:c>
    </x:row>
    <x:row r="179" ht="44" customHeight="1">
      <x:c r="A179" s="19"/>
      <x:c r="B179" s="24"/>
      <x:c r="C179" s="21"/>
      <x:c r="D179" s="21"/>
      <x:c r="E179" s="21"/>
      <x:c r="F179" s="18"/>
      <x:c r="G179" s="26"/>
      <x:c r="H179" s="26"/>
      <x:c r="I179" s="26"/>
      <x:c r="J179" s="26"/>
      <x:c r="K179" s="25"/>
      <x:c r="L179" s="25"/>
      <x:c r="M179" s="26"/>
      <x:c r="N179" s="26"/>
      <x:c r="O179" s="26"/>
      <x:c r="P179" s="26"/>
      <x:c r="Q179" s="25"/>
      <x:c r="R179" s="25"/>
      <x:c r="S179" s="18"/>
      <x:c r="T179" s="18"/>
      <x:c r="U179" s="18"/>
      <x:c r="V179" s="28" t="str">
        <x:f>IF(A179="","",IF(AND(ISNUMBER(G179),ISNUMBER(I179),G179&gt;=0,I179&gt;0,G179&lt;=I179),G179/I179,"n.a."))</x:f>
      </x:c>
      <x:c r="W179" s="28" t="str">
        <x:f>IF(A179="","",IF(AND(F179="Yes",ISNUMBER(B179),ISNUMBER(C179),ISNUMBER(D179),ISNUMBER(E179),C179&gt;=B179,E179&gt;=D179,C179-B179=E179-D179,ISNUMBER(G179),ISNUMBER(H179),G179&gt;=0,H179&gt;0),(G179-H179)/H179,"n.a."))</x:f>
      </x:c>
      <x:c r="X179" s="28" t="str">
        <x:f>IF(A179="","",IF(AND(F179="Yes",ISNUMBER(B179),ISNUMBER(C179),ISNUMBER(D179),ISNUMBER(E179),C179&gt;=B179,E179&gt;=D179,C179-B179=E179-D179,ISNUMBER(M179),ISNUMBER(N179),M179&gt;=0,N179&gt;0),(M179-N179)/N179,"n.a."))</x:f>
      </x:c>
      <x:c r="Y179" s="28" t="str">
        <x:f>IF(A179="","",IF(AND(ISNUMBER(O179),ISNUMBER(M179),O179&gt;=0,M179&gt;0,T179&lt;&gt;""),O179/M179,"n.a."))</x:f>
      </x:c>
      <x:c r="Z179" s="23" t="str">
        <x:f>IF(A179="","",IF(COUNTIFS($A$6:$A$505,SUBSTITUTE(SUBSTITUTE(SUBSTITUTE(A179,"~","~~"),"*","~*"),"?","~?"))&gt;1,"Duplicate URL: use one row per period pair",IF(COUNTIFS(Audit!$A$6:$A$505,SUBSTITUTE(SUBSTITUTE(SUBSTITUTE(A179,"~","~~"),"*","~*"),"?","~?"))=0,"URL missing from Audit",IF(OR(B179="",C179=""),"Add current date range",IF(OR(NOT(ISNUMBER(B179)),NOT(ISNUMBER(C179)),C179&lt;B179),"Check current dates",IF(OR(AND(ISNUMBER(G179),G179&lt;0),AND(ISNUMBER(H179),H179&lt;0),AND(ISNUMBER(I179),I179&lt;0),AND(ISNUMBER(J179),J179&lt;0),AND(ISNUMBER(M179),M179&lt;0),AND(ISNUMBER(N179),N179&lt;0),AND(ISNUMBER(O179),O179&lt;0),AND(ISNUMBER(P179),P179&lt;0),AND(ISNUMBER(Q179),Q179&lt;0),AND(ISNUMBER(R179),R179&lt;0)),"Check negative values",IF(AND(ISNUMBER(G179),ISNUMBER(I179),G179&gt;I179),"Clicks exceed impressions",IF(AND(OR(ISNUMBER(Q179),ISNUMBER(R179)),S179=""),"Add revenue currency",IF(AND(ISNUMBER(O179),T179=""),"Define conversions and session scope",IF(U179="","Add evidence source",IF(F179&lt;&gt;"Yes","Comparison not confirmed",IF(OR(NOT(ISNUMBER(D179)),NOT(ISNUMBER(E179)),E179&lt;D179,C179-B179&lt;&gt;E179-D179),"Check comparable date ranges",""))))))))))))</x:f>
      </x:c>
    </x:row>
    <x:row r="180" ht="44" customHeight="1">
      <x:c r="A180" s="19"/>
      <x:c r="B180" s="24"/>
      <x:c r="C180" s="21"/>
      <x:c r="D180" s="21"/>
      <x:c r="E180" s="21"/>
      <x:c r="F180" s="18"/>
      <x:c r="G180" s="26"/>
      <x:c r="H180" s="26"/>
      <x:c r="I180" s="26"/>
      <x:c r="J180" s="26"/>
      <x:c r="K180" s="25"/>
      <x:c r="L180" s="25"/>
      <x:c r="M180" s="26"/>
      <x:c r="N180" s="26"/>
      <x:c r="O180" s="26"/>
      <x:c r="P180" s="26"/>
      <x:c r="Q180" s="25"/>
      <x:c r="R180" s="25"/>
      <x:c r="S180" s="18"/>
      <x:c r="T180" s="18"/>
      <x:c r="U180" s="18"/>
      <x:c r="V180" s="28" t="str">
        <x:f>IF(A180="","",IF(AND(ISNUMBER(G180),ISNUMBER(I180),G180&gt;=0,I180&gt;0,G180&lt;=I180),G180/I180,"n.a."))</x:f>
      </x:c>
      <x:c r="W180" s="28" t="str">
        <x:f>IF(A180="","",IF(AND(F180="Yes",ISNUMBER(B180),ISNUMBER(C180),ISNUMBER(D180),ISNUMBER(E180),C180&gt;=B180,E180&gt;=D180,C180-B180=E180-D180,ISNUMBER(G180),ISNUMBER(H180),G180&gt;=0,H180&gt;0),(G180-H180)/H180,"n.a."))</x:f>
      </x:c>
      <x:c r="X180" s="28" t="str">
        <x:f>IF(A180="","",IF(AND(F180="Yes",ISNUMBER(B180),ISNUMBER(C180),ISNUMBER(D180),ISNUMBER(E180),C180&gt;=B180,E180&gt;=D180,C180-B180=E180-D180,ISNUMBER(M180),ISNUMBER(N180),M180&gt;=0,N180&gt;0),(M180-N180)/N180,"n.a."))</x:f>
      </x:c>
      <x:c r="Y180" s="28" t="str">
        <x:f>IF(A180="","",IF(AND(ISNUMBER(O180),ISNUMBER(M180),O180&gt;=0,M180&gt;0,T180&lt;&gt;""),O180/M180,"n.a."))</x:f>
      </x:c>
      <x:c r="Z180" s="23" t="str">
        <x:f>IF(A180="","",IF(COUNTIFS($A$6:$A$505,SUBSTITUTE(SUBSTITUTE(SUBSTITUTE(A180,"~","~~"),"*","~*"),"?","~?"))&gt;1,"Duplicate URL: use one row per period pair",IF(COUNTIFS(Audit!$A$6:$A$505,SUBSTITUTE(SUBSTITUTE(SUBSTITUTE(A180,"~","~~"),"*","~*"),"?","~?"))=0,"URL missing from Audit",IF(OR(B180="",C180=""),"Add current date range",IF(OR(NOT(ISNUMBER(B180)),NOT(ISNUMBER(C180)),C180&lt;B180),"Check current dates",IF(OR(AND(ISNUMBER(G180),G180&lt;0),AND(ISNUMBER(H180),H180&lt;0),AND(ISNUMBER(I180),I180&lt;0),AND(ISNUMBER(J180),J180&lt;0),AND(ISNUMBER(M180),M180&lt;0),AND(ISNUMBER(N180),N180&lt;0),AND(ISNUMBER(O180),O180&lt;0),AND(ISNUMBER(P180),P180&lt;0),AND(ISNUMBER(Q180),Q180&lt;0),AND(ISNUMBER(R180),R180&lt;0)),"Check negative values",IF(AND(ISNUMBER(G180),ISNUMBER(I180),G180&gt;I180),"Clicks exceed impressions",IF(AND(OR(ISNUMBER(Q180),ISNUMBER(R180)),S180=""),"Add revenue currency",IF(AND(ISNUMBER(O180),T180=""),"Define conversions and session scope",IF(U180="","Add evidence source",IF(F180&lt;&gt;"Yes","Comparison not confirmed",IF(OR(NOT(ISNUMBER(D180)),NOT(ISNUMBER(E180)),E180&lt;D180,C180-B180&lt;&gt;E180-D180),"Check comparable date ranges",""))))))))))))</x:f>
      </x:c>
    </x:row>
    <x:row r="181" ht="44" customHeight="1">
      <x:c r="A181" s="19"/>
      <x:c r="B181" s="24"/>
      <x:c r="C181" s="21"/>
      <x:c r="D181" s="21"/>
      <x:c r="E181" s="21"/>
      <x:c r="F181" s="18"/>
      <x:c r="G181" s="26"/>
      <x:c r="H181" s="26"/>
      <x:c r="I181" s="26"/>
      <x:c r="J181" s="26"/>
      <x:c r="K181" s="25"/>
      <x:c r="L181" s="25"/>
      <x:c r="M181" s="26"/>
      <x:c r="N181" s="26"/>
      <x:c r="O181" s="26"/>
      <x:c r="P181" s="26"/>
      <x:c r="Q181" s="25"/>
      <x:c r="R181" s="25"/>
      <x:c r="S181" s="18"/>
      <x:c r="T181" s="18"/>
      <x:c r="U181" s="18"/>
      <x:c r="V181" s="28" t="str">
        <x:f>IF(A181="","",IF(AND(ISNUMBER(G181),ISNUMBER(I181),G181&gt;=0,I181&gt;0,G181&lt;=I181),G181/I181,"n.a."))</x:f>
      </x:c>
      <x:c r="W181" s="28" t="str">
        <x:f>IF(A181="","",IF(AND(F181="Yes",ISNUMBER(B181),ISNUMBER(C181),ISNUMBER(D181),ISNUMBER(E181),C181&gt;=B181,E181&gt;=D181,C181-B181=E181-D181,ISNUMBER(G181),ISNUMBER(H181),G181&gt;=0,H181&gt;0),(G181-H181)/H181,"n.a."))</x:f>
      </x:c>
      <x:c r="X181" s="28" t="str">
        <x:f>IF(A181="","",IF(AND(F181="Yes",ISNUMBER(B181),ISNUMBER(C181),ISNUMBER(D181),ISNUMBER(E181),C181&gt;=B181,E181&gt;=D181,C181-B181=E181-D181,ISNUMBER(M181),ISNUMBER(N181),M181&gt;=0,N181&gt;0),(M181-N181)/N181,"n.a."))</x:f>
      </x:c>
      <x:c r="Y181" s="28" t="str">
        <x:f>IF(A181="","",IF(AND(ISNUMBER(O181),ISNUMBER(M181),O181&gt;=0,M181&gt;0,T181&lt;&gt;""),O181/M181,"n.a."))</x:f>
      </x:c>
      <x:c r="Z181" s="23" t="str">
        <x:f>IF(A181="","",IF(COUNTIFS($A$6:$A$505,SUBSTITUTE(SUBSTITUTE(SUBSTITUTE(A181,"~","~~"),"*","~*"),"?","~?"))&gt;1,"Duplicate URL: use one row per period pair",IF(COUNTIFS(Audit!$A$6:$A$505,SUBSTITUTE(SUBSTITUTE(SUBSTITUTE(A181,"~","~~"),"*","~*"),"?","~?"))=0,"URL missing from Audit",IF(OR(B181="",C181=""),"Add current date range",IF(OR(NOT(ISNUMBER(B181)),NOT(ISNUMBER(C181)),C181&lt;B181),"Check current dates",IF(OR(AND(ISNUMBER(G181),G181&lt;0),AND(ISNUMBER(H181),H181&lt;0),AND(ISNUMBER(I181),I181&lt;0),AND(ISNUMBER(J181),J181&lt;0),AND(ISNUMBER(M181),M181&lt;0),AND(ISNUMBER(N181),N181&lt;0),AND(ISNUMBER(O181),O181&lt;0),AND(ISNUMBER(P181),P181&lt;0),AND(ISNUMBER(Q181),Q181&lt;0),AND(ISNUMBER(R181),R181&lt;0)),"Check negative values",IF(AND(ISNUMBER(G181),ISNUMBER(I181),G181&gt;I181),"Clicks exceed impressions",IF(AND(OR(ISNUMBER(Q181),ISNUMBER(R181)),S181=""),"Add revenue currency",IF(AND(ISNUMBER(O181),T181=""),"Define conversions and session scope",IF(U181="","Add evidence source",IF(F181&lt;&gt;"Yes","Comparison not confirmed",IF(OR(NOT(ISNUMBER(D181)),NOT(ISNUMBER(E181)),E181&lt;D181,C181-B181&lt;&gt;E181-D181),"Check comparable date ranges",""))))))))))))</x:f>
      </x:c>
    </x:row>
    <x:row r="182" ht="44" customHeight="1">
      <x:c r="A182" s="19"/>
      <x:c r="B182" s="24"/>
      <x:c r="C182" s="21"/>
      <x:c r="D182" s="21"/>
      <x:c r="E182" s="21"/>
      <x:c r="F182" s="18"/>
      <x:c r="G182" s="26"/>
      <x:c r="H182" s="26"/>
      <x:c r="I182" s="26"/>
      <x:c r="J182" s="26"/>
      <x:c r="K182" s="25"/>
      <x:c r="L182" s="25"/>
      <x:c r="M182" s="26"/>
      <x:c r="N182" s="26"/>
      <x:c r="O182" s="26"/>
      <x:c r="P182" s="26"/>
      <x:c r="Q182" s="25"/>
      <x:c r="R182" s="25"/>
      <x:c r="S182" s="18"/>
      <x:c r="T182" s="18"/>
      <x:c r="U182" s="18"/>
      <x:c r="V182" s="28" t="str">
        <x:f>IF(A182="","",IF(AND(ISNUMBER(G182),ISNUMBER(I182),G182&gt;=0,I182&gt;0,G182&lt;=I182),G182/I182,"n.a."))</x:f>
      </x:c>
      <x:c r="W182" s="28" t="str">
        <x:f>IF(A182="","",IF(AND(F182="Yes",ISNUMBER(B182),ISNUMBER(C182),ISNUMBER(D182),ISNUMBER(E182),C182&gt;=B182,E182&gt;=D182,C182-B182=E182-D182,ISNUMBER(G182),ISNUMBER(H182),G182&gt;=0,H182&gt;0),(G182-H182)/H182,"n.a."))</x:f>
      </x:c>
      <x:c r="X182" s="28" t="str">
        <x:f>IF(A182="","",IF(AND(F182="Yes",ISNUMBER(B182),ISNUMBER(C182),ISNUMBER(D182),ISNUMBER(E182),C182&gt;=B182,E182&gt;=D182,C182-B182=E182-D182,ISNUMBER(M182),ISNUMBER(N182),M182&gt;=0,N182&gt;0),(M182-N182)/N182,"n.a."))</x:f>
      </x:c>
      <x:c r="Y182" s="28" t="str">
        <x:f>IF(A182="","",IF(AND(ISNUMBER(O182),ISNUMBER(M182),O182&gt;=0,M182&gt;0,T182&lt;&gt;""),O182/M182,"n.a."))</x:f>
      </x:c>
      <x:c r="Z182" s="23" t="str">
        <x:f>IF(A182="","",IF(COUNTIFS($A$6:$A$505,SUBSTITUTE(SUBSTITUTE(SUBSTITUTE(A182,"~","~~"),"*","~*"),"?","~?"))&gt;1,"Duplicate URL: use one row per period pair",IF(COUNTIFS(Audit!$A$6:$A$505,SUBSTITUTE(SUBSTITUTE(SUBSTITUTE(A182,"~","~~"),"*","~*"),"?","~?"))=0,"URL missing from Audit",IF(OR(B182="",C182=""),"Add current date range",IF(OR(NOT(ISNUMBER(B182)),NOT(ISNUMBER(C182)),C182&lt;B182),"Check current dates",IF(OR(AND(ISNUMBER(G182),G182&lt;0),AND(ISNUMBER(H182),H182&lt;0),AND(ISNUMBER(I182),I182&lt;0),AND(ISNUMBER(J182),J182&lt;0),AND(ISNUMBER(M182),M182&lt;0),AND(ISNUMBER(N182),N182&lt;0),AND(ISNUMBER(O182),O182&lt;0),AND(ISNUMBER(P182),P182&lt;0),AND(ISNUMBER(Q182),Q182&lt;0),AND(ISNUMBER(R182),R182&lt;0)),"Check negative values",IF(AND(ISNUMBER(G182),ISNUMBER(I182),G182&gt;I182),"Clicks exceed impressions",IF(AND(OR(ISNUMBER(Q182),ISNUMBER(R182)),S182=""),"Add revenue currency",IF(AND(ISNUMBER(O182),T182=""),"Define conversions and session scope",IF(U182="","Add evidence source",IF(F182&lt;&gt;"Yes","Comparison not confirmed",IF(OR(NOT(ISNUMBER(D182)),NOT(ISNUMBER(E182)),E182&lt;D182,C182-B182&lt;&gt;E182-D182),"Check comparable date ranges",""))))))))))))</x:f>
      </x:c>
    </x:row>
    <x:row r="183" ht="44" customHeight="1">
      <x:c r="A183" s="19"/>
      <x:c r="B183" s="24"/>
      <x:c r="C183" s="21"/>
      <x:c r="D183" s="21"/>
      <x:c r="E183" s="21"/>
      <x:c r="F183" s="18"/>
      <x:c r="G183" s="26"/>
      <x:c r="H183" s="26"/>
      <x:c r="I183" s="26"/>
      <x:c r="J183" s="26"/>
      <x:c r="K183" s="25"/>
      <x:c r="L183" s="25"/>
      <x:c r="M183" s="26"/>
      <x:c r="N183" s="26"/>
      <x:c r="O183" s="26"/>
      <x:c r="P183" s="26"/>
      <x:c r="Q183" s="25"/>
      <x:c r="R183" s="25"/>
      <x:c r="S183" s="18"/>
      <x:c r="T183" s="18"/>
      <x:c r="U183" s="18"/>
      <x:c r="V183" s="28" t="str">
        <x:f>IF(A183="","",IF(AND(ISNUMBER(G183),ISNUMBER(I183),G183&gt;=0,I183&gt;0,G183&lt;=I183),G183/I183,"n.a."))</x:f>
      </x:c>
      <x:c r="W183" s="28" t="str">
        <x:f>IF(A183="","",IF(AND(F183="Yes",ISNUMBER(B183),ISNUMBER(C183),ISNUMBER(D183),ISNUMBER(E183),C183&gt;=B183,E183&gt;=D183,C183-B183=E183-D183,ISNUMBER(G183),ISNUMBER(H183),G183&gt;=0,H183&gt;0),(G183-H183)/H183,"n.a."))</x:f>
      </x:c>
      <x:c r="X183" s="28" t="str">
        <x:f>IF(A183="","",IF(AND(F183="Yes",ISNUMBER(B183),ISNUMBER(C183),ISNUMBER(D183),ISNUMBER(E183),C183&gt;=B183,E183&gt;=D183,C183-B183=E183-D183,ISNUMBER(M183),ISNUMBER(N183),M183&gt;=0,N183&gt;0),(M183-N183)/N183,"n.a."))</x:f>
      </x:c>
      <x:c r="Y183" s="28" t="str">
        <x:f>IF(A183="","",IF(AND(ISNUMBER(O183),ISNUMBER(M183),O183&gt;=0,M183&gt;0,T183&lt;&gt;""),O183/M183,"n.a."))</x:f>
      </x:c>
      <x:c r="Z183" s="23" t="str">
        <x:f>IF(A183="","",IF(COUNTIFS($A$6:$A$505,SUBSTITUTE(SUBSTITUTE(SUBSTITUTE(A183,"~","~~"),"*","~*"),"?","~?"))&gt;1,"Duplicate URL: use one row per period pair",IF(COUNTIFS(Audit!$A$6:$A$505,SUBSTITUTE(SUBSTITUTE(SUBSTITUTE(A183,"~","~~"),"*","~*"),"?","~?"))=0,"URL missing from Audit",IF(OR(B183="",C183=""),"Add current date range",IF(OR(NOT(ISNUMBER(B183)),NOT(ISNUMBER(C183)),C183&lt;B183),"Check current dates",IF(OR(AND(ISNUMBER(G183),G183&lt;0),AND(ISNUMBER(H183),H183&lt;0),AND(ISNUMBER(I183),I183&lt;0),AND(ISNUMBER(J183),J183&lt;0),AND(ISNUMBER(M183),M183&lt;0),AND(ISNUMBER(N183),N183&lt;0),AND(ISNUMBER(O183),O183&lt;0),AND(ISNUMBER(P183),P183&lt;0),AND(ISNUMBER(Q183),Q183&lt;0),AND(ISNUMBER(R183),R183&lt;0)),"Check negative values",IF(AND(ISNUMBER(G183),ISNUMBER(I183),G183&gt;I183),"Clicks exceed impressions",IF(AND(OR(ISNUMBER(Q183),ISNUMBER(R183)),S183=""),"Add revenue currency",IF(AND(ISNUMBER(O183),T183=""),"Define conversions and session scope",IF(U183="","Add evidence source",IF(F183&lt;&gt;"Yes","Comparison not confirmed",IF(OR(NOT(ISNUMBER(D183)),NOT(ISNUMBER(E183)),E183&lt;D183,C183-B183&lt;&gt;E183-D183),"Check comparable date ranges",""))))))))))))</x:f>
      </x:c>
    </x:row>
    <x:row r="184" ht="44" customHeight="1">
      <x:c r="A184" s="19"/>
      <x:c r="B184" s="24"/>
      <x:c r="C184" s="21"/>
      <x:c r="D184" s="21"/>
      <x:c r="E184" s="21"/>
      <x:c r="F184" s="18"/>
      <x:c r="G184" s="26"/>
      <x:c r="H184" s="26"/>
      <x:c r="I184" s="26"/>
      <x:c r="J184" s="26"/>
      <x:c r="K184" s="25"/>
      <x:c r="L184" s="25"/>
      <x:c r="M184" s="26"/>
      <x:c r="N184" s="26"/>
      <x:c r="O184" s="26"/>
      <x:c r="P184" s="26"/>
      <x:c r="Q184" s="25"/>
      <x:c r="R184" s="25"/>
      <x:c r="S184" s="18"/>
      <x:c r="T184" s="18"/>
      <x:c r="U184" s="18"/>
      <x:c r="V184" s="28" t="str">
        <x:f>IF(A184="","",IF(AND(ISNUMBER(G184),ISNUMBER(I184),G184&gt;=0,I184&gt;0,G184&lt;=I184),G184/I184,"n.a."))</x:f>
      </x:c>
      <x:c r="W184" s="28" t="str">
        <x:f>IF(A184="","",IF(AND(F184="Yes",ISNUMBER(B184),ISNUMBER(C184),ISNUMBER(D184),ISNUMBER(E184),C184&gt;=B184,E184&gt;=D184,C184-B184=E184-D184,ISNUMBER(G184),ISNUMBER(H184),G184&gt;=0,H184&gt;0),(G184-H184)/H184,"n.a."))</x:f>
      </x:c>
      <x:c r="X184" s="28" t="str">
        <x:f>IF(A184="","",IF(AND(F184="Yes",ISNUMBER(B184),ISNUMBER(C184),ISNUMBER(D184),ISNUMBER(E184),C184&gt;=B184,E184&gt;=D184,C184-B184=E184-D184,ISNUMBER(M184),ISNUMBER(N184),M184&gt;=0,N184&gt;0),(M184-N184)/N184,"n.a."))</x:f>
      </x:c>
      <x:c r="Y184" s="28" t="str">
        <x:f>IF(A184="","",IF(AND(ISNUMBER(O184),ISNUMBER(M184),O184&gt;=0,M184&gt;0,T184&lt;&gt;""),O184/M184,"n.a."))</x:f>
      </x:c>
      <x:c r="Z184" s="23" t="str">
        <x:f>IF(A184="","",IF(COUNTIFS($A$6:$A$505,SUBSTITUTE(SUBSTITUTE(SUBSTITUTE(A184,"~","~~"),"*","~*"),"?","~?"))&gt;1,"Duplicate URL: use one row per period pair",IF(COUNTIFS(Audit!$A$6:$A$505,SUBSTITUTE(SUBSTITUTE(SUBSTITUTE(A184,"~","~~"),"*","~*"),"?","~?"))=0,"URL missing from Audit",IF(OR(B184="",C184=""),"Add current date range",IF(OR(NOT(ISNUMBER(B184)),NOT(ISNUMBER(C184)),C184&lt;B184),"Check current dates",IF(OR(AND(ISNUMBER(G184),G184&lt;0),AND(ISNUMBER(H184),H184&lt;0),AND(ISNUMBER(I184),I184&lt;0),AND(ISNUMBER(J184),J184&lt;0),AND(ISNUMBER(M184),M184&lt;0),AND(ISNUMBER(N184),N184&lt;0),AND(ISNUMBER(O184),O184&lt;0),AND(ISNUMBER(P184),P184&lt;0),AND(ISNUMBER(Q184),Q184&lt;0),AND(ISNUMBER(R184),R184&lt;0)),"Check negative values",IF(AND(ISNUMBER(G184),ISNUMBER(I184),G184&gt;I184),"Clicks exceed impressions",IF(AND(OR(ISNUMBER(Q184),ISNUMBER(R184)),S184=""),"Add revenue currency",IF(AND(ISNUMBER(O184),T184=""),"Define conversions and session scope",IF(U184="","Add evidence source",IF(F184&lt;&gt;"Yes","Comparison not confirmed",IF(OR(NOT(ISNUMBER(D184)),NOT(ISNUMBER(E184)),E184&lt;D184,C184-B184&lt;&gt;E184-D184),"Check comparable date ranges",""))))))))))))</x:f>
      </x:c>
    </x:row>
    <x:row r="185" ht="44" customHeight="1">
      <x:c r="A185" s="19"/>
      <x:c r="B185" s="24"/>
      <x:c r="C185" s="21"/>
      <x:c r="D185" s="21"/>
      <x:c r="E185" s="21"/>
      <x:c r="F185" s="18"/>
      <x:c r="G185" s="26"/>
      <x:c r="H185" s="26"/>
      <x:c r="I185" s="26"/>
      <x:c r="J185" s="26"/>
      <x:c r="K185" s="25"/>
      <x:c r="L185" s="25"/>
      <x:c r="M185" s="26"/>
      <x:c r="N185" s="26"/>
      <x:c r="O185" s="26"/>
      <x:c r="P185" s="26"/>
      <x:c r="Q185" s="25"/>
      <x:c r="R185" s="25"/>
      <x:c r="S185" s="18"/>
      <x:c r="T185" s="18"/>
      <x:c r="U185" s="18"/>
      <x:c r="V185" s="28" t="str">
        <x:f>IF(A185="","",IF(AND(ISNUMBER(G185),ISNUMBER(I185),G185&gt;=0,I185&gt;0,G185&lt;=I185),G185/I185,"n.a."))</x:f>
      </x:c>
      <x:c r="W185" s="28" t="str">
        <x:f>IF(A185="","",IF(AND(F185="Yes",ISNUMBER(B185),ISNUMBER(C185),ISNUMBER(D185),ISNUMBER(E185),C185&gt;=B185,E185&gt;=D185,C185-B185=E185-D185,ISNUMBER(G185),ISNUMBER(H185),G185&gt;=0,H185&gt;0),(G185-H185)/H185,"n.a."))</x:f>
      </x:c>
      <x:c r="X185" s="28" t="str">
        <x:f>IF(A185="","",IF(AND(F185="Yes",ISNUMBER(B185),ISNUMBER(C185),ISNUMBER(D185),ISNUMBER(E185),C185&gt;=B185,E185&gt;=D185,C185-B185=E185-D185,ISNUMBER(M185),ISNUMBER(N185),M185&gt;=0,N185&gt;0),(M185-N185)/N185,"n.a."))</x:f>
      </x:c>
      <x:c r="Y185" s="28" t="str">
        <x:f>IF(A185="","",IF(AND(ISNUMBER(O185),ISNUMBER(M185),O185&gt;=0,M185&gt;0,T185&lt;&gt;""),O185/M185,"n.a."))</x:f>
      </x:c>
      <x:c r="Z185" s="23" t="str">
        <x:f>IF(A185="","",IF(COUNTIFS($A$6:$A$505,SUBSTITUTE(SUBSTITUTE(SUBSTITUTE(A185,"~","~~"),"*","~*"),"?","~?"))&gt;1,"Duplicate URL: use one row per period pair",IF(COUNTIFS(Audit!$A$6:$A$505,SUBSTITUTE(SUBSTITUTE(SUBSTITUTE(A185,"~","~~"),"*","~*"),"?","~?"))=0,"URL missing from Audit",IF(OR(B185="",C185=""),"Add current date range",IF(OR(NOT(ISNUMBER(B185)),NOT(ISNUMBER(C185)),C185&lt;B185),"Check current dates",IF(OR(AND(ISNUMBER(G185),G185&lt;0),AND(ISNUMBER(H185),H185&lt;0),AND(ISNUMBER(I185),I185&lt;0),AND(ISNUMBER(J185),J185&lt;0),AND(ISNUMBER(M185),M185&lt;0),AND(ISNUMBER(N185),N185&lt;0),AND(ISNUMBER(O185),O185&lt;0),AND(ISNUMBER(P185),P185&lt;0),AND(ISNUMBER(Q185),Q185&lt;0),AND(ISNUMBER(R185),R185&lt;0)),"Check negative values",IF(AND(ISNUMBER(G185),ISNUMBER(I185),G185&gt;I185),"Clicks exceed impressions",IF(AND(OR(ISNUMBER(Q185),ISNUMBER(R185)),S185=""),"Add revenue currency",IF(AND(ISNUMBER(O185),T185=""),"Define conversions and session scope",IF(U185="","Add evidence source",IF(F185&lt;&gt;"Yes","Comparison not confirmed",IF(OR(NOT(ISNUMBER(D185)),NOT(ISNUMBER(E185)),E185&lt;D185,C185-B185&lt;&gt;E185-D185),"Check comparable date ranges",""))))))))))))</x:f>
      </x:c>
    </x:row>
    <x:row r="186" ht="44" customHeight="1">
      <x:c r="A186" s="19"/>
      <x:c r="B186" s="24"/>
      <x:c r="C186" s="21"/>
      <x:c r="D186" s="21"/>
      <x:c r="E186" s="21"/>
      <x:c r="F186" s="18"/>
      <x:c r="G186" s="26"/>
      <x:c r="H186" s="26"/>
      <x:c r="I186" s="26"/>
      <x:c r="J186" s="26"/>
      <x:c r="K186" s="25"/>
      <x:c r="L186" s="25"/>
      <x:c r="M186" s="26"/>
      <x:c r="N186" s="26"/>
      <x:c r="O186" s="26"/>
      <x:c r="P186" s="26"/>
      <x:c r="Q186" s="25"/>
      <x:c r="R186" s="25"/>
      <x:c r="S186" s="18"/>
      <x:c r="T186" s="18"/>
      <x:c r="U186" s="18"/>
      <x:c r="V186" s="28" t="str">
        <x:f>IF(A186="","",IF(AND(ISNUMBER(G186),ISNUMBER(I186),G186&gt;=0,I186&gt;0,G186&lt;=I186),G186/I186,"n.a."))</x:f>
      </x:c>
      <x:c r="W186" s="28" t="str">
        <x:f>IF(A186="","",IF(AND(F186="Yes",ISNUMBER(B186),ISNUMBER(C186),ISNUMBER(D186),ISNUMBER(E186),C186&gt;=B186,E186&gt;=D186,C186-B186=E186-D186,ISNUMBER(G186),ISNUMBER(H186),G186&gt;=0,H186&gt;0),(G186-H186)/H186,"n.a."))</x:f>
      </x:c>
      <x:c r="X186" s="28" t="str">
        <x:f>IF(A186="","",IF(AND(F186="Yes",ISNUMBER(B186),ISNUMBER(C186),ISNUMBER(D186),ISNUMBER(E186),C186&gt;=B186,E186&gt;=D186,C186-B186=E186-D186,ISNUMBER(M186),ISNUMBER(N186),M186&gt;=0,N186&gt;0),(M186-N186)/N186,"n.a."))</x:f>
      </x:c>
      <x:c r="Y186" s="28" t="str">
        <x:f>IF(A186="","",IF(AND(ISNUMBER(O186),ISNUMBER(M186),O186&gt;=0,M186&gt;0,T186&lt;&gt;""),O186/M186,"n.a."))</x:f>
      </x:c>
      <x:c r="Z186" s="23" t="str">
        <x:f>IF(A186="","",IF(COUNTIFS($A$6:$A$505,SUBSTITUTE(SUBSTITUTE(SUBSTITUTE(A186,"~","~~"),"*","~*"),"?","~?"))&gt;1,"Duplicate URL: use one row per period pair",IF(COUNTIFS(Audit!$A$6:$A$505,SUBSTITUTE(SUBSTITUTE(SUBSTITUTE(A186,"~","~~"),"*","~*"),"?","~?"))=0,"URL missing from Audit",IF(OR(B186="",C186=""),"Add current date range",IF(OR(NOT(ISNUMBER(B186)),NOT(ISNUMBER(C186)),C186&lt;B186),"Check current dates",IF(OR(AND(ISNUMBER(G186),G186&lt;0),AND(ISNUMBER(H186),H186&lt;0),AND(ISNUMBER(I186),I186&lt;0),AND(ISNUMBER(J186),J186&lt;0),AND(ISNUMBER(M186),M186&lt;0),AND(ISNUMBER(N186),N186&lt;0),AND(ISNUMBER(O186),O186&lt;0),AND(ISNUMBER(P186),P186&lt;0),AND(ISNUMBER(Q186),Q186&lt;0),AND(ISNUMBER(R186),R186&lt;0)),"Check negative values",IF(AND(ISNUMBER(G186),ISNUMBER(I186),G186&gt;I186),"Clicks exceed impressions",IF(AND(OR(ISNUMBER(Q186),ISNUMBER(R186)),S186=""),"Add revenue currency",IF(AND(ISNUMBER(O186),T186=""),"Define conversions and session scope",IF(U186="","Add evidence source",IF(F186&lt;&gt;"Yes","Comparison not confirmed",IF(OR(NOT(ISNUMBER(D186)),NOT(ISNUMBER(E186)),E186&lt;D186,C186-B186&lt;&gt;E186-D186),"Check comparable date ranges",""))))))))))))</x:f>
      </x:c>
    </x:row>
    <x:row r="187" ht="44" customHeight="1">
      <x:c r="A187" s="19"/>
      <x:c r="B187" s="24"/>
      <x:c r="C187" s="21"/>
      <x:c r="D187" s="21"/>
      <x:c r="E187" s="21"/>
      <x:c r="F187" s="18"/>
      <x:c r="G187" s="26"/>
      <x:c r="H187" s="26"/>
      <x:c r="I187" s="26"/>
      <x:c r="J187" s="26"/>
      <x:c r="K187" s="25"/>
      <x:c r="L187" s="25"/>
      <x:c r="M187" s="26"/>
      <x:c r="N187" s="26"/>
      <x:c r="O187" s="26"/>
      <x:c r="P187" s="26"/>
      <x:c r="Q187" s="25"/>
      <x:c r="R187" s="25"/>
      <x:c r="S187" s="18"/>
      <x:c r="T187" s="18"/>
      <x:c r="U187" s="18"/>
      <x:c r="V187" s="28" t="str">
        <x:f>IF(A187="","",IF(AND(ISNUMBER(G187),ISNUMBER(I187),G187&gt;=0,I187&gt;0,G187&lt;=I187),G187/I187,"n.a."))</x:f>
      </x:c>
      <x:c r="W187" s="28" t="str">
        <x:f>IF(A187="","",IF(AND(F187="Yes",ISNUMBER(B187),ISNUMBER(C187),ISNUMBER(D187),ISNUMBER(E187),C187&gt;=B187,E187&gt;=D187,C187-B187=E187-D187,ISNUMBER(G187),ISNUMBER(H187),G187&gt;=0,H187&gt;0),(G187-H187)/H187,"n.a."))</x:f>
      </x:c>
      <x:c r="X187" s="28" t="str">
        <x:f>IF(A187="","",IF(AND(F187="Yes",ISNUMBER(B187),ISNUMBER(C187),ISNUMBER(D187),ISNUMBER(E187),C187&gt;=B187,E187&gt;=D187,C187-B187=E187-D187,ISNUMBER(M187),ISNUMBER(N187),M187&gt;=0,N187&gt;0),(M187-N187)/N187,"n.a."))</x:f>
      </x:c>
      <x:c r="Y187" s="28" t="str">
        <x:f>IF(A187="","",IF(AND(ISNUMBER(O187),ISNUMBER(M187),O187&gt;=0,M187&gt;0,T187&lt;&gt;""),O187/M187,"n.a."))</x:f>
      </x:c>
      <x:c r="Z187" s="23" t="str">
        <x:f>IF(A187="","",IF(COUNTIFS($A$6:$A$505,SUBSTITUTE(SUBSTITUTE(SUBSTITUTE(A187,"~","~~"),"*","~*"),"?","~?"))&gt;1,"Duplicate URL: use one row per period pair",IF(COUNTIFS(Audit!$A$6:$A$505,SUBSTITUTE(SUBSTITUTE(SUBSTITUTE(A187,"~","~~"),"*","~*"),"?","~?"))=0,"URL missing from Audit",IF(OR(B187="",C187=""),"Add current date range",IF(OR(NOT(ISNUMBER(B187)),NOT(ISNUMBER(C187)),C187&lt;B187),"Check current dates",IF(OR(AND(ISNUMBER(G187),G187&lt;0),AND(ISNUMBER(H187),H187&lt;0),AND(ISNUMBER(I187),I187&lt;0),AND(ISNUMBER(J187),J187&lt;0),AND(ISNUMBER(M187),M187&lt;0),AND(ISNUMBER(N187),N187&lt;0),AND(ISNUMBER(O187),O187&lt;0),AND(ISNUMBER(P187),P187&lt;0),AND(ISNUMBER(Q187),Q187&lt;0),AND(ISNUMBER(R187),R187&lt;0)),"Check negative values",IF(AND(ISNUMBER(G187),ISNUMBER(I187),G187&gt;I187),"Clicks exceed impressions",IF(AND(OR(ISNUMBER(Q187),ISNUMBER(R187)),S187=""),"Add revenue currency",IF(AND(ISNUMBER(O187),T187=""),"Define conversions and session scope",IF(U187="","Add evidence source",IF(F187&lt;&gt;"Yes","Comparison not confirmed",IF(OR(NOT(ISNUMBER(D187)),NOT(ISNUMBER(E187)),E187&lt;D187,C187-B187&lt;&gt;E187-D187),"Check comparable date ranges",""))))))))))))</x:f>
      </x:c>
    </x:row>
    <x:row r="188" ht="44" customHeight="1">
      <x:c r="A188" s="19"/>
      <x:c r="B188" s="24"/>
      <x:c r="C188" s="21"/>
      <x:c r="D188" s="21"/>
      <x:c r="E188" s="21"/>
      <x:c r="F188" s="18"/>
      <x:c r="G188" s="26"/>
      <x:c r="H188" s="26"/>
      <x:c r="I188" s="26"/>
      <x:c r="J188" s="26"/>
      <x:c r="K188" s="25"/>
      <x:c r="L188" s="25"/>
      <x:c r="M188" s="26"/>
      <x:c r="N188" s="26"/>
      <x:c r="O188" s="26"/>
      <x:c r="P188" s="26"/>
      <x:c r="Q188" s="25"/>
      <x:c r="R188" s="25"/>
      <x:c r="S188" s="18"/>
      <x:c r="T188" s="18"/>
      <x:c r="U188" s="18"/>
      <x:c r="V188" s="28" t="str">
        <x:f>IF(A188="","",IF(AND(ISNUMBER(G188),ISNUMBER(I188),G188&gt;=0,I188&gt;0,G188&lt;=I188),G188/I188,"n.a."))</x:f>
      </x:c>
      <x:c r="W188" s="28" t="str">
        <x:f>IF(A188="","",IF(AND(F188="Yes",ISNUMBER(B188),ISNUMBER(C188),ISNUMBER(D188),ISNUMBER(E188),C188&gt;=B188,E188&gt;=D188,C188-B188=E188-D188,ISNUMBER(G188),ISNUMBER(H188),G188&gt;=0,H188&gt;0),(G188-H188)/H188,"n.a."))</x:f>
      </x:c>
      <x:c r="X188" s="28" t="str">
        <x:f>IF(A188="","",IF(AND(F188="Yes",ISNUMBER(B188),ISNUMBER(C188),ISNUMBER(D188),ISNUMBER(E188),C188&gt;=B188,E188&gt;=D188,C188-B188=E188-D188,ISNUMBER(M188),ISNUMBER(N188),M188&gt;=0,N188&gt;0),(M188-N188)/N188,"n.a."))</x:f>
      </x:c>
      <x:c r="Y188" s="28" t="str">
        <x:f>IF(A188="","",IF(AND(ISNUMBER(O188),ISNUMBER(M188),O188&gt;=0,M188&gt;0,T188&lt;&gt;""),O188/M188,"n.a."))</x:f>
      </x:c>
      <x:c r="Z188" s="23" t="str">
        <x:f>IF(A188="","",IF(COUNTIFS($A$6:$A$505,SUBSTITUTE(SUBSTITUTE(SUBSTITUTE(A188,"~","~~"),"*","~*"),"?","~?"))&gt;1,"Duplicate URL: use one row per period pair",IF(COUNTIFS(Audit!$A$6:$A$505,SUBSTITUTE(SUBSTITUTE(SUBSTITUTE(A188,"~","~~"),"*","~*"),"?","~?"))=0,"URL missing from Audit",IF(OR(B188="",C188=""),"Add current date range",IF(OR(NOT(ISNUMBER(B188)),NOT(ISNUMBER(C188)),C188&lt;B188),"Check current dates",IF(OR(AND(ISNUMBER(G188),G188&lt;0),AND(ISNUMBER(H188),H188&lt;0),AND(ISNUMBER(I188),I188&lt;0),AND(ISNUMBER(J188),J188&lt;0),AND(ISNUMBER(M188),M188&lt;0),AND(ISNUMBER(N188),N188&lt;0),AND(ISNUMBER(O188),O188&lt;0),AND(ISNUMBER(P188),P188&lt;0),AND(ISNUMBER(Q188),Q188&lt;0),AND(ISNUMBER(R188),R188&lt;0)),"Check negative values",IF(AND(ISNUMBER(G188),ISNUMBER(I188),G188&gt;I188),"Clicks exceed impressions",IF(AND(OR(ISNUMBER(Q188),ISNUMBER(R188)),S188=""),"Add revenue currency",IF(AND(ISNUMBER(O188),T188=""),"Define conversions and session scope",IF(U188="","Add evidence source",IF(F188&lt;&gt;"Yes","Comparison not confirmed",IF(OR(NOT(ISNUMBER(D188)),NOT(ISNUMBER(E188)),E188&lt;D188,C188-B188&lt;&gt;E188-D188),"Check comparable date ranges",""))))))))))))</x:f>
      </x:c>
    </x:row>
    <x:row r="189" ht="44" customHeight="1">
      <x:c r="A189" s="19"/>
      <x:c r="B189" s="24"/>
      <x:c r="C189" s="21"/>
      <x:c r="D189" s="21"/>
      <x:c r="E189" s="21"/>
      <x:c r="F189" s="18"/>
      <x:c r="G189" s="26"/>
      <x:c r="H189" s="26"/>
      <x:c r="I189" s="26"/>
      <x:c r="J189" s="26"/>
      <x:c r="K189" s="25"/>
      <x:c r="L189" s="25"/>
      <x:c r="M189" s="26"/>
      <x:c r="N189" s="26"/>
      <x:c r="O189" s="26"/>
      <x:c r="P189" s="26"/>
      <x:c r="Q189" s="25"/>
      <x:c r="R189" s="25"/>
      <x:c r="S189" s="18"/>
      <x:c r="T189" s="18"/>
      <x:c r="U189" s="18"/>
      <x:c r="V189" s="28" t="str">
        <x:f>IF(A189="","",IF(AND(ISNUMBER(G189),ISNUMBER(I189),G189&gt;=0,I189&gt;0,G189&lt;=I189),G189/I189,"n.a."))</x:f>
      </x:c>
      <x:c r="W189" s="28" t="str">
        <x:f>IF(A189="","",IF(AND(F189="Yes",ISNUMBER(B189),ISNUMBER(C189),ISNUMBER(D189),ISNUMBER(E189),C189&gt;=B189,E189&gt;=D189,C189-B189=E189-D189,ISNUMBER(G189),ISNUMBER(H189),G189&gt;=0,H189&gt;0),(G189-H189)/H189,"n.a."))</x:f>
      </x:c>
      <x:c r="X189" s="28" t="str">
        <x:f>IF(A189="","",IF(AND(F189="Yes",ISNUMBER(B189),ISNUMBER(C189),ISNUMBER(D189),ISNUMBER(E189),C189&gt;=B189,E189&gt;=D189,C189-B189=E189-D189,ISNUMBER(M189),ISNUMBER(N189),M189&gt;=0,N189&gt;0),(M189-N189)/N189,"n.a."))</x:f>
      </x:c>
      <x:c r="Y189" s="28" t="str">
        <x:f>IF(A189="","",IF(AND(ISNUMBER(O189),ISNUMBER(M189),O189&gt;=0,M189&gt;0,T189&lt;&gt;""),O189/M189,"n.a."))</x:f>
      </x:c>
      <x:c r="Z189" s="23" t="str">
        <x:f>IF(A189="","",IF(COUNTIFS($A$6:$A$505,SUBSTITUTE(SUBSTITUTE(SUBSTITUTE(A189,"~","~~"),"*","~*"),"?","~?"))&gt;1,"Duplicate URL: use one row per period pair",IF(COUNTIFS(Audit!$A$6:$A$505,SUBSTITUTE(SUBSTITUTE(SUBSTITUTE(A189,"~","~~"),"*","~*"),"?","~?"))=0,"URL missing from Audit",IF(OR(B189="",C189=""),"Add current date range",IF(OR(NOT(ISNUMBER(B189)),NOT(ISNUMBER(C189)),C189&lt;B189),"Check current dates",IF(OR(AND(ISNUMBER(G189),G189&lt;0),AND(ISNUMBER(H189),H189&lt;0),AND(ISNUMBER(I189),I189&lt;0),AND(ISNUMBER(J189),J189&lt;0),AND(ISNUMBER(M189),M189&lt;0),AND(ISNUMBER(N189),N189&lt;0),AND(ISNUMBER(O189),O189&lt;0),AND(ISNUMBER(P189),P189&lt;0),AND(ISNUMBER(Q189),Q189&lt;0),AND(ISNUMBER(R189),R189&lt;0)),"Check negative values",IF(AND(ISNUMBER(G189),ISNUMBER(I189),G189&gt;I189),"Clicks exceed impressions",IF(AND(OR(ISNUMBER(Q189),ISNUMBER(R189)),S189=""),"Add revenue currency",IF(AND(ISNUMBER(O189),T189=""),"Define conversions and session scope",IF(U189="","Add evidence source",IF(F189&lt;&gt;"Yes","Comparison not confirmed",IF(OR(NOT(ISNUMBER(D189)),NOT(ISNUMBER(E189)),E189&lt;D189,C189-B189&lt;&gt;E189-D189),"Check comparable date ranges",""))))))))))))</x:f>
      </x:c>
    </x:row>
    <x:row r="190" ht="44" customHeight="1">
      <x:c r="A190" s="19"/>
      <x:c r="B190" s="24"/>
      <x:c r="C190" s="21"/>
      <x:c r="D190" s="21"/>
      <x:c r="E190" s="21"/>
      <x:c r="F190" s="18"/>
      <x:c r="G190" s="26"/>
      <x:c r="H190" s="26"/>
      <x:c r="I190" s="26"/>
      <x:c r="J190" s="26"/>
      <x:c r="K190" s="25"/>
      <x:c r="L190" s="25"/>
      <x:c r="M190" s="26"/>
      <x:c r="N190" s="26"/>
      <x:c r="O190" s="26"/>
      <x:c r="P190" s="26"/>
      <x:c r="Q190" s="25"/>
      <x:c r="R190" s="25"/>
      <x:c r="S190" s="18"/>
      <x:c r="T190" s="18"/>
      <x:c r="U190" s="18"/>
      <x:c r="V190" s="28" t="str">
        <x:f>IF(A190="","",IF(AND(ISNUMBER(G190),ISNUMBER(I190),G190&gt;=0,I190&gt;0,G190&lt;=I190),G190/I190,"n.a."))</x:f>
      </x:c>
      <x:c r="W190" s="28" t="str">
        <x:f>IF(A190="","",IF(AND(F190="Yes",ISNUMBER(B190),ISNUMBER(C190),ISNUMBER(D190),ISNUMBER(E190),C190&gt;=B190,E190&gt;=D190,C190-B190=E190-D190,ISNUMBER(G190),ISNUMBER(H190),G190&gt;=0,H190&gt;0),(G190-H190)/H190,"n.a."))</x:f>
      </x:c>
      <x:c r="X190" s="28" t="str">
        <x:f>IF(A190="","",IF(AND(F190="Yes",ISNUMBER(B190),ISNUMBER(C190),ISNUMBER(D190),ISNUMBER(E190),C190&gt;=B190,E190&gt;=D190,C190-B190=E190-D190,ISNUMBER(M190),ISNUMBER(N190),M190&gt;=0,N190&gt;0),(M190-N190)/N190,"n.a."))</x:f>
      </x:c>
      <x:c r="Y190" s="28" t="str">
        <x:f>IF(A190="","",IF(AND(ISNUMBER(O190),ISNUMBER(M190),O190&gt;=0,M190&gt;0,T190&lt;&gt;""),O190/M190,"n.a."))</x:f>
      </x:c>
      <x:c r="Z190" s="23" t="str">
        <x:f>IF(A190="","",IF(COUNTIFS($A$6:$A$505,SUBSTITUTE(SUBSTITUTE(SUBSTITUTE(A190,"~","~~"),"*","~*"),"?","~?"))&gt;1,"Duplicate URL: use one row per period pair",IF(COUNTIFS(Audit!$A$6:$A$505,SUBSTITUTE(SUBSTITUTE(SUBSTITUTE(A190,"~","~~"),"*","~*"),"?","~?"))=0,"URL missing from Audit",IF(OR(B190="",C190=""),"Add current date range",IF(OR(NOT(ISNUMBER(B190)),NOT(ISNUMBER(C190)),C190&lt;B190),"Check current dates",IF(OR(AND(ISNUMBER(G190),G190&lt;0),AND(ISNUMBER(H190),H190&lt;0),AND(ISNUMBER(I190),I190&lt;0),AND(ISNUMBER(J190),J190&lt;0),AND(ISNUMBER(M190),M190&lt;0),AND(ISNUMBER(N190),N190&lt;0),AND(ISNUMBER(O190),O190&lt;0),AND(ISNUMBER(P190),P190&lt;0),AND(ISNUMBER(Q190),Q190&lt;0),AND(ISNUMBER(R190),R190&lt;0)),"Check negative values",IF(AND(ISNUMBER(G190),ISNUMBER(I190),G190&gt;I190),"Clicks exceed impressions",IF(AND(OR(ISNUMBER(Q190),ISNUMBER(R190)),S190=""),"Add revenue currency",IF(AND(ISNUMBER(O190),T190=""),"Define conversions and session scope",IF(U190="","Add evidence source",IF(F190&lt;&gt;"Yes","Comparison not confirmed",IF(OR(NOT(ISNUMBER(D190)),NOT(ISNUMBER(E190)),E190&lt;D190,C190-B190&lt;&gt;E190-D190),"Check comparable date ranges",""))))))))))))</x:f>
      </x:c>
    </x:row>
    <x:row r="191" ht="44" customHeight="1">
      <x:c r="A191" s="19"/>
      <x:c r="B191" s="24"/>
      <x:c r="C191" s="21"/>
      <x:c r="D191" s="21"/>
      <x:c r="E191" s="21"/>
      <x:c r="F191" s="18"/>
      <x:c r="G191" s="26"/>
      <x:c r="H191" s="26"/>
      <x:c r="I191" s="26"/>
      <x:c r="J191" s="26"/>
      <x:c r="K191" s="25"/>
      <x:c r="L191" s="25"/>
      <x:c r="M191" s="26"/>
      <x:c r="N191" s="26"/>
      <x:c r="O191" s="26"/>
      <x:c r="P191" s="26"/>
      <x:c r="Q191" s="25"/>
      <x:c r="R191" s="25"/>
      <x:c r="S191" s="18"/>
      <x:c r="T191" s="18"/>
      <x:c r="U191" s="18"/>
      <x:c r="V191" s="28" t="str">
        <x:f>IF(A191="","",IF(AND(ISNUMBER(G191),ISNUMBER(I191),G191&gt;=0,I191&gt;0,G191&lt;=I191),G191/I191,"n.a."))</x:f>
      </x:c>
      <x:c r="W191" s="28" t="str">
        <x:f>IF(A191="","",IF(AND(F191="Yes",ISNUMBER(B191),ISNUMBER(C191),ISNUMBER(D191),ISNUMBER(E191),C191&gt;=B191,E191&gt;=D191,C191-B191=E191-D191,ISNUMBER(G191),ISNUMBER(H191),G191&gt;=0,H191&gt;0),(G191-H191)/H191,"n.a."))</x:f>
      </x:c>
      <x:c r="X191" s="28" t="str">
        <x:f>IF(A191="","",IF(AND(F191="Yes",ISNUMBER(B191),ISNUMBER(C191),ISNUMBER(D191),ISNUMBER(E191),C191&gt;=B191,E191&gt;=D191,C191-B191=E191-D191,ISNUMBER(M191),ISNUMBER(N191),M191&gt;=0,N191&gt;0),(M191-N191)/N191,"n.a."))</x:f>
      </x:c>
      <x:c r="Y191" s="28" t="str">
        <x:f>IF(A191="","",IF(AND(ISNUMBER(O191),ISNUMBER(M191),O191&gt;=0,M191&gt;0,T191&lt;&gt;""),O191/M191,"n.a."))</x:f>
      </x:c>
      <x:c r="Z191" s="23" t="str">
        <x:f>IF(A191="","",IF(COUNTIFS($A$6:$A$505,SUBSTITUTE(SUBSTITUTE(SUBSTITUTE(A191,"~","~~"),"*","~*"),"?","~?"))&gt;1,"Duplicate URL: use one row per period pair",IF(COUNTIFS(Audit!$A$6:$A$505,SUBSTITUTE(SUBSTITUTE(SUBSTITUTE(A191,"~","~~"),"*","~*"),"?","~?"))=0,"URL missing from Audit",IF(OR(B191="",C191=""),"Add current date range",IF(OR(NOT(ISNUMBER(B191)),NOT(ISNUMBER(C191)),C191&lt;B191),"Check current dates",IF(OR(AND(ISNUMBER(G191),G191&lt;0),AND(ISNUMBER(H191),H191&lt;0),AND(ISNUMBER(I191),I191&lt;0),AND(ISNUMBER(J191),J191&lt;0),AND(ISNUMBER(M191),M191&lt;0),AND(ISNUMBER(N191),N191&lt;0),AND(ISNUMBER(O191),O191&lt;0),AND(ISNUMBER(P191),P191&lt;0),AND(ISNUMBER(Q191),Q191&lt;0),AND(ISNUMBER(R191),R191&lt;0)),"Check negative values",IF(AND(ISNUMBER(G191),ISNUMBER(I191),G191&gt;I191),"Clicks exceed impressions",IF(AND(OR(ISNUMBER(Q191),ISNUMBER(R191)),S191=""),"Add revenue currency",IF(AND(ISNUMBER(O191),T191=""),"Define conversions and session scope",IF(U191="","Add evidence source",IF(F191&lt;&gt;"Yes","Comparison not confirmed",IF(OR(NOT(ISNUMBER(D191)),NOT(ISNUMBER(E191)),E191&lt;D191,C191-B191&lt;&gt;E191-D191),"Check comparable date ranges",""))))))))))))</x:f>
      </x:c>
    </x:row>
    <x:row r="192" ht="44" customHeight="1">
      <x:c r="A192" s="19"/>
      <x:c r="B192" s="24"/>
      <x:c r="C192" s="21"/>
      <x:c r="D192" s="21"/>
      <x:c r="E192" s="21"/>
      <x:c r="F192" s="18"/>
      <x:c r="G192" s="26"/>
      <x:c r="H192" s="26"/>
      <x:c r="I192" s="26"/>
      <x:c r="J192" s="26"/>
      <x:c r="K192" s="25"/>
      <x:c r="L192" s="25"/>
      <x:c r="M192" s="26"/>
      <x:c r="N192" s="26"/>
      <x:c r="O192" s="26"/>
      <x:c r="P192" s="26"/>
      <x:c r="Q192" s="25"/>
      <x:c r="R192" s="25"/>
      <x:c r="S192" s="18"/>
      <x:c r="T192" s="18"/>
      <x:c r="U192" s="18"/>
      <x:c r="V192" s="28" t="str">
        <x:f>IF(A192="","",IF(AND(ISNUMBER(G192),ISNUMBER(I192),G192&gt;=0,I192&gt;0,G192&lt;=I192),G192/I192,"n.a."))</x:f>
      </x:c>
      <x:c r="W192" s="28" t="str">
        <x:f>IF(A192="","",IF(AND(F192="Yes",ISNUMBER(B192),ISNUMBER(C192),ISNUMBER(D192),ISNUMBER(E192),C192&gt;=B192,E192&gt;=D192,C192-B192=E192-D192,ISNUMBER(G192),ISNUMBER(H192),G192&gt;=0,H192&gt;0),(G192-H192)/H192,"n.a."))</x:f>
      </x:c>
      <x:c r="X192" s="28" t="str">
        <x:f>IF(A192="","",IF(AND(F192="Yes",ISNUMBER(B192),ISNUMBER(C192),ISNUMBER(D192),ISNUMBER(E192),C192&gt;=B192,E192&gt;=D192,C192-B192=E192-D192,ISNUMBER(M192),ISNUMBER(N192),M192&gt;=0,N192&gt;0),(M192-N192)/N192,"n.a."))</x:f>
      </x:c>
      <x:c r="Y192" s="28" t="str">
        <x:f>IF(A192="","",IF(AND(ISNUMBER(O192),ISNUMBER(M192),O192&gt;=0,M192&gt;0,T192&lt;&gt;""),O192/M192,"n.a."))</x:f>
      </x:c>
      <x:c r="Z192" s="23" t="str">
        <x:f>IF(A192="","",IF(COUNTIFS($A$6:$A$505,SUBSTITUTE(SUBSTITUTE(SUBSTITUTE(A192,"~","~~"),"*","~*"),"?","~?"))&gt;1,"Duplicate URL: use one row per period pair",IF(COUNTIFS(Audit!$A$6:$A$505,SUBSTITUTE(SUBSTITUTE(SUBSTITUTE(A192,"~","~~"),"*","~*"),"?","~?"))=0,"URL missing from Audit",IF(OR(B192="",C192=""),"Add current date range",IF(OR(NOT(ISNUMBER(B192)),NOT(ISNUMBER(C192)),C192&lt;B192),"Check current dates",IF(OR(AND(ISNUMBER(G192),G192&lt;0),AND(ISNUMBER(H192),H192&lt;0),AND(ISNUMBER(I192),I192&lt;0),AND(ISNUMBER(J192),J192&lt;0),AND(ISNUMBER(M192),M192&lt;0),AND(ISNUMBER(N192),N192&lt;0),AND(ISNUMBER(O192),O192&lt;0),AND(ISNUMBER(P192),P192&lt;0),AND(ISNUMBER(Q192),Q192&lt;0),AND(ISNUMBER(R192),R192&lt;0)),"Check negative values",IF(AND(ISNUMBER(G192),ISNUMBER(I192),G192&gt;I192),"Clicks exceed impressions",IF(AND(OR(ISNUMBER(Q192),ISNUMBER(R192)),S192=""),"Add revenue currency",IF(AND(ISNUMBER(O192),T192=""),"Define conversions and session scope",IF(U192="","Add evidence source",IF(F192&lt;&gt;"Yes","Comparison not confirmed",IF(OR(NOT(ISNUMBER(D192)),NOT(ISNUMBER(E192)),E192&lt;D192,C192-B192&lt;&gt;E192-D192),"Check comparable date ranges",""))))))))))))</x:f>
      </x:c>
    </x:row>
    <x:row r="193" ht="44" customHeight="1">
      <x:c r="A193" s="19"/>
      <x:c r="B193" s="24"/>
      <x:c r="C193" s="21"/>
      <x:c r="D193" s="21"/>
      <x:c r="E193" s="21"/>
      <x:c r="F193" s="18"/>
      <x:c r="G193" s="26"/>
      <x:c r="H193" s="26"/>
      <x:c r="I193" s="26"/>
      <x:c r="J193" s="26"/>
      <x:c r="K193" s="25"/>
      <x:c r="L193" s="25"/>
      <x:c r="M193" s="26"/>
      <x:c r="N193" s="26"/>
      <x:c r="O193" s="26"/>
      <x:c r="P193" s="26"/>
      <x:c r="Q193" s="25"/>
      <x:c r="R193" s="25"/>
      <x:c r="S193" s="18"/>
      <x:c r="T193" s="18"/>
      <x:c r="U193" s="18"/>
      <x:c r="V193" s="28" t="str">
        <x:f>IF(A193="","",IF(AND(ISNUMBER(G193),ISNUMBER(I193),G193&gt;=0,I193&gt;0,G193&lt;=I193),G193/I193,"n.a."))</x:f>
      </x:c>
      <x:c r="W193" s="28" t="str">
        <x:f>IF(A193="","",IF(AND(F193="Yes",ISNUMBER(B193),ISNUMBER(C193),ISNUMBER(D193),ISNUMBER(E193),C193&gt;=B193,E193&gt;=D193,C193-B193=E193-D193,ISNUMBER(G193),ISNUMBER(H193),G193&gt;=0,H193&gt;0),(G193-H193)/H193,"n.a."))</x:f>
      </x:c>
      <x:c r="X193" s="28" t="str">
        <x:f>IF(A193="","",IF(AND(F193="Yes",ISNUMBER(B193),ISNUMBER(C193),ISNUMBER(D193),ISNUMBER(E193),C193&gt;=B193,E193&gt;=D193,C193-B193=E193-D193,ISNUMBER(M193),ISNUMBER(N193),M193&gt;=0,N193&gt;0),(M193-N193)/N193,"n.a."))</x:f>
      </x:c>
      <x:c r="Y193" s="28" t="str">
        <x:f>IF(A193="","",IF(AND(ISNUMBER(O193),ISNUMBER(M193),O193&gt;=0,M193&gt;0,T193&lt;&gt;""),O193/M193,"n.a."))</x:f>
      </x:c>
      <x:c r="Z193" s="23" t="str">
        <x:f>IF(A193="","",IF(COUNTIFS($A$6:$A$505,SUBSTITUTE(SUBSTITUTE(SUBSTITUTE(A193,"~","~~"),"*","~*"),"?","~?"))&gt;1,"Duplicate URL: use one row per period pair",IF(COUNTIFS(Audit!$A$6:$A$505,SUBSTITUTE(SUBSTITUTE(SUBSTITUTE(A193,"~","~~"),"*","~*"),"?","~?"))=0,"URL missing from Audit",IF(OR(B193="",C193=""),"Add current date range",IF(OR(NOT(ISNUMBER(B193)),NOT(ISNUMBER(C193)),C193&lt;B193),"Check current dates",IF(OR(AND(ISNUMBER(G193),G193&lt;0),AND(ISNUMBER(H193),H193&lt;0),AND(ISNUMBER(I193),I193&lt;0),AND(ISNUMBER(J193),J193&lt;0),AND(ISNUMBER(M193),M193&lt;0),AND(ISNUMBER(N193),N193&lt;0),AND(ISNUMBER(O193),O193&lt;0),AND(ISNUMBER(P193),P193&lt;0),AND(ISNUMBER(Q193),Q193&lt;0),AND(ISNUMBER(R193),R193&lt;0)),"Check negative values",IF(AND(ISNUMBER(G193),ISNUMBER(I193),G193&gt;I193),"Clicks exceed impressions",IF(AND(OR(ISNUMBER(Q193),ISNUMBER(R193)),S193=""),"Add revenue currency",IF(AND(ISNUMBER(O193),T193=""),"Define conversions and session scope",IF(U193="","Add evidence source",IF(F193&lt;&gt;"Yes","Comparison not confirmed",IF(OR(NOT(ISNUMBER(D193)),NOT(ISNUMBER(E193)),E193&lt;D193,C193-B193&lt;&gt;E193-D193),"Check comparable date ranges",""))))))))))))</x:f>
      </x:c>
    </x:row>
    <x:row r="194" ht="44" customHeight="1">
      <x:c r="A194" s="19"/>
      <x:c r="B194" s="24"/>
      <x:c r="C194" s="21"/>
      <x:c r="D194" s="21"/>
      <x:c r="E194" s="21"/>
      <x:c r="F194" s="18"/>
      <x:c r="G194" s="26"/>
      <x:c r="H194" s="26"/>
      <x:c r="I194" s="26"/>
      <x:c r="J194" s="26"/>
      <x:c r="K194" s="25"/>
      <x:c r="L194" s="25"/>
      <x:c r="M194" s="26"/>
      <x:c r="N194" s="26"/>
      <x:c r="O194" s="26"/>
      <x:c r="P194" s="26"/>
      <x:c r="Q194" s="25"/>
      <x:c r="R194" s="25"/>
      <x:c r="S194" s="18"/>
      <x:c r="T194" s="18"/>
      <x:c r="U194" s="18"/>
      <x:c r="V194" s="28" t="str">
        <x:f>IF(A194="","",IF(AND(ISNUMBER(G194),ISNUMBER(I194),G194&gt;=0,I194&gt;0,G194&lt;=I194),G194/I194,"n.a."))</x:f>
      </x:c>
      <x:c r="W194" s="28" t="str">
        <x:f>IF(A194="","",IF(AND(F194="Yes",ISNUMBER(B194),ISNUMBER(C194),ISNUMBER(D194),ISNUMBER(E194),C194&gt;=B194,E194&gt;=D194,C194-B194=E194-D194,ISNUMBER(G194),ISNUMBER(H194),G194&gt;=0,H194&gt;0),(G194-H194)/H194,"n.a."))</x:f>
      </x:c>
      <x:c r="X194" s="28" t="str">
        <x:f>IF(A194="","",IF(AND(F194="Yes",ISNUMBER(B194),ISNUMBER(C194),ISNUMBER(D194),ISNUMBER(E194),C194&gt;=B194,E194&gt;=D194,C194-B194=E194-D194,ISNUMBER(M194),ISNUMBER(N194),M194&gt;=0,N194&gt;0),(M194-N194)/N194,"n.a."))</x:f>
      </x:c>
      <x:c r="Y194" s="28" t="str">
        <x:f>IF(A194="","",IF(AND(ISNUMBER(O194),ISNUMBER(M194),O194&gt;=0,M194&gt;0,T194&lt;&gt;""),O194/M194,"n.a."))</x:f>
      </x:c>
      <x:c r="Z194" s="23" t="str">
        <x:f>IF(A194="","",IF(COUNTIFS($A$6:$A$505,SUBSTITUTE(SUBSTITUTE(SUBSTITUTE(A194,"~","~~"),"*","~*"),"?","~?"))&gt;1,"Duplicate URL: use one row per period pair",IF(COUNTIFS(Audit!$A$6:$A$505,SUBSTITUTE(SUBSTITUTE(SUBSTITUTE(A194,"~","~~"),"*","~*"),"?","~?"))=0,"URL missing from Audit",IF(OR(B194="",C194=""),"Add current date range",IF(OR(NOT(ISNUMBER(B194)),NOT(ISNUMBER(C194)),C194&lt;B194),"Check current dates",IF(OR(AND(ISNUMBER(G194),G194&lt;0),AND(ISNUMBER(H194),H194&lt;0),AND(ISNUMBER(I194),I194&lt;0),AND(ISNUMBER(J194),J194&lt;0),AND(ISNUMBER(M194),M194&lt;0),AND(ISNUMBER(N194),N194&lt;0),AND(ISNUMBER(O194),O194&lt;0),AND(ISNUMBER(P194),P194&lt;0),AND(ISNUMBER(Q194),Q194&lt;0),AND(ISNUMBER(R194),R194&lt;0)),"Check negative values",IF(AND(ISNUMBER(G194),ISNUMBER(I194),G194&gt;I194),"Clicks exceed impressions",IF(AND(OR(ISNUMBER(Q194),ISNUMBER(R194)),S194=""),"Add revenue currency",IF(AND(ISNUMBER(O194),T194=""),"Define conversions and session scope",IF(U194="","Add evidence source",IF(F194&lt;&gt;"Yes","Comparison not confirmed",IF(OR(NOT(ISNUMBER(D194)),NOT(ISNUMBER(E194)),E194&lt;D194,C194-B194&lt;&gt;E194-D194),"Check comparable date ranges",""))))))))))))</x:f>
      </x:c>
    </x:row>
    <x:row r="195" ht="44" customHeight="1">
      <x:c r="A195" s="19"/>
      <x:c r="B195" s="24"/>
      <x:c r="C195" s="21"/>
      <x:c r="D195" s="21"/>
      <x:c r="E195" s="21"/>
      <x:c r="F195" s="18"/>
      <x:c r="G195" s="26"/>
      <x:c r="H195" s="26"/>
      <x:c r="I195" s="26"/>
      <x:c r="J195" s="26"/>
      <x:c r="K195" s="25"/>
      <x:c r="L195" s="25"/>
      <x:c r="M195" s="26"/>
      <x:c r="N195" s="26"/>
      <x:c r="O195" s="26"/>
      <x:c r="P195" s="26"/>
      <x:c r="Q195" s="25"/>
      <x:c r="R195" s="25"/>
      <x:c r="S195" s="18"/>
      <x:c r="T195" s="18"/>
      <x:c r="U195" s="18"/>
      <x:c r="V195" s="28" t="str">
        <x:f>IF(A195="","",IF(AND(ISNUMBER(G195),ISNUMBER(I195),G195&gt;=0,I195&gt;0,G195&lt;=I195),G195/I195,"n.a."))</x:f>
      </x:c>
      <x:c r="W195" s="28" t="str">
        <x:f>IF(A195="","",IF(AND(F195="Yes",ISNUMBER(B195),ISNUMBER(C195),ISNUMBER(D195),ISNUMBER(E195),C195&gt;=B195,E195&gt;=D195,C195-B195=E195-D195,ISNUMBER(G195),ISNUMBER(H195),G195&gt;=0,H195&gt;0),(G195-H195)/H195,"n.a."))</x:f>
      </x:c>
      <x:c r="X195" s="28" t="str">
        <x:f>IF(A195="","",IF(AND(F195="Yes",ISNUMBER(B195),ISNUMBER(C195),ISNUMBER(D195),ISNUMBER(E195),C195&gt;=B195,E195&gt;=D195,C195-B195=E195-D195,ISNUMBER(M195),ISNUMBER(N195),M195&gt;=0,N195&gt;0),(M195-N195)/N195,"n.a."))</x:f>
      </x:c>
      <x:c r="Y195" s="28" t="str">
        <x:f>IF(A195="","",IF(AND(ISNUMBER(O195),ISNUMBER(M195),O195&gt;=0,M195&gt;0,T195&lt;&gt;""),O195/M195,"n.a."))</x:f>
      </x:c>
      <x:c r="Z195" s="23" t="str">
        <x:f>IF(A195="","",IF(COUNTIFS($A$6:$A$505,SUBSTITUTE(SUBSTITUTE(SUBSTITUTE(A195,"~","~~"),"*","~*"),"?","~?"))&gt;1,"Duplicate URL: use one row per period pair",IF(COUNTIFS(Audit!$A$6:$A$505,SUBSTITUTE(SUBSTITUTE(SUBSTITUTE(A195,"~","~~"),"*","~*"),"?","~?"))=0,"URL missing from Audit",IF(OR(B195="",C195=""),"Add current date range",IF(OR(NOT(ISNUMBER(B195)),NOT(ISNUMBER(C195)),C195&lt;B195),"Check current dates",IF(OR(AND(ISNUMBER(G195),G195&lt;0),AND(ISNUMBER(H195),H195&lt;0),AND(ISNUMBER(I195),I195&lt;0),AND(ISNUMBER(J195),J195&lt;0),AND(ISNUMBER(M195),M195&lt;0),AND(ISNUMBER(N195),N195&lt;0),AND(ISNUMBER(O195),O195&lt;0),AND(ISNUMBER(P195),P195&lt;0),AND(ISNUMBER(Q195),Q195&lt;0),AND(ISNUMBER(R195),R195&lt;0)),"Check negative values",IF(AND(ISNUMBER(G195),ISNUMBER(I195),G195&gt;I195),"Clicks exceed impressions",IF(AND(OR(ISNUMBER(Q195),ISNUMBER(R195)),S195=""),"Add revenue currency",IF(AND(ISNUMBER(O195),T195=""),"Define conversions and session scope",IF(U195="","Add evidence source",IF(F195&lt;&gt;"Yes","Comparison not confirmed",IF(OR(NOT(ISNUMBER(D195)),NOT(ISNUMBER(E195)),E195&lt;D195,C195-B195&lt;&gt;E195-D195),"Check comparable date ranges",""))))))))))))</x:f>
      </x:c>
    </x:row>
    <x:row r="196" ht="44" customHeight="1">
      <x:c r="A196" s="19"/>
      <x:c r="B196" s="24"/>
      <x:c r="C196" s="21"/>
      <x:c r="D196" s="21"/>
      <x:c r="E196" s="21"/>
      <x:c r="F196" s="18"/>
      <x:c r="G196" s="26"/>
      <x:c r="H196" s="26"/>
      <x:c r="I196" s="26"/>
      <x:c r="J196" s="26"/>
      <x:c r="K196" s="25"/>
      <x:c r="L196" s="25"/>
      <x:c r="M196" s="26"/>
      <x:c r="N196" s="26"/>
      <x:c r="O196" s="26"/>
      <x:c r="P196" s="26"/>
      <x:c r="Q196" s="25"/>
      <x:c r="R196" s="25"/>
      <x:c r="S196" s="18"/>
      <x:c r="T196" s="18"/>
      <x:c r="U196" s="18"/>
      <x:c r="V196" s="28" t="str">
        <x:f>IF(A196="","",IF(AND(ISNUMBER(G196),ISNUMBER(I196),G196&gt;=0,I196&gt;0,G196&lt;=I196),G196/I196,"n.a."))</x:f>
      </x:c>
      <x:c r="W196" s="28" t="str">
        <x:f>IF(A196="","",IF(AND(F196="Yes",ISNUMBER(B196),ISNUMBER(C196),ISNUMBER(D196),ISNUMBER(E196),C196&gt;=B196,E196&gt;=D196,C196-B196=E196-D196,ISNUMBER(G196),ISNUMBER(H196),G196&gt;=0,H196&gt;0),(G196-H196)/H196,"n.a."))</x:f>
      </x:c>
      <x:c r="X196" s="28" t="str">
        <x:f>IF(A196="","",IF(AND(F196="Yes",ISNUMBER(B196),ISNUMBER(C196),ISNUMBER(D196),ISNUMBER(E196),C196&gt;=B196,E196&gt;=D196,C196-B196=E196-D196,ISNUMBER(M196),ISNUMBER(N196),M196&gt;=0,N196&gt;0),(M196-N196)/N196,"n.a."))</x:f>
      </x:c>
      <x:c r="Y196" s="28" t="str">
        <x:f>IF(A196="","",IF(AND(ISNUMBER(O196),ISNUMBER(M196),O196&gt;=0,M196&gt;0,T196&lt;&gt;""),O196/M196,"n.a."))</x:f>
      </x:c>
      <x:c r="Z196" s="23" t="str">
        <x:f>IF(A196="","",IF(COUNTIFS($A$6:$A$505,SUBSTITUTE(SUBSTITUTE(SUBSTITUTE(A196,"~","~~"),"*","~*"),"?","~?"))&gt;1,"Duplicate URL: use one row per period pair",IF(COUNTIFS(Audit!$A$6:$A$505,SUBSTITUTE(SUBSTITUTE(SUBSTITUTE(A196,"~","~~"),"*","~*"),"?","~?"))=0,"URL missing from Audit",IF(OR(B196="",C196=""),"Add current date range",IF(OR(NOT(ISNUMBER(B196)),NOT(ISNUMBER(C196)),C196&lt;B196),"Check current dates",IF(OR(AND(ISNUMBER(G196),G196&lt;0),AND(ISNUMBER(H196),H196&lt;0),AND(ISNUMBER(I196),I196&lt;0),AND(ISNUMBER(J196),J196&lt;0),AND(ISNUMBER(M196),M196&lt;0),AND(ISNUMBER(N196),N196&lt;0),AND(ISNUMBER(O196),O196&lt;0),AND(ISNUMBER(P196),P196&lt;0),AND(ISNUMBER(Q196),Q196&lt;0),AND(ISNUMBER(R196),R196&lt;0)),"Check negative values",IF(AND(ISNUMBER(G196),ISNUMBER(I196),G196&gt;I196),"Clicks exceed impressions",IF(AND(OR(ISNUMBER(Q196),ISNUMBER(R196)),S196=""),"Add revenue currency",IF(AND(ISNUMBER(O196),T196=""),"Define conversions and session scope",IF(U196="","Add evidence source",IF(F196&lt;&gt;"Yes","Comparison not confirmed",IF(OR(NOT(ISNUMBER(D196)),NOT(ISNUMBER(E196)),E196&lt;D196,C196-B196&lt;&gt;E196-D196),"Check comparable date ranges",""))))))))))))</x:f>
      </x:c>
    </x:row>
    <x:row r="197" ht="44" customHeight="1">
      <x:c r="A197" s="19"/>
      <x:c r="B197" s="24"/>
      <x:c r="C197" s="21"/>
      <x:c r="D197" s="21"/>
      <x:c r="E197" s="21"/>
      <x:c r="F197" s="18"/>
      <x:c r="G197" s="26"/>
      <x:c r="H197" s="26"/>
      <x:c r="I197" s="26"/>
      <x:c r="J197" s="26"/>
      <x:c r="K197" s="25"/>
      <x:c r="L197" s="25"/>
      <x:c r="M197" s="26"/>
      <x:c r="N197" s="26"/>
      <x:c r="O197" s="26"/>
      <x:c r="P197" s="26"/>
      <x:c r="Q197" s="25"/>
      <x:c r="R197" s="25"/>
      <x:c r="S197" s="18"/>
      <x:c r="T197" s="18"/>
      <x:c r="U197" s="18"/>
      <x:c r="V197" s="28" t="str">
        <x:f>IF(A197="","",IF(AND(ISNUMBER(G197),ISNUMBER(I197),G197&gt;=0,I197&gt;0,G197&lt;=I197),G197/I197,"n.a."))</x:f>
      </x:c>
      <x:c r="W197" s="28" t="str">
        <x:f>IF(A197="","",IF(AND(F197="Yes",ISNUMBER(B197),ISNUMBER(C197),ISNUMBER(D197),ISNUMBER(E197),C197&gt;=B197,E197&gt;=D197,C197-B197=E197-D197,ISNUMBER(G197),ISNUMBER(H197),G197&gt;=0,H197&gt;0),(G197-H197)/H197,"n.a."))</x:f>
      </x:c>
      <x:c r="X197" s="28" t="str">
        <x:f>IF(A197="","",IF(AND(F197="Yes",ISNUMBER(B197),ISNUMBER(C197),ISNUMBER(D197),ISNUMBER(E197),C197&gt;=B197,E197&gt;=D197,C197-B197=E197-D197,ISNUMBER(M197),ISNUMBER(N197),M197&gt;=0,N197&gt;0),(M197-N197)/N197,"n.a."))</x:f>
      </x:c>
      <x:c r="Y197" s="28" t="str">
        <x:f>IF(A197="","",IF(AND(ISNUMBER(O197),ISNUMBER(M197),O197&gt;=0,M197&gt;0,T197&lt;&gt;""),O197/M197,"n.a."))</x:f>
      </x:c>
      <x:c r="Z197" s="23" t="str">
        <x:f>IF(A197="","",IF(COUNTIFS($A$6:$A$505,SUBSTITUTE(SUBSTITUTE(SUBSTITUTE(A197,"~","~~"),"*","~*"),"?","~?"))&gt;1,"Duplicate URL: use one row per period pair",IF(COUNTIFS(Audit!$A$6:$A$505,SUBSTITUTE(SUBSTITUTE(SUBSTITUTE(A197,"~","~~"),"*","~*"),"?","~?"))=0,"URL missing from Audit",IF(OR(B197="",C197=""),"Add current date range",IF(OR(NOT(ISNUMBER(B197)),NOT(ISNUMBER(C197)),C197&lt;B197),"Check current dates",IF(OR(AND(ISNUMBER(G197),G197&lt;0),AND(ISNUMBER(H197),H197&lt;0),AND(ISNUMBER(I197),I197&lt;0),AND(ISNUMBER(J197),J197&lt;0),AND(ISNUMBER(M197),M197&lt;0),AND(ISNUMBER(N197),N197&lt;0),AND(ISNUMBER(O197),O197&lt;0),AND(ISNUMBER(P197),P197&lt;0),AND(ISNUMBER(Q197),Q197&lt;0),AND(ISNUMBER(R197),R197&lt;0)),"Check negative values",IF(AND(ISNUMBER(G197),ISNUMBER(I197),G197&gt;I197),"Clicks exceed impressions",IF(AND(OR(ISNUMBER(Q197),ISNUMBER(R197)),S197=""),"Add revenue currency",IF(AND(ISNUMBER(O197),T197=""),"Define conversions and session scope",IF(U197="","Add evidence source",IF(F197&lt;&gt;"Yes","Comparison not confirmed",IF(OR(NOT(ISNUMBER(D197)),NOT(ISNUMBER(E197)),E197&lt;D197,C197-B197&lt;&gt;E197-D197),"Check comparable date ranges",""))))))))))))</x:f>
      </x:c>
    </x:row>
    <x:row r="198" ht="44" customHeight="1">
      <x:c r="A198" s="19"/>
      <x:c r="B198" s="24"/>
      <x:c r="C198" s="21"/>
      <x:c r="D198" s="21"/>
      <x:c r="E198" s="21"/>
      <x:c r="F198" s="18"/>
      <x:c r="G198" s="26"/>
      <x:c r="H198" s="26"/>
      <x:c r="I198" s="26"/>
      <x:c r="J198" s="26"/>
      <x:c r="K198" s="25"/>
      <x:c r="L198" s="25"/>
      <x:c r="M198" s="26"/>
      <x:c r="N198" s="26"/>
      <x:c r="O198" s="26"/>
      <x:c r="P198" s="26"/>
      <x:c r="Q198" s="25"/>
      <x:c r="R198" s="25"/>
      <x:c r="S198" s="18"/>
      <x:c r="T198" s="18"/>
      <x:c r="U198" s="18"/>
      <x:c r="V198" s="28" t="str">
        <x:f>IF(A198="","",IF(AND(ISNUMBER(G198),ISNUMBER(I198),G198&gt;=0,I198&gt;0,G198&lt;=I198),G198/I198,"n.a."))</x:f>
      </x:c>
      <x:c r="W198" s="28" t="str">
        <x:f>IF(A198="","",IF(AND(F198="Yes",ISNUMBER(B198),ISNUMBER(C198),ISNUMBER(D198),ISNUMBER(E198),C198&gt;=B198,E198&gt;=D198,C198-B198=E198-D198,ISNUMBER(G198),ISNUMBER(H198),G198&gt;=0,H198&gt;0),(G198-H198)/H198,"n.a."))</x:f>
      </x:c>
      <x:c r="X198" s="28" t="str">
        <x:f>IF(A198="","",IF(AND(F198="Yes",ISNUMBER(B198),ISNUMBER(C198),ISNUMBER(D198),ISNUMBER(E198),C198&gt;=B198,E198&gt;=D198,C198-B198=E198-D198,ISNUMBER(M198),ISNUMBER(N198),M198&gt;=0,N198&gt;0),(M198-N198)/N198,"n.a."))</x:f>
      </x:c>
      <x:c r="Y198" s="28" t="str">
        <x:f>IF(A198="","",IF(AND(ISNUMBER(O198),ISNUMBER(M198),O198&gt;=0,M198&gt;0,T198&lt;&gt;""),O198/M198,"n.a."))</x:f>
      </x:c>
      <x:c r="Z198" s="23" t="str">
        <x:f>IF(A198="","",IF(COUNTIFS($A$6:$A$505,SUBSTITUTE(SUBSTITUTE(SUBSTITUTE(A198,"~","~~"),"*","~*"),"?","~?"))&gt;1,"Duplicate URL: use one row per period pair",IF(COUNTIFS(Audit!$A$6:$A$505,SUBSTITUTE(SUBSTITUTE(SUBSTITUTE(A198,"~","~~"),"*","~*"),"?","~?"))=0,"URL missing from Audit",IF(OR(B198="",C198=""),"Add current date range",IF(OR(NOT(ISNUMBER(B198)),NOT(ISNUMBER(C198)),C198&lt;B198),"Check current dates",IF(OR(AND(ISNUMBER(G198),G198&lt;0),AND(ISNUMBER(H198),H198&lt;0),AND(ISNUMBER(I198),I198&lt;0),AND(ISNUMBER(J198),J198&lt;0),AND(ISNUMBER(M198),M198&lt;0),AND(ISNUMBER(N198),N198&lt;0),AND(ISNUMBER(O198),O198&lt;0),AND(ISNUMBER(P198),P198&lt;0),AND(ISNUMBER(Q198),Q198&lt;0),AND(ISNUMBER(R198),R198&lt;0)),"Check negative values",IF(AND(ISNUMBER(G198),ISNUMBER(I198),G198&gt;I198),"Clicks exceed impressions",IF(AND(OR(ISNUMBER(Q198),ISNUMBER(R198)),S198=""),"Add revenue currency",IF(AND(ISNUMBER(O198),T198=""),"Define conversions and session scope",IF(U198="","Add evidence source",IF(F198&lt;&gt;"Yes","Comparison not confirmed",IF(OR(NOT(ISNUMBER(D198)),NOT(ISNUMBER(E198)),E198&lt;D198,C198-B198&lt;&gt;E198-D198),"Check comparable date ranges",""))))))))))))</x:f>
      </x:c>
    </x:row>
    <x:row r="199" ht="44" customHeight="1">
      <x:c r="A199" s="19"/>
      <x:c r="B199" s="24"/>
      <x:c r="C199" s="21"/>
      <x:c r="D199" s="21"/>
      <x:c r="E199" s="21"/>
      <x:c r="F199" s="18"/>
      <x:c r="G199" s="26"/>
      <x:c r="H199" s="26"/>
      <x:c r="I199" s="26"/>
      <x:c r="J199" s="26"/>
      <x:c r="K199" s="25"/>
      <x:c r="L199" s="25"/>
      <x:c r="M199" s="26"/>
      <x:c r="N199" s="26"/>
      <x:c r="O199" s="26"/>
      <x:c r="P199" s="26"/>
      <x:c r="Q199" s="25"/>
      <x:c r="R199" s="25"/>
      <x:c r="S199" s="18"/>
      <x:c r="T199" s="18"/>
      <x:c r="U199" s="18"/>
      <x:c r="V199" s="28" t="str">
        <x:f>IF(A199="","",IF(AND(ISNUMBER(G199),ISNUMBER(I199),G199&gt;=0,I199&gt;0,G199&lt;=I199),G199/I199,"n.a."))</x:f>
      </x:c>
      <x:c r="W199" s="28" t="str">
        <x:f>IF(A199="","",IF(AND(F199="Yes",ISNUMBER(B199),ISNUMBER(C199),ISNUMBER(D199),ISNUMBER(E199),C199&gt;=B199,E199&gt;=D199,C199-B199=E199-D199,ISNUMBER(G199),ISNUMBER(H199),G199&gt;=0,H199&gt;0),(G199-H199)/H199,"n.a."))</x:f>
      </x:c>
      <x:c r="X199" s="28" t="str">
        <x:f>IF(A199="","",IF(AND(F199="Yes",ISNUMBER(B199),ISNUMBER(C199),ISNUMBER(D199),ISNUMBER(E199),C199&gt;=B199,E199&gt;=D199,C199-B199=E199-D199,ISNUMBER(M199),ISNUMBER(N199),M199&gt;=0,N199&gt;0),(M199-N199)/N199,"n.a."))</x:f>
      </x:c>
      <x:c r="Y199" s="28" t="str">
        <x:f>IF(A199="","",IF(AND(ISNUMBER(O199),ISNUMBER(M199),O199&gt;=0,M199&gt;0,T199&lt;&gt;""),O199/M199,"n.a."))</x:f>
      </x:c>
      <x:c r="Z199" s="23" t="str">
        <x:f>IF(A199="","",IF(COUNTIFS($A$6:$A$505,SUBSTITUTE(SUBSTITUTE(SUBSTITUTE(A199,"~","~~"),"*","~*"),"?","~?"))&gt;1,"Duplicate URL: use one row per period pair",IF(COUNTIFS(Audit!$A$6:$A$505,SUBSTITUTE(SUBSTITUTE(SUBSTITUTE(A199,"~","~~"),"*","~*"),"?","~?"))=0,"URL missing from Audit",IF(OR(B199="",C199=""),"Add current date range",IF(OR(NOT(ISNUMBER(B199)),NOT(ISNUMBER(C199)),C199&lt;B199),"Check current dates",IF(OR(AND(ISNUMBER(G199),G199&lt;0),AND(ISNUMBER(H199),H199&lt;0),AND(ISNUMBER(I199),I199&lt;0),AND(ISNUMBER(J199),J199&lt;0),AND(ISNUMBER(M199),M199&lt;0),AND(ISNUMBER(N199),N199&lt;0),AND(ISNUMBER(O199),O199&lt;0),AND(ISNUMBER(P199),P199&lt;0),AND(ISNUMBER(Q199),Q199&lt;0),AND(ISNUMBER(R199),R199&lt;0)),"Check negative values",IF(AND(ISNUMBER(G199),ISNUMBER(I199),G199&gt;I199),"Clicks exceed impressions",IF(AND(OR(ISNUMBER(Q199),ISNUMBER(R199)),S199=""),"Add revenue currency",IF(AND(ISNUMBER(O199),T199=""),"Define conversions and session scope",IF(U199="","Add evidence source",IF(F199&lt;&gt;"Yes","Comparison not confirmed",IF(OR(NOT(ISNUMBER(D199)),NOT(ISNUMBER(E199)),E199&lt;D199,C199-B199&lt;&gt;E199-D199),"Check comparable date ranges",""))))))))))))</x:f>
      </x:c>
    </x:row>
    <x:row r="200" ht="44" customHeight="1">
      <x:c r="A200" s="19"/>
      <x:c r="B200" s="24"/>
      <x:c r="C200" s="21"/>
      <x:c r="D200" s="21"/>
      <x:c r="E200" s="21"/>
      <x:c r="F200" s="18"/>
      <x:c r="G200" s="26"/>
      <x:c r="H200" s="26"/>
      <x:c r="I200" s="26"/>
      <x:c r="J200" s="26"/>
      <x:c r="K200" s="25"/>
      <x:c r="L200" s="25"/>
      <x:c r="M200" s="26"/>
      <x:c r="N200" s="26"/>
      <x:c r="O200" s="26"/>
      <x:c r="P200" s="26"/>
      <x:c r="Q200" s="25"/>
      <x:c r="R200" s="25"/>
      <x:c r="S200" s="18"/>
      <x:c r="T200" s="18"/>
      <x:c r="U200" s="18"/>
      <x:c r="V200" s="28" t="str">
        <x:f>IF(A200="","",IF(AND(ISNUMBER(G200),ISNUMBER(I200),G200&gt;=0,I200&gt;0,G200&lt;=I200),G200/I200,"n.a."))</x:f>
      </x:c>
      <x:c r="W200" s="28" t="str">
        <x:f>IF(A200="","",IF(AND(F200="Yes",ISNUMBER(B200),ISNUMBER(C200),ISNUMBER(D200),ISNUMBER(E200),C200&gt;=B200,E200&gt;=D200,C200-B200=E200-D200,ISNUMBER(G200),ISNUMBER(H200),G200&gt;=0,H200&gt;0),(G200-H200)/H200,"n.a."))</x:f>
      </x:c>
      <x:c r="X200" s="28" t="str">
        <x:f>IF(A200="","",IF(AND(F200="Yes",ISNUMBER(B200),ISNUMBER(C200),ISNUMBER(D200),ISNUMBER(E200),C200&gt;=B200,E200&gt;=D200,C200-B200=E200-D200,ISNUMBER(M200),ISNUMBER(N200),M200&gt;=0,N200&gt;0),(M200-N200)/N200,"n.a."))</x:f>
      </x:c>
      <x:c r="Y200" s="28" t="str">
        <x:f>IF(A200="","",IF(AND(ISNUMBER(O200),ISNUMBER(M200),O200&gt;=0,M200&gt;0,T200&lt;&gt;""),O200/M200,"n.a."))</x:f>
      </x:c>
      <x:c r="Z200" s="23" t="str">
        <x:f>IF(A200="","",IF(COUNTIFS($A$6:$A$505,SUBSTITUTE(SUBSTITUTE(SUBSTITUTE(A200,"~","~~"),"*","~*"),"?","~?"))&gt;1,"Duplicate URL: use one row per period pair",IF(COUNTIFS(Audit!$A$6:$A$505,SUBSTITUTE(SUBSTITUTE(SUBSTITUTE(A200,"~","~~"),"*","~*"),"?","~?"))=0,"URL missing from Audit",IF(OR(B200="",C200=""),"Add current date range",IF(OR(NOT(ISNUMBER(B200)),NOT(ISNUMBER(C200)),C200&lt;B200),"Check current dates",IF(OR(AND(ISNUMBER(G200),G200&lt;0),AND(ISNUMBER(H200),H200&lt;0),AND(ISNUMBER(I200),I200&lt;0),AND(ISNUMBER(J200),J200&lt;0),AND(ISNUMBER(M200),M200&lt;0),AND(ISNUMBER(N200),N200&lt;0),AND(ISNUMBER(O200),O200&lt;0),AND(ISNUMBER(P200),P200&lt;0),AND(ISNUMBER(Q200),Q200&lt;0),AND(ISNUMBER(R200),R200&lt;0)),"Check negative values",IF(AND(ISNUMBER(G200),ISNUMBER(I200),G200&gt;I200),"Clicks exceed impressions",IF(AND(OR(ISNUMBER(Q200),ISNUMBER(R200)),S200=""),"Add revenue currency",IF(AND(ISNUMBER(O200),T200=""),"Define conversions and session scope",IF(U200="","Add evidence source",IF(F200&lt;&gt;"Yes","Comparison not confirmed",IF(OR(NOT(ISNUMBER(D200)),NOT(ISNUMBER(E200)),E200&lt;D200,C200-B200&lt;&gt;E200-D200),"Check comparable date ranges",""))))))))))))</x:f>
      </x:c>
    </x:row>
    <x:row r="201" ht="44" customHeight="1">
      <x:c r="A201" s="19"/>
      <x:c r="B201" s="24"/>
      <x:c r="C201" s="21"/>
      <x:c r="D201" s="21"/>
      <x:c r="E201" s="21"/>
      <x:c r="F201" s="18"/>
      <x:c r="G201" s="26"/>
      <x:c r="H201" s="26"/>
      <x:c r="I201" s="26"/>
      <x:c r="J201" s="26"/>
      <x:c r="K201" s="25"/>
      <x:c r="L201" s="25"/>
      <x:c r="M201" s="26"/>
      <x:c r="N201" s="26"/>
      <x:c r="O201" s="26"/>
      <x:c r="P201" s="26"/>
      <x:c r="Q201" s="25"/>
      <x:c r="R201" s="25"/>
      <x:c r="S201" s="18"/>
      <x:c r="T201" s="18"/>
      <x:c r="U201" s="18"/>
      <x:c r="V201" s="28" t="str">
        <x:f>IF(A201="","",IF(AND(ISNUMBER(G201),ISNUMBER(I201),G201&gt;=0,I201&gt;0,G201&lt;=I201),G201/I201,"n.a."))</x:f>
      </x:c>
      <x:c r="W201" s="28" t="str">
        <x:f>IF(A201="","",IF(AND(F201="Yes",ISNUMBER(B201),ISNUMBER(C201),ISNUMBER(D201),ISNUMBER(E201),C201&gt;=B201,E201&gt;=D201,C201-B201=E201-D201,ISNUMBER(G201),ISNUMBER(H201),G201&gt;=0,H201&gt;0),(G201-H201)/H201,"n.a."))</x:f>
      </x:c>
      <x:c r="X201" s="28" t="str">
        <x:f>IF(A201="","",IF(AND(F201="Yes",ISNUMBER(B201),ISNUMBER(C201),ISNUMBER(D201),ISNUMBER(E201),C201&gt;=B201,E201&gt;=D201,C201-B201=E201-D201,ISNUMBER(M201),ISNUMBER(N201),M201&gt;=0,N201&gt;0),(M201-N201)/N201,"n.a."))</x:f>
      </x:c>
      <x:c r="Y201" s="28" t="str">
        <x:f>IF(A201="","",IF(AND(ISNUMBER(O201),ISNUMBER(M201),O201&gt;=0,M201&gt;0,T201&lt;&gt;""),O201/M201,"n.a."))</x:f>
      </x:c>
      <x:c r="Z201" s="23" t="str">
        <x:f>IF(A201="","",IF(COUNTIFS($A$6:$A$505,SUBSTITUTE(SUBSTITUTE(SUBSTITUTE(A201,"~","~~"),"*","~*"),"?","~?"))&gt;1,"Duplicate URL: use one row per period pair",IF(COUNTIFS(Audit!$A$6:$A$505,SUBSTITUTE(SUBSTITUTE(SUBSTITUTE(A201,"~","~~"),"*","~*"),"?","~?"))=0,"URL missing from Audit",IF(OR(B201="",C201=""),"Add current date range",IF(OR(NOT(ISNUMBER(B201)),NOT(ISNUMBER(C201)),C201&lt;B201),"Check current dates",IF(OR(AND(ISNUMBER(G201),G201&lt;0),AND(ISNUMBER(H201),H201&lt;0),AND(ISNUMBER(I201),I201&lt;0),AND(ISNUMBER(J201),J201&lt;0),AND(ISNUMBER(M201),M201&lt;0),AND(ISNUMBER(N201),N201&lt;0),AND(ISNUMBER(O201),O201&lt;0),AND(ISNUMBER(P201),P201&lt;0),AND(ISNUMBER(Q201),Q201&lt;0),AND(ISNUMBER(R201),R201&lt;0)),"Check negative values",IF(AND(ISNUMBER(G201),ISNUMBER(I201),G201&gt;I201),"Clicks exceed impressions",IF(AND(OR(ISNUMBER(Q201),ISNUMBER(R201)),S201=""),"Add revenue currency",IF(AND(ISNUMBER(O201),T201=""),"Define conversions and session scope",IF(U201="","Add evidence source",IF(F201&lt;&gt;"Yes","Comparison not confirmed",IF(OR(NOT(ISNUMBER(D201)),NOT(ISNUMBER(E201)),E201&lt;D201,C201-B201&lt;&gt;E201-D201),"Check comparable date ranges",""))))))))))))</x:f>
      </x:c>
    </x:row>
    <x:row r="202" ht="44" customHeight="1">
      <x:c r="A202" s="19"/>
      <x:c r="B202" s="24"/>
      <x:c r="C202" s="21"/>
      <x:c r="D202" s="21"/>
      <x:c r="E202" s="21"/>
      <x:c r="F202" s="18"/>
      <x:c r="G202" s="26"/>
      <x:c r="H202" s="26"/>
      <x:c r="I202" s="26"/>
      <x:c r="J202" s="26"/>
      <x:c r="K202" s="25"/>
      <x:c r="L202" s="25"/>
      <x:c r="M202" s="26"/>
      <x:c r="N202" s="26"/>
      <x:c r="O202" s="26"/>
      <x:c r="P202" s="26"/>
      <x:c r="Q202" s="25"/>
      <x:c r="R202" s="25"/>
      <x:c r="S202" s="18"/>
      <x:c r="T202" s="18"/>
      <x:c r="U202" s="18"/>
      <x:c r="V202" s="28" t="str">
        <x:f>IF(A202="","",IF(AND(ISNUMBER(G202),ISNUMBER(I202),G202&gt;=0,I202&gt;0,G202&lt;=I202),G202/I202,"n.a."))</x:f>
      </x:c>
      <x:c r="W202" s="28" t="str">
        <x:f>IF(A202="","",IF(AND(F202="Yes",ISNUMBER(B202),ISNUMBER(C202),ISNUMBER(D202),ISNUMBER(E202),C202&gt;=B202,E202&gt;=D202,C202-B202=E202-D202,ISNUMBER(G202),ISNUMBER(H202),G202&gt;=0,H202&gt;0),(G202-H202)/H202,"n.a."))</x:f>
      </x:c>
      <x:c r="X202" s="28" t="str">
        <x:f>IF(A202="","",IF(AND(F202="Yes",ISNUMBER(B202),ISNUMBER(C202),ISNUMBER(D202),ISNUMBER(E202),C202&gt;=B202,E202&gt;=D202,C202-B202=E202-D202,ISNUMBER(M202),ISNUMBER(N202),M202&gt;=0,N202&gt;0),(M202-N202)/N202,"n.a."))</x:f>
      </x:c>
      <x:c r="Y202" s="28" t="str">
        <x:f>IF(A202="","",IF(AND(ISNUMBER(O202),ISNUMBER(M202),O202&gt;=0,M202&gt;0,T202&lt;&gt;""),O202/M202,"n.a."))</x:f>
      </x:c>
      <x:c r="Z202" s="23" t="str">
        <x:f>IF(A202="","",IF(COUNTIFS($A$6:$A$505,SUBSTITUTE(SUBSTITUTE(SUBSTITUTE(A202,"~","~~"),"*","~*"),"?","~?"))&gt;1,"Duplicate URL: use one row per period pair",IF(COUNTIFS(Audit!$A$6:$A$505,SUBSTITUTE(SUBSTITUTE(SUBSTITUTE(A202,"~","~~"),"*","~*"),"?","~?"))=0,"URL missing from Audit",IF(OR(B202="",C202=""),"Add current date range",IF(OR(NOT(ISNUMBER(B202)),NOT(ISNUMBER(C202)),C202&lt;B202),"Check current dates",IF(OR(AND(ISNUMBER(G202),G202&lt;0),AND(ISNUMBER(H202),H202&lt;0),AND(ISNUMBER(I202),I202&lt;0),AND(ISNUMBER(J202),J202&lt;0),AND(ISNUMBER(M202),M202&lt;0),AND(ISNUMBER(N202),N202&lt;0),AND(ISNUMBER(O202),O202&lt;0),AND(ISNUMBER(P202),P202&lt;0),AND(ISNUMBER(Q202),Q202&lt;0),AND(ISNUMBER(R202),R202&lt;0)),"Check negative values",IF(AND(ISNUMBER(G202),ISNUMBER(I202),G202&gt;I202),"Clicks exceed impressions",IF(AND(OR(ISNUMBER(Q202),ISNUMBER(R202)),S202=""),"Add revenue currency",IF(AND(ISNUMBER(O202),T202=""),"Define conversions and session scope",IF(U202="","Add evidence source",IF(F202&lt;&gt;"Yes","Comparison not confirmed",IF(OR(NOT(ISNUMBER(D202)),NOT(ISNUMBER(E202)),E202&lt;D202,C202-B202&lt;&gt;E202-D202),"Check comparable date ranges",""))))))))))))</x:f>
      </x:c>
    </x:row>
    <x:row r="203" ht="44" customHeight="1">
      <x:c r="A203" s="19"/>
      <x:c r="B203" s="24"/>
      <x:c r="C203" s="21"/>
      <x:c r="D203" s="21"/>
      <x:c r="E203" s="21"/>
      <x:c r="F203" s="18"/>
      <x:c r="G203" s="26"/>
      <x:c r="H203" s="26"/>
      <x:c r="I203" s="26"/>
      <x:c r="J203" s="26"/>
      <x:c r="K203" s="25"/>
      <x:c r="L203" s="25"/>
      <x:c r="M203" s="26"/>
      <x:c r="N203" s="26"/>
      <x:c r="O203" s="26"/>
      <x:c r="P203" s="26"/>
      <x:c r="Q203" s="25"/>
      <x:c r="R203" s="25"/>
      <x:c r="S203" s="18"/>
      <x:c r="T203" s="18"/>
      <x:c r="U203" s="18"/>
      <x:c r="V203" s="28" t="str">
        <x:f>IF(A203="","",IF(AND(ISNUMBER(G203),ISNUMBER(I203),G203&gt;=0,I203&gt;0,G203&lt;=I203),G203/I203,"n.a."))</x:f>
      </x:c>
      <x:c r="W203" s="28" t="str">
        <x:f>IF(A203="","",IF(AND(F203="Yes",ISNUMBER(B203),ISNUMBER(C203),ISNUMBER(D203),ISNUMBER(E203),C203&gt;=B203,E203&gt;=D203,C203-B203=E203-D203,ISNUMBER(G203),ISNUMBER(H203),G203&gt;=0,H203&gt;0),(G203-H203)/H203,"n.a."))</x:f>
      </x:c>
      <x:c r="X203" s="28" t="str">
        <x:f>IF(A203="","",IF(AND(F203="Yes",ISNUMBER(B203),ISNUMBER(C203),ISNUMBER(D203),ISNUMBER(E203),C203&gt;=B203,E203&gt;=D203,C203-B203=E203-D203,ISNUMBER(M203),ISNUMBER(N203),M203&gt;=0,N203&gt;0),(M203-N203)/N203,"n.a."))</x:f>
      </x:c>
      <x:c r="Y203" s="28" t="str">
        <x:f>IF(A203="","",IF(AND(ISNUMBER(O203),ISNUMBER(M203),O203&gt;=0,M203&gt;0,T203&lt;&gt;""),O203/M203,"n.a."))</x:f>
      </x:c>
      <x:c r="Z203" s="23" t="str">
        <x:f>IF(A203="","",IF(COUNTIFS($A$6:$A$505,SUBSTITUTE(SUBSTITUTE(SUBSTITUTE(A203,"~","~~"),"*","~*"),"?","~?"))&gt;1,"Duplicate URL: use one row per period pair",IF(COUNTIFS(Audit!$A$6:$A$505,SUBSTITUTE(SUBSTITUTE(SUBSTITUTE(A203,"~","~~"),"*","~*"),"?","~?"))=0,"URL missing from Audit",IF(OR(B203="",C203=""),"Add current date range",IF(OR(NOT(ISNUMBER(B203)),NOT(ISNUMBER(C203)),C203&lt;B203),"Check current dates",IF(OR(AND(ISNUMBER(G203),G203&lt;0),AND(ISNUMBER(H203),H203&lt;0),AND(ISNUMBER(I203),I203&lt;0),AND(ISNUMBER(J203),J203&lt;0),AND(ISNUMBER(M203),M203&lt;0),AND(ISNUMBER(N203),N203&lt;0),AND(ISNUMBER(O203),O203&lt;0),AND(ISNUMBER(P203),P203&lt;0),AND(ISNUMBER(Q203),Q203&lt;0),AND(ISNUMBER(R203),R203&lt;0)),"Check negative values",IF(AND(ISNUMBER(G203),ISNUMBER(I203),G203&gt;I203),"Clicks exceed impressions",IF(AND(OR(ISNUMBER(Q203),ISNUMBER(R203)),S203=""),"Add revenue currency",IF(AND(ISNUMBER(O203),T203=""),"Define conversions and session scope",IF(U203="","Add evidence source",IF(F203&lt;&gt;"Yes","Comparison not confirmed",IF(OR(NOT(ISNUMBER(D203)),NOT(ISNUMBER(E203)),E203&lt;D203,C203-B203&lt;&gt;E203-D203),"Check comparable date ranges",""))))))))))))</x:f>
      </x:c>
    </x:row>
    <x:row r="204" ht="44" customHeight="1">
      <x:c r="A204" s="19"/>
      <x:c r="B204" s="24"/>
      <x:c r="C204" s="21"/>
      <x:c r="D204" s="21"/>
      <x:c r="E204" s="21"/>
      <x:c r="F204" s="18"/>
      <x:c r="G204" s="26"/>
      <x:c r="H204" s="26"/>
      <x:c r="I204" s="26"/>
      <x:c r="J204" s="26"/>
      <x:c r="K204" s="25"/>
      <x:c r="L204" s="25"/>
      <x:c r="M204" s="26"/>
      <x:c r="N204" s="26"/>
      <x:c r="O204" s="26"/>
      <x:c r="P204" s="26"/>
      <x:c r="Q204" s="25"/>
      <x:c r="R204" s="25"/>
      <x:c r="S204" s="18"/>
      <x:c r="T204" s="18"/>
      <x:c r="U204" s="18"/>
      <x:c r="V204" s="28" t="str">
        <x:f>IF(A204="","",IF(AND(ISNUMBER(G204),ISNUMBER(I204),G204&gt;=0,I204&gt;0,G204&lt;=I204),G204/I204,"n.a."))</x:f>
      </x:c>
      <x:c r="W204" s="28" t="str">
        <x:f>IF(A204="","",IF(AND(F204="Yes",ISNUMBER(B204),ISNUMBER(C204),ISNUMBER(D204),ISNUMBER(E204),C204&gt;=B204,E204&gt;=D204,C204-B204=E204-D204,ISNUMBER(G204),ISNUMBER(H204),G204&gt;=0,H204&gt;0),(G204-H204)/H204,"n.a."))</x:f>
      </x:c>
      <x:c r="X204" s="28" t="str">
        <x:f>IF(A204="","",IF(AND(F204="Yes",ISNUMBER(B204),ISNUMBER(C204),ISNUMBER(D204),ISNUMBER(E204),C204&gt;=B204,E204&gt;=D204,C204-B204=E204-D204,ISNUMBER(M204),ISNUMBER(N204),M204&gt;=0,N204&gt;0),(M204-N204)/N204,"n.a."))</x:f>
      </x:c>
      <x:c r="Y204" s="28" t="str">
        <x:f>IF(A204="","",IF(AND(ISNUMBER(O204),ISNUMBER(M204),O204&gt;=0,M204&gt;0,T204&lt;&gt;""),O204/M204,"n.a."))</x:f>
      </x:c>
      <x:c r="Z204" s="23" t="str">
        <x:f>IF(A204="","",IF(COUNTIFS($A$6:$A$505,SUBSTITUTE(SUBSTITUTE(SUBSTITUTE(A204,"~","~~"),"*","~*"),"?","~?"))&gt;1,"Duplicate URL: use one row per period pair",IF(COUNTIFS(Audit!$A$6:$A$505,SUBSTITUTE(SUBSTITUTE(SUBSTITUTE(A204,"~","~~"),"*","~*"),"?","~?"))=0,"URL missing from Audit",IF(OR(B204="",C204=""),"Add current date range",IF(OR(NOT(ISNUMBER(B204)),NOT(ISNUMBER(C204)),C204&lt;B204),"Check current dates",IF(OR(AND(ISNUMBER(G204),G204&lt;0),AND(ISNUMBER(H204),H204&lt;0),AND(ISNUMBER(I204),I204&lt;0),AND(ISNUMBER(J204),J204&lt;0),AND(ISNUMBER(M204),M204&lt;0),AND(ISNUMBER(N204),N204&lt;0),AND(ISNUMBER(O204),O204&lt;0),AND(ISNUMBER(P204),P204&lt;0),AND(ISNUMBER(Q204),Q204&lt;0),AND(ISNUMBER(R204),R204&lt;0)),"Check negative values",IF(AND(ISNUMBER(G204),ISNUMBER(I204),G204&gt;I204),"Clicks exceed impressions",IF(AND(OR(ISNUMBER(Q204),ISNUMBER(R204)),S204=""),"Add revenue currency",IF(AND(ISNUMBER(O204),T204=""),"Define conversions and session scope",IF(U204="","Add evidence source",IF(F204&lt;&gt;"Yes","Comparison not confirmed",IF(OR(NOT(ISNUMBER(D204)),NOT(ISNUMBER(E204)),E204&lt;D204,C204-B204&lt;&gt;E204-D204),"Check comparable date ranges",""))))))))))))</x:f>
      </x:c>
    </x:row>
    <x:row r="205" ht="44" customHeight="1">
      <x:c r="A205" s="19"/>
      <x:c r="B205" s="24"/>
      <x:c r="C205" s="21"/>
      <x:c r="D205" s="21"/>
      <x:c r="E205" s="21"/>
      <x:c r="F205" s="18"/>
      <x:c r="G205" s="26"/>
      <x:c r="H205" s="26"/>
      <x:c r="I205" s="26"/>
      <x:c r="J205" s="26"/>
      <x:c r="K205" s="25"/>
      <x:c r="L205" s="25"/>
      <x:c r="M205" s="26"/>
      <x:c r="N205" s="26"/>
      <x:c r="O205" s="26"/>
      <x:c r="P205" s="26"/>
      <x:c r="Q205" s="25"/>
      <x:c r="R205" s="25"/>
      <x:c r="S205" s="18"/>
      <x:c r="T205" s="18"/>
      <x:c r="U205" s="18"/>
      <x:c r="V205" s="28" t="str">
        <x:f>IF(A205="","",IF(AND(ISNUMBER(G205),ISNUMBER(I205),G205&gt;=0,I205&gt;0,G205&lt;=I205),G205/I205,"n.a."))</x:f>
      </x:c>
      <x:c r="W205" s="28" t="str">
        <x:f>IF(A205="","",IF(AND(F205="Yes",ISNUMBER(B205),ISNUMBER(C205),ISNUMBER(D205),ISNUMBER(E205),C205&gt;=B205,E205&gt;=D205,C205-B205=E205-D205,ISNUMBER(G205),ISNUMBER(H205),G205&gt;=0,H205&gt;0),(G205-H205)/H205,"n.a."))</x:f>
      </x:c>
      <x:c r="X205" s="28" t="str">
        <x:f>IF(A205="","",IF(AND(F205="Yes",ISNUMBER(B205),ISNUMBER(C205),ISNUMBER(D205),ISNUMBER(E205),C205&gt;=B205,E205&gt;=D205,C205-B205=E205-D205,ISNUMBER(M205),ISNUMBER(N205),M205&gt;=0,N205&gt;0),(M205-N205)/N205,"n.a."))</x:f>
      </x:c>
      <x:c r="Y205" s="28" t="str">
        <x:f>IF(A205="","",IF(AND(ISNUMBER(O205),ISNUMBER(M205),O205&gt;=0,M205&gt;0,T205&lt;&gt;""),O205/M205,"n.a."))</x:f>
      </x:c>
      <x:c r="Z205" s="23" t="str">
        <x:f>IF(A205="","",IF(COUNTIFS($A$6:$A$505,SUBSTITUTE(SUBSTITUTE(SUBSTITUTE(A205,"~","~~"),"*","~*"),"?","~?"))&gt;1,"Duplicate URL: use one row per period pair",IF(COUNTIFS(Audit!$A$6:$A$505,SUBSTITUTE(SUBSTITUTE(SUBSTITUTE(A205,"~","~~"),"*","~*"),"?","~?"))=0,"URL missing from Audit",IF(OR(B205="",C205=""),"Add current date range",IF(OR(NOT(ISNUMBER(B205)),NOT(ISNUMBER(C205)),C205&lt;B205),"Check current dates",IF(OR(AND(ISNUMBER(G205),G205&lt;0),AND(ISNUMBER(H205),H205&lt;0),AND(ISNUMBER(I205),I205&lt;0),AND(ISNUMBER(J205),J205&lt;0),AND(ISNUMBER(M205),M205&lt;0),AND(ISNUMBER(N205),N205&lt;0),AND(ISNUMBER(O205),O205&lt;0),AND(ISNUMBER(P205),P205&lt;0),AND(ISNUMBER(Q205),Q205&lt;0),AND(ISNUMBER(R205),R205&lt;0)),"Check negative values",IF(AND(ISNUMBER(G205),ISNUMBER(I205),G205&gt;I205),"Clicks exceed impressions",IF(AND(OR(ISNUMBER(Q205),ISNUMBER(R205)),S205=""),"Add revenue currency",IF(AND(ISNUMBER(O205),T205=""),"Define conversions and session scope",IF(U205="","Add evidence source",IF(F205&lt;&gt;"Yes","Comparison not confirmed",IF(OR(NOT(ISNUMBER(D205)),NOT(ISNUMBER(E205)),E205&lt;D205,C205-B205&lt;&gt;E205-D205),"Check comparable date ranges",""))))))))))))</x:f>
      </x:c>
    </x:row>
    <x:row r="206" ht="44" customHeight="1">
      <x:c r="A206" s="19"/>
      <x:c r="B206" s="24"/>
      <x:c r="C206" s="21"/>
      <x:c r="D206" s="21"/>
      <x:c r="E206" s="21"/>
      <x:c r="F206" s="18"/>
      <x:c r="G206" s="26"/>
      <x:c r="H206" s="26"/>
      <x:c r="I206" s="26"/>
      <x:c r="J206" s="26"/>
      <x:c r="K206" s="25"/>
      <x:c r="L206" s="25"/>
      <x:c r="M206" s="26"/>
      <x:c r="N206" s="26"/>
      <x:c r="O206" s="26"/>
      <x:c r="P206" s="26"/>
      <x:c r="Q206" s="25"/>
      <x:c r="R206" s="25"/>
      <x:c r="S206" s="18"/>
      <x:c r="T206" s="18"/>
      <x:c r="U206" s="18"/>
      <x:c r="V206" s="28" t="str">
        <x:f>IF(A206="","",IF(AND(ISNUMBER(G206),ISNUMBER(I206),G206&gt;=0,I206&gt;0,G206&lt;=I206),G206/I206,"n.a."))</x:f>
      </x:c>
      <x:c r="W206" s="28" t="str">
        <x:f>IF(A206="","",IF(AND(F206="Yes",ISNUMBER(B206),ISNUMBER(C206),ISNUMBER(D206),ISNUMBER(E206),C206&gt;=B206,E206&gt;=D206,C206-B206=E206-D206,ISNUMBER(G206),ISNUMBER(H206),G206&gt;=0,H206&gt;0),(G206-H206)/H206,"n.a."))</x:f>
      </x:c>
      <x:c r="X206" s="28" t="str">
        <x:f>IF(A206="","",IF(AND(F206="Yes",ISNUMBER(B206),ISNUMBER(C206),ISNUMBER(D206),ISNUMBER(E206),C206&gt;=B206,E206&gt;=D206,C206-B206=E206-D206,ISNUMBER(M206),ISNUMBER(N206),M206&gt;=0,N206&gt;0),(M206-N206)/N206,"n.a."))</x:f>
      </x:c>
      <x:c r="Y206" s="28" t="str">
        <x:f>IF(A206="","",IF(AND(ISNUMBER(O206),ISNUMBER(M206),O206&gt;=0,M206&gt;0,T206&lt;&gt;""),O206/M206,"n.a."))</x:f>
      </x:c>
      <x:c r="Z206" s="23" t="str">
        <x:f>IF(A206="","",IF(COUNTIFS($A$6:$A$505,SUBSTITUTE(SUBSTITUTE(SUBSTITUTE(A206,"~","~~"),"*","~*"),"?","~?"))&gt;1,"Duplicate URL: use one row per period pair",IF(COUNTIFS(Audit!$A$6:$A$505,SUBSTITUTE(SUBSTITUTE(SUBSTITUTE(A206,"~","~~"),"*","~*"),"?","~?"))=0,"URL missing from Audit",IF(OR(B206="",C206=""),"Add current date range",IF(OR(NOT(ISNUMBER(B206)),NOT(ISNUMBER(C206)),C206&lt;B206),"Check current dates",IF(OR(AND(ISNUMBER(G206),G206&lt;0),AND(ISNUMBER(H206),H206&lt;0),AND(ISNUMBER(I206),I206&lt;0),AND(ISNUMBER(J206),J206&lt;0),AND(ISNUMBER(M206),M206&lt;0),AND(ISNUMBER(N206),N206&lt;0),AND(ISNUMBER(O206),O206&lt;0),AND(ISNUMBER(P206),P206&lt;0),AND(ISNUMBER(Q206),Q206&lt;0),AND(ISNUMBER(R206),R206&lt;0)),"Check negative values",IF(AND(ISNUMBER(G206),ISNUMBER(I206),G206&gt;I206),"Clicks exceed impressions",IF(AND(OR(ISNUMBER(Q206),ISNUMBER(R206)),S206=""),"Add revenue currency",IF(AND(ISNUMBER(O206),T206=""),"Define conversions and session scope",IF(U206="","Add evidence source",IF(F206&lt;&gt;"Yes","Comparison not confirmed",IF(OR(NOT(ISNUMBER(D206)),NOT(ISNUMBER(E206)),E206&lt;D206,C206-B206&lt;&gt;E206-D206),"Check comparable date ranges",""))))))))))))</x:f>
      </x:c>
    </x:row>
    <x:row r="207" ht="44" customHeight="1">
      <x:c r="A207" s="19"/>
      <x:c r="B207" s="24"/>
      <x:c r="C207" s="21"/>
      <x:c r="D207" s="21"/>
      <x:c r="E207" s="21"/>
      <x:c r="F207" s="18"/>
      <x:c r="G207" s="26"/>
      <x:c r="H207" s="26"/>
      <x:c r="I207" s="26"/>
      <x:c r="J207" s="26"/>
      <x:c r="K207" s="25"/>
      <x:c r="L207" s="25"/>
      <x:c r="M207" s="26"/>
      <x:c r="N207" s="26"/>
      <x:c r="O207" s="26"/>
      <x:c r="P207" s="26"/>
      <x:c r="Q207" s="25"/>
      <x:c r="R207" s="25"/>
      <x:c r="S207" s="18"/>
      <x:c r="T207" s="18"/>
      <x:c r="U207" s="18"/>
      <x:c r="V207" s="28" t="str">
        <x:f>IF(A207="","",IF(AND(ISNUMBER(G207),ISNUMBER(I207),G207&gt;=0,I207&gt;0,G207&lt;=I207),G207/I207,"n.a."))</x:f>
      </x:c>
      <x:c r="W207" s="28" t="str">
        <x:f>IF(A207="","",IF(AND(F207="Yes",ISNUMBER(B207),ISNUMBER(C207),ISNUMBER(D207),ISNUMBER(E207),C207&gt;=B207,E207&gt;=D207,C207-B207=E207-D207,ISNUMBER(G207),ISNUMBER(H207),G207&gt;=0,H207&gt;0),(G207-H207)/H207,"n.a."))</x:f>
      </x:c>
      <x:c r="X207" s="28" t="str">
        <x:f>IF(A207="","",IF(AND(F207="Yes",ISNUMBER(B207),ISNUMBER(C207),ISNUMBER(D207),ISNUMBER(E207),C207&gt;=B207,E207&gt;=D207,C207-B207=E207-D207,ISNUMBER(M207),ISNUMBER(N207),M207&gt;=0,N207&gt;0),(M207-N207)/N207,"n.a."))</x:f>
      </x:c>
      <x:c r="Y207" s="28" t="str">
        <x:f>IF(A207="","",IF(AND(ISNUMBER(O207),ISNUMBER(M207),O207&gt;=0,M207&gt;0,T207&lt;&gt;""),O207/M207,"n.a."))</x:f>
      </x:c>
      <x:c r="Z207" s="23" t="str">
        <x:f>IF(A207="","",IF(COUNTIFS($A$6:$A$505,SUBSTITUTE(SUBSTITUTE(SUBSTITUTE(A207,"~","~~"),"*","~*"),"?","~?"))&gt;1,"Duplicate URL: use one row per period pair",IF(COUNTIFS(Audit!$A$6:$A$505,SUBSTITUTE(SUBSTITUTE(SUBSTITUTE(A207,"~","~~"),"*","~*"),"?","~?"))=0,"URL missing from Audit",IF(OR(B207="",C207=""),"Add current date range",IF(OR(NOT(ISNUMBER(B207)),NOT(ISNUMBER(C207)),C207&lt;B207),"Check current dates",IF(OR(AND(ISNUMBER(G207),G207&lt;0),AND(ISNUMBER(H207),H207&lt;0),AND(ISNUMBER(I207),I207&lt;0),AND(ISNUMBER(J207),J207&lt;0),AND(ISNUMBER(M207),M207&lt;0),AND(ISNUMBER(N207),N207&lt;0),AND(ISNUMBER(O207),O207&lt;0),AND(ISNUMBER(P207),P207&lt;0),AND(ISNUMBER(Q207),Q207&lt;0),AND(ISNUMBER(R207),R207&lt;0)),"Check negative values",IF(AND(ISNUMBER(G207),ISNUMBER(I207),G207&gt;I207),"Clicks exceed impressions",IF(AND(OR(ISNUMBER(Q207),ISNUMBER(R207)),S207=""),"Add revenue currency",IF(AND(ISNUMBER(O207),T207=""),"Define conversions and session scope",IF(U207="","Add evidence source",IF(F207&lt;&gt;"Yes","Comparison not confirmed",IF(OR(NOT(ISNUMBER(D207)),NOT(ISNUMBER(E207)),E207&lt;D207,C207-B207&lt;&gt;E207-D207),"Check comparable date ranges",""))))))))))))</x:f>
      </x:c>
    </x:row>
    <x:row r="208" ht="44" customHeight="1">
      <x:c r="A208" s="19"/>
      <x:c r="B208" s="24"/>
      <x:c r="C208" s="21"/>
      <x:c r="D208" s="21"/>
      <x:c r="E208" s="21"/>
      <x:c r="F208" s="18"/>
      <x:c r="G208" s="26"/>
      <x:c r="H208" s="26"/>
      <x:c r="I208" s="26"/>
      <x:c r="J208" s="26"/>
      <x:c r="K208" s="25"/>
      <x:c r="L208" s="25"/>
      <x:c r="M208" s="26"/>
      <x:c r="N208" s="26"/>
      <x:c r="O208" s="26"/>
      <x:c r="P208" s="26"/>
      <x:c r="Q208" s="25"/>
      <x:c r="R208" s="25"/>
      <x:c r="S208" s="18"/>
      <x:c r="T208" s="18"/>
      <x:c r="U208" s="18"/>
      <x:c r="V208" s="28" t="str">
        <x:f>IF(A208="","",IF(AND(ISNUMBER(G208),ISNUMBER(I208),G208&gt;=0,I208&gt;0,G208&lt;=I208),G208/I208,"n.a."))</x:f>
      </x:c>
      <x:c r="W208" s="28" t="str">
        <x:f>IF(A208="","",IF(AND(F208="Yes",ISNUMBER(B208),ISNUMBER(C208),ISNUMBER(D208),ISNUMBER(E208),C208&gt;=B208,E208&gt;=D208,C208-B208=E208-D208,ISNUMBER(G208),ISNUMBER(H208),G208&gt;=0,H208&gt;0),(G208-H208)/H208,"n.a."))</x:f>
      </x:c>
      <x:c r="X208" s="28" t="str">
        <x:f>IF(A208="","",IF(AND(F208="Yes",ISNUMBER(B208),ISNUMBER(C208),ISNUMBER(D208),ISNUMBER(E208),C208&gt;=B208,E208&gt;=D208,C208-B208=E208-D208,ISNUMBER(M208),ISNUMBER(N208),M208&gt;=0,N208&gt;0),(M208-N208)/N208,"n.a."))</x:f>
      </x:c>
      <x:c r="Y208" s="28" t="str">
        <x:f>IF(A208="","",IF(AND(ISNUMBER(O208),ISNUMBER(M208),O208&gt;=0,M208&gt;0,T208&lt;&gt;""),O208/M208,"n.a."))</x:f>
      </x:c>
      <x:c r="Z208" s="23" t="str">
        <x:f>IF(A208="","",IF(COUNTIFS($A$6:$A$505,SUBSTITUTE(SUBSTITUTE(SUBSTITUTE(A208,"~","~~"),"*","~*"),"?","~?"))&gt;1,"Duplicate URL: use one row per period pair",IF(COUNTIFS(Audit!$A$6:$A$505,SUBSTITUTE(SUBSTITUTE(SUBSTITUTE(A208,"~","~~"),"*","~*"),"?","~?"))=0,"URL missing from Audit",IF(OR(B208="",C208=""),"Add current date range",IF(OR(NOT(ISNUMBER(B208)),NOT(ISNUMBER(C208)),C208&lt;B208),"Check current dates",IF(OR(AND(ISNUMBER(G208),G208&lt;0),AND(ISNUMBER(H208),H208&lt;0),AND(ISNUMBER(I208),I208&lt;0),AND(ISNUMBER(J208),J208&lt;0),AND(ISNUMBER(M208),M208&lt;0),AND(ISNUMBER(N208),N208&lt;0),AND(ISNUMBER(O208),O208&lt;0),AND(ISNUMBER(P208),P208&lt;0),AND(ISNUMBER(Q208),Q208&lt;0),AND(ISNUMBER(R208),R208&lt;0)),"Check negative values",IF(AND(ISNUMBER(G208),ISNUMBER(I208),G208&gt;I208),"Clicks exceed impressions",IF(AND(OR(ISNUMBER(Q208),ISNUMBER(R208)),S208=""),"Add revenue currency",IF(AND(ISNUMBER(O208),T208=""),"Define conversions and session scope",IF(U208="","Add evidence source",IF(F208&lt;&gt;"Yes","Comparison not confirmed",IF(OR(NOT(ISNUMBER(D208)),NOT(ISNUMBER(E208)),E208&lt;D208,C208-B208&lt;&gt;E208-D208),"Check comparable date ranges",""))))))))))))</x:f>
      </x:c>
    </x:row>
    <x:row r="209" ht="44" customHeight="1">
      <x:c r="A209" s="19"/>
      <x:c r="B209" s="24"/>
      <x:c r="C209" s="21"/>
      <x:c r="D209" s="21"/>
      <x:c r="E209" s="21"/>
      <x:c r="F209" s="18"/>
      <x:c r="G209" s="26"/>
      <x:c r="H209" s="26"/>
      <x:c r="I209" s="26"/>
      <x:c r="J209" s="26"/>
      <x:c r="K209" s="25"/>
      <x:c r="L209" s="25"/>
      <x:c r="M209" s="26"/>
      <x:c r="N209" s="26"/>
      <x:c r="O209" s="26"/>
      <x:c r="P209" s="26"/>
      <x:c r="Q209" s="25"/>
      <x:c r="R209" s="25"/>
      <x:c r="S209" s="18"/>
      <x:c r="T209" s="18"/>
      <x:c r="U209" s="18"/>
      <x:c r="V209" s="28" t="str">
        <x:f>IF(A209="","",IF(AND(ISNUMBER(G209),ISNUMBER(I209),G209&gt;=0,I209&gt;0,G209&lt;=I209),G209/I209,"n.a."))</x:f>
      </x:c>
      <x:c r="W209" s="28" t="str">
        <x:f>IF(A209="","",IF(AND(F209="Yes",ISNUMBER(B209),ISNUMBER(C209),ISNUMBER(D209),ISNUMBER(E209),C209&gt;=B209,E209&gt;=D209,C209-B209=E209-D209,ISNUMBER(G209),ISNUMBER(H209),G209&gt;=0,H209&gt;0),(G209-H209)/H209,"n.a."))</x:f>
      </x:c>
      <x:c r="X209" s="28" t="str">
        <x:f>IF(A209="","",IF(AND(F209="Yes",ISNUMBER(B209),ISNUMBER(C209),ISNUMBER(D209),ISNUMBER(E209),C209&gt;=B209,E209&gt;=D209,C209-B209=E209-D209,ISNUMBER(M209),ISNUMBER(N209),M209&gt;=0,N209&gt;0),(M209-N209)/N209,"n.a."))</x:f>
      </x:c>
      <x:c r="Y209" s="28" t="str">
        <x:f>IF(A209="","",IF(AND(ISNUMBER(O209),ISNUMBER(M209),O209&gt;=0,M209&gt;0,T209&lt;&gt;""),O209/M209,"n.a."))</x:f>
      </x:c>
      <x:c r="Z209" s="23" t="str">
        <x:f>IF(A209="","",IF(COUNTIFS($A$6:$A$505,SUBSTITUTE(SUBSTITUTE(SUBSTITUTE(A209,"~","~~"),"*","~*"),"?","~?"))&gt;1,"Duplicate URL: use one row per period pair",IF(COUNTIFS(Audit!$A$6:$A$505,SUBSTITUTE(SUBSTITUTE(SUBSTITUTE(A209,"~","~~"),"*","~*"),"?","~?"))=0,"URL missing from Audit",IF(OR(B209="",C209=""),"Add current date range",IF(OR(NOT(ISNUMBER(B209)),NOT(ISNUMBER(C209)),C209&lt;B209),"Check current dates",IF(OR(AND(ISNUMBER(G209),G209&lt;0),AND(ISNUMBER(H209),H209&lt;0),AND(ISNUMBER(I209),I209&lt;0),AND(ISNUMBER(J209),J209&lt;0),AND(ISNUMBER(M209),M209&lt;0),AND(ISNUMBER(N209),N209&lt;0),AND(ISNUMBER(O209),O209&lt;0),AND(ISNUMBER(P209),P209&lt;0),AND(ISNUMBER(Q209),Q209&lt;0),AND(ISNUMBER(R209),R209&lt;0)),"Check negative values",IF(AND(ISNUMBER(G209),ISNUMBER(I209),G209&gt;I209),"Clicks exceed impressions",IF(AND(OR(ISNUMBER(Q209),ISNUMBER(R209)),S209=""),"Add revenue currency",IF(AND(ISNUMBER(O209),T209=""),"Define conversions and session scope",IF(U209="","Add evidence source",IF(F209&lt;&gt;"Yes","Comparison not confirmed",IF(OR(NOT(ISNUMBER(D209)),NOT(ISNUMBER(E209)),E209&lt;D209,C209-B209&lt;&gt;E209-D209),"Check comparable date ranges",""))))))))))))</x:f>
      </x:c>
    </x:row>
    <x:row r="210" ht="44" customHeight="1">
      <x:c r="A210" s="19"/>
      <x:c r="B210" s="24"/>
      <x:c r="C210" s="21"/>
      <x:c r="D210" s="21"/>
      <x:c r="E210" s="21"/>
      <x:c r="F210" s="18"/>
      <x:c r="G210" s="26"/>
      <x:c r="H210" s="26"/>
      <x:c r="I210" s="26"/>
      <x:c r="J210" s="26"/>
      <x:c r="K210" s="25"/>
      <x:c r="L210" s="25"/>
      <x:c r="M210" s="26"/>
      <x:c r="N210" s="26"/>
      <x:c r="O210" s="26"/>
      <x:c r="P210" s="26"/>
      <x:c r="Q210" s="25"/>
      <x:c r="R210" s="25"/>
      <x:c r="S210" s="18"/>
      <x:c r="T210" s="18"/>
      <x:c r="U210" s="18"/>
      <x:c r="V210" s="28" t="str">
        <x:f>IF(A210="","",IF(AND(ISNUMBER(G210),ISNUMBER(I210),G210&gt;=0,I210&gt;0,G210&lt;=I210),G210/I210,"n.a."))</x:f>
      </x:c>
      <x:c r="W210" s="28" t="str">
        <x:f>IF(A210="","",IF(AND(F210="Yes",ISNUMBER(B210),ISNUMBER(C210),ISNUMBER(D210),ISNUMBER(E210),C210&gt;=B210,E210&gt;=D210,C210-B210=E210-D210,ISNUMBER(G210),ISNUMBER(H210),G210&gt;=0,H210&gt;0),(G210-H210)/H210,"n.a."))</x:f>
      </x:c>
      <x:c r="X210" s="28" t="str">
        <x:f>IF(A210="","",IF(AND(F210="Yes",ISNUMBER(B210),ISNUMBER(C210),ISNUMBER(D210),ISNUMBER(E210),C210&gt;=B210,E210&gt;=D210,C210-B210=E210-D210,ISNUMBER(M210),ISNUMBER(N210),M210&gt;=0,N210&gt;0),(M210-N210)/N210,"n.a."))</x:f>
      </x:c>
      <x:c r="Y210" s="28" t="str">
        <x:f>IF(A210="","",IF(AND(ISNUMBER(O210),ISNUMBER(M210),O210&gt;=0,M210&gt;0,T210&lt;&gt;""),O210/M210,"n.a."))</x:f>
      </x:c>
      <x:c r="Z210" s="23" t="str">
        <x:f>IF(A210="","",IF(COUNTIFS($A$6:$A$505,SUBSTITUTE(SUBSTITUTE(SUBSTITUTE(A210,"~","~~"),"*","~*"),"?","~?"))&gt;1,"Duplicate URL: use one row per period pair",IF(COUNTIFS(Audit!$A$6:$A$505,SUBSTITUTE(SUBSTITUTE(SUBSTITUTE(A210,"~","~~"),"*","~*"),"?","~?"))=0,"URL missing from Audit",IF(OR(B210="",C210=""),"Add current date range",IF(OR(NOT(ISNUMBER(B210)),NOT(ISNUMBER(C210)),C210&lt;B210),"Check current dates",IF(OR(AND(ISNUMBER(G210),G210&lt;0),AND(ISNUMBER(H210),H210&lt;0),AND(ISNUMBER(I210),I210&lt;0),AND(ISNUMBER(J210),J210&lt;0),AND(ISNUMBER(M210),M210&lt;0),AND(ISNUMBER(N210),N210&lt;0),AND(ISNUMBER(O210),O210&lt;0),AND(ISNUMBER(P210),P210&lt;0),AND(ISNUMBER(Q210),Q210&lt;0),AND(ISNUMBER(R210),R210&lt;0)),"Check negative values",IF(AND(ISNUMBER(G210),ISNUMBER(I210),G210&gt;I210),"Clicks exceed impressions",IF(AND(OR(ISNUMBER(Q210),ISNUMBER(R210)),S210=""),"Add revenue currency",IF(AND(ISNUMBER(O210),T210=""),"Define conversions and session scope",IF(U210="","Add evidence source",IF(F210&lt;&gt;"Yes","Comparison not confirmed",IF(OR(NOT(ISNUMBER(D210)),NOT(ISNUMBER(E210)),E210&lt;D210,C210-B210&lt;&gt;E210-D210),"Check comparable date ranges",""))))))))))))</x:f>
      </x:c>
    </x:row>
    <x:row r="211" ht="44" customHeight="1">
      <x:c r="A211" s="19"/>
      <x:c r="B211" s="24"/>
      <x:c r="C211" s="21"/>
      <x:c r="D211" s="21"/>
      <x:c r="E211" s="21"/>
      <x:c r="F211" s="18"/>
      <x:c r="G211" s="26"/>
      <x:c r="H211" s="26"/>
      <x:c r="I211" s="26"/>
      <x:c r="J211" s="26"/>
      <x:c r="K211" s="25"/>
      <x:c r="L211" s="25"/>
      <x:c r="M211" s="26"/>
      <x:c r="N211" s="26"/>
      <x:c r="O211" s="26"/>
      <x:c r="P211" s="26"/>
      <x:c r="Q211" s="25"/>
      <x:c r="R211" s="25"/>
      <x:c r="S211" s="18"/>
      <x:c r="T211" s="18"/>
      <x:c r="U211" s="18"/>
      <x:c r="V211" s="28" t="str">
        <x:f>IF(A211="","",IF(AND(ISNUMBER(G211),ISNUMBER(I211),G211&gt;=0,I211&gt;0,G211&lt;=I211),G211/I211,"n.a."))</x:f>
      </x:c>
      <x:c r="W211" s="28" t="str">
        <x:f>IF(A211="","",IF(AND(F211="Yes",ISNUMBER(B211),ISNUMBER(C211),ISNUMBER(D211),ISNUMBER(E211),C211&gt;=B211,E211&gt;=D211,C211-B211=E211-D211,ISNUMBER(G211),ISNUMBER(H211),G211&gt;=0,H211&gt;0),(G211-H211)/H211,"n.a."))</x:f>
      </x:c>
      <x:c r="X211" s="28" t="str">
        <x:f>IF(A211="","",IF(AND(F211="Yes",ISNUMBER(B211),ISNUMBER(C211),ISNUMBER(D211),ISNUMBER(E211),C211&gt;=B211,E211&gt;=D211,C211-B211=E211-D211,ISNUMBER(M211),ISNUMBER(N211),M211&gt;=0,N211&gt;0),(M211-N211)/N211,"n.a."))</x:f>
      </x:c>
      <x:c r="Y211" s="28" t="str">
        <x:f>IF(A211="","",IF(AND(ISNUMBER(O211),ISNUMBER(M211),O211&gt;=0,M211&gt;0,T211&lt;&gt;""),O211/M211,"n.a."))</x:f>
      </x:c>
      <x:c r="Z211" s="23" t="str">
        <x:f>IF(A211="","",IF(COUNTIFS($A$6:$A$505,SUBSTITUTE(SUBSTITUTE(SUBSTITUTE(A211,"~","~~"),"*","~*"),"?","~?"))&gt;1,"Duplicate URL: use one row per period pair",IF(COUNTIFS(Audit!$A$6:$A$505,SUBSTITUTE(SUBSTITUTE(SUBSTITUTE(A211,"~","~~"),"*","~*"),"?","~?"))=0,"URL missing from Audit",IF(OR(B211="",C211=""),"Add current date range",IF(OR(NOT(ISNUMBER(B211)),NOT(ISNUMBER(C211)),C211&lt;B211),"Check current dates",IF(OR(AND(ISNUMBER(G211),G211&lt;0),AND(ISNUMBER(H211),H211&lt;0),AND(ISNUMBER(I211),I211&lt;0),AND(ISNUMBER(J211),J211&lt;0),AND(ISNUMBER(M211),M211&lt;0),AND(ISNUMBER(N211),N211&lt;0),AND(ISNUMBER(O211),O211&lt;0),AND(ISNUMBER(P211),P211&lt;0),AND(ISNUMBER(Q211),Q211&lt;0),AND(ISNUMBER(R211),R211&lt;0)),"Check negative values",IF(AND(ISNUMBER(G211),ISNUMBER(I211),G211&gt;I211),"Clicks exceed impressions",IF(AND(OR(ISNUMBER(Q211),ISNUMBER(R211)),S211=""),"Add revenue currency",IF(AND(ISNUMBER(O211),T211=""),"Define conversions and session scope",IF(U211="","Add evidence source",IF(F211&lt;&gt;"Yes","Comparison not confirmed",IF(OR(NOT(ISNUMBER(D211)),NOT(ISNUMBER(E211)),E211&lt;D211,C211-B211&lt;&gt;E211-D211),"Check comparable date ranges",""))))))))))))</x:f>
      </x:c>
    </x:row>
    <x:row r="212" ht="44" customHeight="1">
      <x:c r="A212" s="19"/>
      <x:c r="B212" s="24"/>
      <x:c r="C212" s="21"/>
      <x:c r="D212" s="21"/>
      <x:c r="E212" s="21"/>
      <x:c r="F212" s="18"/>
      <x:c r="G212" s="26"/>
      <x:c r="H212" s="26"/>
      <x:c r="I212" s="26"/>
      <x:c r="J212" s="26"/>
      <x:c r="K212" s="25"/>
      <x:c r="L212" s="25"/>
      <x:c r="M212" s="26"/>
      <x:c r="N212" s="26"/>
      <x:c r="O212" s="26"/>
      <x:c r="P212" s="26"/>
      <x:c r="Q212" s="25"/>
      <x:c r="R212" s="25"/>
      <x:c r="S212" s="18"/>
      <x:c r="T212" s="18"/>
      <x:c r="U212" s="18"/>
      <x:c r="V212" s="28" t="str">
        <x:f>IF(A212="","",IF(AND(ISNUMBER(G212),ISNUMBER(I212),G212&gt;=0,I212&gt;0,G212&lt;=I212),G212/I212,"n.a."))</x:f>
      </x:c>
      <x:c r="W212" s="28" t="str">
        <x:f>IF(A212="","",IF(AND(F212="Yes",ISNUMBER(B212),ISNUMBER(C212),ISNUMBER(D212),ISNUMBER(E212),C212&gt;=B212,E212&gt;=D212,C212-B212=E212-D212,ISNUMBER(G212),ISNUMBER(H212),G212&gt;=0,H212&gt;0),(G212-H212)/H212,"n.a."))</x:f>
      </x:c>
      <x:c r="X212" s="28" t="str">
        <x:f>IF(A212="","",IF(AND(F212="Yes",ISNUMBER(B212),ISNUMBER(C212),ISNUMBER(D212),ISNUMBER(E212),C212&gt;=B212,E212&gt;=D212,C212-B212=E212-D212,ISNUMBER(M212),ISNUMBER(N212),M212&gt;=0,N212&gt;0),(M212-N212)/N212,"n.a."))</x:f>
      </x:c>
      <x:c r="Y212" s="28" t="str">
        <x:f>IF(A212="","",IF(AND(ISNUMBER(O212),ISNUMBER(M212),O212&gt;=0,M212&gt;0,T212&lt;&gt;""),O212/M212,"n.a."))</x:f>
      </x:c>
      <x:c r="Z212" s="23" t="str">
        <x:f>IF(A212="","",IF(COUNTIFS($A$6:$A$505,SUBSTITUTE(SUBSTITUTE(SUBSTITUTE(A212,"~","~~"),"*","~*"),"?","~?"))&gt;1,"Duplicate URL: use one row per period pair",IF(COUNTIFS(Audit!$A$6:$A$505,SUBSTITUTE(SUBSTITUTE(SUBSTITUTE(A212,"~","~~"),"*","~*"),"?","~?"))=0,"URL missing from Audit",IF(OR(B212="",C212=""),"Add current date range",IF(OR(NOT(ISNUMBER(B212)),NOT(ISNUMBER(C212)),C212&lt;B212),"Check current dates",IF(OR(AND(ISNUMBER(G212),G212&lt;0),AND(ISNUMBER(H212),H212&lt;0),AND(ISNUMBER(I212),I212&lt;0),AND(ISNUMBER(J212),J212&lt;0),AND(ISNUMBER(M212),M212&lt;0),AND(ISNUMBER(N212),N212&lt;0),AND(ISNUMBER(O212),O212&lt;0),AND(ISNUMBER(P212),P212&lt;0),AND(ISNUMBER(Q212),Q212&lt;0),AND(ISNUMBER(R212),R212&lt;0)),"Check negative values",IF(AND(ISNUMBER(G212),ISNUMBER(I212),G212&gt;I212),"Clicks exceed impressions",IF(AND(OR(ISNUMBER(Q212),ISNUMBER(R212)),S212=""),"Add revenue currency",IF(AND(ISNUMBER(O212),T212=""),"Define conversions and session scope",IF(U212="","Add evidence source",IF(F212&lt;&gt;"Yes","Comparison not confirmed",IF(OR(NOT(ISNUMBER(D212)),NOT(ISNUMBER(E212)),E212&lt;D212,C212-B212&lt;&gt;E212-D212),"Check comparable date ranges",""))))))))))))</x:f>
      </x:c>
    </x:row>
    <x:row r="213" ht="44" customHeight="1">
      <x:c r="A213" s="19"/>
      <x:c r="B213" s="24"/>
      <x:c r="C213" s="21"/>
      <x:c r="D213" s="21"/>
      <x:c r="E213" s="21"/>
      <x:c r="F213" s="18"/>
      <x:c r="G213" s="26"/>
      <x:c r="H213" s="26"/>
      <x:c r="I213" s="26"/>
      <x:c r="J213" s="26"/>
      <x:c r="K213" s="25"/>
      <x:c r="L213" s="25"/>
      <x:c r="M213" s="26"/>
      <x:c r="N213" s="26"/>
      <x:c r="O213" s="26"/>
      <x:c r="P213" s="26"/>
      <x:c r="Q213" s="25"/>
      <x:c r="R213" s="25"/>
      <x:c r="S213" s="18"/>
      <x:c r="T213" s="18"/>
      <x:c r="U213" s="18"/>
      <x:c r="V213" s="28" t="str">
        <x:f>IF(A213="","",IF(AND(ISNUMBER(G213),ISNUMBER(I213),G213&gt;=0,I213&gt;0,G213&lt;=I213),G213/I213,"n.a."))</x:f>
      </x:c>
      <x:c r="W213" s="28" t="str">
        <x:f>IF(A213="","",IF(AND(F213="Yes",ISNUMBER(B213),ISNUMBER(C213),ISNUMBER(D213),ISNUMBER(E213),C213&gt;=B213,E213&gt;=D213,C213-B213=E213-D213,ISNUMBER(G213),ISNUMBER(H213),G213&gt;=0,H213&gt;0),(G213-H213)/H213,"n.a."))</x:f>
      </x:c>
      <x:c r="X213" s="28" t="str">
        <x:f>IF(A213="","",IF(AND(F213="Yes",ISNUMBER(B213),ISNUMBER(C213),ISNUMBER(D213),ISNUMBER(E213),C213&gt;=B213,E213&gt;=D213,C213-B213=E213-D213,ISNUMBER(M213),ISNUMBER(N213),M213&gt;=0,N213&gt;0),(M213-N213)/N213,"n.a."))</x:f>
      </x:c>
      <x:c r="Y213" s="28" t="str">
        <x:f>IF(A213="","",IF(AND(ISNUMBER(O213),ISNUMBER(M213),O213&gt;=0,M213&gt;0,T213&lt;&gt;""),O213/M213,"n.a."))</x:f>
      </x:c>
      <x:c r="Z213" s="23" t="str">
        <x:f>IF(A213="","",IF(COUNTIFS($A$6:$A$505,SUBSTITUTE(SUBSTITUTE(SUBSTITUTE(A213,"~","~~"),"*","~*"),"?","~?"))&gt;1,"Duplicate URL: use one row per period pair",IF(COUNTIFS(Audit!$A$6:$A$505,SUBSTITUTE(SUBSTITUTE(SUBSTITUTE(A213,"~","~~"),"*","~*"),"?","~?"))=0,"URL missing from Audit",IF(OR(B213="",C213=""),"Add current date range",IF(OR(NOT(ISNUMBER(B213)),NOT(ISNUMBER(C213)),C213&lt;B213),"Check current dates",IF(OR(AND(ISNUMBER(G213),G213&lt;0),AND(ISNUMBER(H213),H213&lt;0),AND(ISNUMBER(I213),I213&lt;0),AND(ISNUMBER(J213),J213&lt;0),AND(ISNUMBER(M213),M213&lt;0),AND(ISNUMBER(N213),N213&lt;0),AND(ISNUMBER(O213),O213&lt;0),AND(ISNUMBER(P213),P213&lt;0),AND(ISNUMBER(Q213),Q213&lt;0),AND(ISNUMBER(R213),R213&lt;0)),"Check negative values",IF(AND(ISNUMBER(G213),ISNUMBER(I213),G213&gt;I213),"Clicks exceed impressions",IF(AND(OR(ISNUMBER(Q213),ISNUMBER(R213)),S213=""),"Add revenue currency",IF(AND(ISNUMBER(O213),T213=""),"Define conversions and session scope",IF(U213="","Add evidence source",IF(F213&lt;&gt;"Yes","Comparison not confirmed",IF(OR(NOT(ISNUMBER(D213)),NOT(ISNUMBER(E213)),E213&lt;D213,C213-B213&lt;&gt;E213-D213),"Check comparable date ranges",""))))))))))))</x:f>
      </x:c>
    </x:row>
    <x:row r="214" ht="44" customHeight="1">
      <x:c r="A214" s="19"/>
      <x:c r="B214" s="24"/>
      <x:c r="C214" s="21"/>
      <x:c r="D214" s="21"/>
      <x:c r="E214" s="21"/>
      <x:c r="F214" s="18"/>
      <x:c r="G214" s="26"/>
      <x:c r="H214" s="26"/>
      <x:c r="I214" s="26"/>
      <x:c r="J214" s="26"/>
      <x:c r="K214" s="25"/>
      <x:c r="L214" s="25"/>
      <x:c r="M214" s="26"/>
      <x:c r="N214" s="26"/>
      <x:c r="O214" s="26"/>
      <x:c r="P214" s="26"/>
      <x:c r="Q214" s="25"/>
      <x:c r="R214" s="25"/>
      <x:c r="S214" s="18"/>
      <x:c r="T214" s="18"/>
      <x:c r="U214" s="18"/>
      <x:c r="V214" s="28" t="str">
        <x:f>IF(A214="","",IF(AND(ISNUMBER(G214),ISNUMBER(I214),G214&gt;=0,I214&gt;0,G214&lt;=I214),G214/I214,"n.a."))</x:f>
      </x:c>
      <x:c r="W214" s="28" t="str">
        <x:f>IF(A214="","",IF(AND(F214="Yes",ISNUMBER(B214),ISNUMBER(C214),ISNUMBER(D214),ISNUMBER(E214),C214&gt;=B214,E214&gt;=D214,C214-B214=E214-D214,ISNUMBER(G214),ISNUMBER(H214),G214&gt;=0,H214&gt;0),(G214-H214)/H214,"n.a."))</x:f>
      </x:c>
      <x:c r="X214" s="28" t="str">
        <x:f>IF(A214="","",IF(AND(F214="Yes",ISNUMBER(B214),ISNUMBER(C214),ISNUMBER(D214),ISNUMBER(E214),C214&gt;=B214,E214&gt;=D214,C214-B214=E214-D214,ISNUMBER(M214),ISNUMBER(N214),M214&gt;=0,N214&gt;0),(M214-N214)/N214,"n.a."))</x:f>
      </x:c>
      <x:c r="Y214" s="28" t="str">
        <x:f>IF(A214="","",IF(AND(ISNUMBER(O214),ISNUMBER(M214),O214&gt;=0,M214&gt;0,T214&lt;&gt;""),O214/M214,"n.a."))</x:f>
      </x:c>
      <x:c r="Z214" s="23" t="str">
        <x:f>IF(A214="","",IF(COUNTIFS($A$6:$A$505,SUBSTITUTE(SUBSTITUTE(SUBSTITUTE(A214,"~","~~"),"*","~*"),"?","~?"))&gt;1,"Duplicate URL: use one row per period pair",IF(COUNTIFS(Audit!$A$6:$A$505,SUBSTITUTE(SUBSTITUTE(SUBSTITUTE(A214,"~","~~"),"*","~*"),"?","~?"))=0,"URL missing from Audit",IF(OR(B214="",C214=""),"Add current date range",IF(OR(NOT(ISNUMBER(B214)),NOT(ISNUMBER(C214)),C214&lt;B214),"Check current dates",IF(OR(AND(ISNUMBER(G214),G214&lt;0),AND(ISNUMBER(H214),H214&lt;0),AND(ISNUMBER(I214),I214&lt;0),AND(ISNUMBER(J214),J214&lt;0),AND(ISNUMBER(M214),M214&lt;0),AND(ISNUMBER(N214),N214&lt;0),AND(ISNUMBER(O214),O214&lt;0),AND(ISNUMBER(P214),P214&lt;0),AND(ISNUMBER(Q214),Q214&lt;0),AND(ISNUMBER(R214),R214&lt;0)),"Check negative values",IF(AND(ISNUMBER(G214),ISNUMBER(I214),G214&gt;I214),"Clicks exceed impressions",IF(AND(OR(ISNUMBER(Q214),ISNUMBER(R214)),S214=""),"Add revenue currency",IF(AND(ISNUMBER(O214),T214=""),"Define conversions and session scope",IF(U214="","Add evidence source",IF(F214&lt;&gt;"Yes","Comparison not confirmed",IF(OR(NOT(ISNUMBER(D214)),NOT(ISNUMBER(E214)),E214&lt;D214,C214-B214&lt;&gt;E214-D214),"Check comparable date ranges",""))))))))))))</x:f>
      </x:c>
    </x:row>
    <x:row r="215" ht="44" customHeight="1">
      <x:c r="A215" s="19"/>
      <x:c r="B215" s="24"/>
      <x:c r="C215" s="21"/>
      <x:c r="D215" s="21"/>
      <x:c r="E215" s="21"/>
      <x:c r="F215" s="18"/>
      <x:c r="G215" s="26"/>
      <x:c r="H215" s="26"/>
      <x:c r="I215" s="26"/>
      <x:c r="J215" s="26"/>
      <x:c r="K215" s="25"/>
      <x:c r="L215" s="25"/>
      <x:c r="M215" s="26"/>
      <x:c r="N215" s="26"/>
      <x:c r="O215" s="26"/>
      <x:c r="P215" s="26"/>
      <x:c r="Q215" s="25"/>
      <x:c r="R215" s="25"/>
      <x:c r="S215" s="18"/>
      <x:c r="T215" s="18"/>
      <x:c r="U215" s="18"/>
      <x:c r="V215" s="28" t="str">
        <x:f>IF(A215="","",IF(AND(ISNUMBER(G215),ISNUMBER(I215),G215&gt;=0,I215&gt;0,G215&lt;=I215),G215/I215,"n.a."))</x:f>
      </x:c>
      <x:c r="W215" s="28" t="str">
        <x:f>IF(A215="","",IF(AND(F215="Yes",ISNUMBER(B215),ISNUMBER(C215),ISNUMBER(D215),ISNUMBER(E215),C215&gt;=B215,E215&gt;=D215,C215-B215=E215-D215,ISNUMBER(G215),ISNUMBER(H215),G215&gt;=0,H215&gt;0),(G215-H215)/H215,"n.a."))</x:f>
      </x:c>
      <x:c r="X215" s="28" t="str">
        <x:f>IF(A215="","",IF(AND(F215="Yes",ISNUMBER(B215),ISNUMBER(C215),ISNUMBER(D215),ISNUMBER(E215),C215&gt;=B215,E215&gt;=D215,C215-B215=E215-D215,ISNUMBER(M215),ISNUMBER(N215),M215&gt;=0,N215&gt;0),(M215-N215)/N215,"n.a."))</x:f>
      </x:c>
      <x:c r="Y215" s="28" t="str">
        <x:f>IF(A215="","",IF(AND(ISNUMBER(O215),ISNUMBER(M215),O215&gt;=0,M215&gt;0,T215&lt;&gt;""),O215/M215,"n.a."))</x:f>
      </x:c>
      <x:c r="Z215" s="23" t="str">
        <x:f>IF(A215="","",IF(COUNTIFS($A$6:$A$505,SUBSTITUTE(SUBSTITUTE(SUBSTITUTE(A215,"~","~~"),"*","~*"),"?","~?"))&gt;1,"Duplicate URL: use one row per period pair",IF(COUNTIFS(Audit!$A$6:$A$505,SUBSTITUTE(SUBSTITUTE(SUBSTITUTE(A215,"~","~~"),"*","~*"),"?","~?"))=0,"URL missing from Audit",IF(OR(B215="",C215=""),"Add current date range",IF(OR(NOT(ISNUMBER(B215)),NOT(ISNUMBER(C215)),C215&lt;B215),"Check current dates",IF(OR(AND(ISNUMBER(G215),G215&lt;0),AND(ISNUMBER(H215),H215&lt;0),AND(ISNUMBER(I215),I215&lt;0),AND(ISNUMBER(J215),J215&lt;0),AND(ISNUMBER(M215),M215&lt;0),AND(ISNUMBER(N215),N215&lt;0),AND(ISNUMBER(O215),O215&lt;0),AND(ISNUMBER(P215),P215&lt;0),AND(ISNUMBER(Q215),Q215&lt;0),AND(ISNUMBER(R215),R215&lt;0)),"Check negative values",IF(AND(ISNUMBER(G215),ISNUMBER(I215),G215&gt;I215),"Clicks exceed impressions",IF(AND(OR(ISNUMBER(Q215),ISNUMBER(R215)),S215=""),"Add revenue currency",IF(AND(ISNUMBER(O215),T215=""),"Define conversions and session scope",IF(U215="","Add evidence source",IF(F215&lt;&gt;"Yes","Comparison not confirmed",IF(OR(NOT(ISNUMBER(D215)),NOT(ISNUMBER(E215)),E215&lt;D215,C215-B215&lt;&gt;E215-D215),"Check comparable date ranges",""))))))))))))</x:f>
      </x:c>
    </x:row>
    <x:row r="216" ht="44" customHeight="1">
      <x:c r="A216" s="19"/>
      <x:c r="B216" s="24"/>
      <x:c r="C216" s="21"/>
      <x:c r="D216" s="21"/>
      <x:c r="E216" s="21"/>
      <x:c r="F216" s="18"/>
      <x:c r="G216" s="26"/>
      <x:c r="H216" s="26"/>
      <x:c r="I216" s="26"/>
      <x:c r="J216" s="26"/>
      <x:c r="K216" s="25"/>
      <x:c r="L216" s="25"/>
      <x:c r="M216" s="26"/>
      <x:c r="N216" s="26"/>
      <x:c r="O216" s="26"/>
      <x:c r="P216" s="26"/>
      <x:c r="Q216" s="25"/>
      <x:c r="R216" s="25"/>
      <x:c r="S216" s="18"/>
      <x:c r="T216" s="18"/>
      <x:c r="U216" s="18"/>
      <x:c r="V216" s="28" t="str">
        <x:f>IF(A216="","",IF(AND(ISNUMBER(G216),ISNUMBER(I216),G216&gt;=0,I216&gt;0,G216&lt;=I216),G216/I216,"n.a."))</x:f>
      </x:c>
      <x:c r="W216" s="28" t="str">
        <x:f>IF(A216="","",IF(AND(F216="Yes",ISNUMBER(B216),ISNUMBER(C216),ISNUMBER(D216),ISNUMBER(E216),C216&gt;=B216,E216&gt;=D216,C216-B216=E216-D216,ISNUMBER(G216),ISNUMBER(H216),G216&gt;=0,H216&gt;0),(G216-H216)/H216,"n.a."))</x:f>
      </x:c>
      <x:c r="X216" s="28" t="str">
        <x:f>IF(A216="","",IF(AND(F216="Yes",ISNUMBER(B216),ISNUMBER(C216),ISNUMBER(D216),ISNUMBER(E216),C216&gt;=B216,E216&gt;=D216,C216-B216=E216-D216,ISNUMBER(M216),ISNUMBER(N216),M216&gt;=0,N216&gt;0),(M216-N216)/N216,"n.a."))</x:f>
      </x:c>
      <x:c r="Y216" s="28" t="str">
        <x:f>IF(A216="","",IF(AND(ISNUMBER(O216),ISNUMBER(M216),O216&gt;=0,M216&gt;0,T216&lt;&gt;""),O216/M216,"n.a."))</x:f>
      </x:c>
      <x:c r="Z216" s="23" t="str">
        <x:f>IF(A216="","",IF(COUNTIFS($A$6:$A$505,SUBSTITUTE(SUBSTITUTE(SUBSTITUTE(A216,"~","~~"),"*","~*"),"?","~?"))&gt;1,"Duplicate URL: use one row per period pair",IF(COUNTIFS(Audit!$A$6:$A$505,SUBSTITUTE(SUBSTITUTE(SUBSTITUTE(A216,"~","~~"),"*","~*"),"?","~?"))=0,"URL missing from Audit",IF(OR(B216="",C216=""),"Add current date range",IF(OR(NOT(ISNUMBER(B216)),NOT(ISNUMBER(C216)),C216&lt;B216),"Check current dates",IF(OR(AND(ISNUMBER(G216),G216&lt;0),AND(ISNUMBER(H216),H216&lt;0),AND(ISNUMBER(I216),I216&lt;0),AND(ISNUMBER(J216),J216&lt;0),AND(ISNUMBER(M216),M216&lt;0),AND(ISNUMBER(N216),N216&lt;0),AND(ISNUMBER(O216),O216&lt;0),AND(ISNUMBER(P216),P216&lt;0),AND(ISNUMBER(Q216),Q216&lt;0),AND(ISNUMBER(R216),R216&lt;0)),"Check negative values",IF(AND(ISNUMBER(G216),ISNUMBER(I216),G216&gt;I216),"Clicks exceed impressions",IF(AND(OR(ISNUMBER(Q216),ISNUMBER(R216)),S216=""),"Add revenue currency",IF(AND(ISNUMBER(O216),T216=""),"Define conversions and session scope",IF(U216="","Add evidence source",IF(F216&lt;&gt;"Yes","Comparison not confirmed",IF(OR(NOT(ISNUMBER(D216)),NOT(ISNUMBER(E216)),E216&lt;D216,C216-B216&lt;&gt;E216-D216),"Check comparable date ranges",""))))))))))))</x:f>
      </x:c>
    </x:row>
    <x:row r="217" ht="44" customHeight="1">
      <x:c r="A217" s="19"/>
      <x:c r="B217" s="24"/>
      <x:c r="C217" s="21"/>
      <x:c r="D217" s="21"/>
      <x:c r="E217" s="21"/>
      <x:c r="F217" s="18"/>
      <x:c r="G217" s="26"/>
      <x:c r="H217" s="26"/>
      <x:c r="I217" s="26"/>
      <x:c r="J217" s="26"/>
      <x:c r="K217" s="25"/>
      <x:c r="L217" s="25"/>
      <x:c r="M217" s="26"/>
      <x:c r="N217" s="26"/>
      <x:c r="O217" s="26"/>
      <x:c r="P217" s="26"/>
      <x:c r="Q217" s="25"/>
      <x:c r="R217" s="25"/>
      <x:c r="S217" s="18"/>
      <x:c r="T217" s="18"/>
      <x:c r="U217" s="18"/>
      <x:c r="V217" s="28" t="str">
        <x:f>IF(A217="","",IF(AND(ISNUMBER(G217),ISNUMBER(I217),G217&gt;=0,I217&gt;0,G217&lt;=I217),G217/I217,"n.a."))</x:f>
      </x:c>
      <x:c r="W217" s="28" t="str">
        <x:f>IF(A217="","",IF(AND(F217="Yes",ISNUMBER(B217),ISNUMBER(C217),ISNUMBER(D217),ISNUMBER(E217),C217&gt;=B217,E217&gt;=D217,C217-B217=E217-D217,ISNUMBER(G217),ISNUMBER(H217),G217&gt;=0,H217&gt;0),(G217-H217)/H217,"n.a."))</x:f>
      </x:c>
      <x:c r="X217" s="28" t="str">
        <x:f>IF(A217="","",IF(AND(F217="Yes",ISNUMBER(B217),ISNUMBER(C217),ISNUMBER(D217),ISNUMBER(E217),C217&gt;=B217,E217&gt;=D217,C217-B217=E217-D217,ISNUMBER(M217),ISNUMBER(N217),M217&gt;=0,N217&gt;0),(M217-N217)/N217,"n.a."))</x:f>
      </x:c>
      <x:c r="Y217" s="28" t="str">
        <x:f>IF(A217="","",IF(AND(ISNUMBER(O217),ISNUMBER(M217),O217&gt;=0,M217&gt;0,T217&lt;&gt;""),O217/M217,"n.a."))</x:f>
      </x:c>
      <x:c r="Z217" s="23" t="str">
        <x:f>IF(A217="","",IF(COUNTIFS($A$6:$A$505,SUBSTITUTE(SUBSTITUTE(SUBSTITUTE(A217,"~","~~"),"*","~*"),"?","~?"))&gt;1,"Duplicate URL: use one row per period pair",IF(COUNTIFS(Audit!$A$6:$A$505,SUBSTITUTE(SUBSTITUTE(SUBSTITUTE(A217,"~","~~"),"*","~*"),"?","~?"))=0,"URL missing from Audit",IF(OR(B217="",C217=""),"Add current date range",IF(OR(NOT(ISNUMBER(B217)),NOT(ISNUMBER(C217)),C217&lt;B217),"Check current dates",IF(OR(AND(ISNUMBER(G217),G217&lt;0),AND(ISNUMBER(H217),H217&lt;0),AND(ISNUMBER(I217),I217&lt;0),AND(ISNUMBER(J217),J217&lt;0),AND(ISNUMBER(M217),M217&lt;0),AND(ISNUMBER(N217),N217&lt;0),AND(ISNUMBER(O217),O217&lt;0),AND(ISNUMBER(P217),P217&lt;0),AND(ISNUMBER(Q217),Q217&lt;0),AND(ISNUMBER(R217),R217&lt;0)),"Check negative values",IF(AND(ISNUMBER(G217),ISNUMBER(I217),G217&gt;I217),"Clicks exceed impressions",IF(AND(OR(ISNUMBER(Q217),ISNUMBER(R217)),S217=""),"Add revenue currency",IF(AND(ISNUMBER(O217),T217=""),"Define conversions and session scope",IF(U217="","Add evidence source",IF(F217&lt;&gt;"Yes","Comparison not confirmed",IF(OR(NOT(ISNUMBER(D217)),NOT(ISNUMBER(E217)),E217&lt;D217,C217-B217&lt;&gt;E217-D217),"Check comparable date ranges",""))))))))))))</x:f>
      </x:c>
    </x:row>
    <x:row r="218" ht="44" customHeight="1">
      <x:c r="A218" s="19"/>
      <x:c r="B218" s="24"/>
      <x:c r="C218" s="21"/>
      <x:c r="D218" s="21"/>
      <x:c r="E218" s="21"/>
      <x:c r="F218" s="18"/>
      <x:c r="G218" s="26"/>
      <x:c r="H218" s="26"/>
      <x:c r="I218" s="26"/>
      <x:c r="J218" s="26"/>
      <x:c r="K218" s="25"/>
      <x:c r="L218" s="25"/>
      <x:c r="M218" s="26"/>
      <x:c r="N218" s="26"/>
      <x:c r="O218" s="26"/>
      <x:c r="P218" s="26"/>
      <x:c r="Q218" s="25"/>
      <x:c r="R218" s="25"/>
      <x:c r="S218" s="18"/>
      <x:c r="T218" s="18"/>
      <x:c r="U218" s="18"/>
      <x:c r="V218" s="28" t="str">
        <x:f>IF(A218="","",IF(AND(ISNUMBER(G218),ISNUMBER(I218),G218&gt;=0,I218&gt;0,G218&lt;=I218),G218/I218,"n.a."))</x:f>
      </x:c>
      <x:c r="W218" s="28" t="str">
        <x:f>IF(A218="","",IF(AND(F218="Yes",ISNUMBER(B218),ISNUMBER(C218),ISNUMBER(D218),ISNUMBER(E218),C218&gt;=B218,E218&gt;=D218,C218-B218=E218-D218,ISNUMBER(G218),ISNUMBER(H218),G218&gt;=0,H218&gt;0),(G218-H218)/H218,"n.a."))</x:f>
      </x:c>
      <x:c r="X218" s="28" t="str">
        <x:f>IF(A218="","",IF(AND(F218="Yes",ISNUMBER(B218),ISNUMBER(C218),ISNUMBER(D218),ISNUMBER(E218),C218&gt;=B218,E218&gt;=D218,C218-B218=E218-D218,ISNUMBER(M218),ISNUMBER(N218),M218&gt;=0,N218&gt;0),(M218-N218)/N218,"n.a."))</x:f>
      </x:c>
      <x:c r="Y218" s="28" t="str">
        <x:f>IF(A218="","",IF(AND(ISNUMBER(O218),ISNUMBER(M218),O218&gt;=0,M218&gt;0,T218&lt;&gt;""),O218/M218,"n.a."))</x:f>
      </x:c>
      <x:c r="Z218" s="23" t="str">
        <x:f>IF(A218="","",IF(COUNTIFS($A$6:$A$505,SUBSTITUTE(SUBSTITUTE(SUBSTITUTE(A218,"~","~~"),"*","~*"),"?","~?"))&gt;1,"Duplicate URL: use one row per period pair",IF(COUNTIFS(Audit!$A$6:$A$505,SUBSTITUTE(SUBSTITUTE(SUBSTITUTE(A218,"~","~~"),"*","~*"),"?","~?"))=0,"URL missing from Audit",IF(OR(B218="",C218=""),"Add current date range",IF(OR(NOT(ISNUMBER(B218)),NOT(ISNUMBER(C218)),C218&lt;B218),"Check current dates",IF(OR(AND(ISNUMBER(G218),G218&lt;0),AND(ISNUMBER(H218),H218&lt;0),AND(ISNUMBER(I218),I218&lt;0),AND(ISNUMBER(J218),J218&lt;0),AND(ISNUMBER(M218),M218&lt;0),AND(ISNUMBER(N218),N218&lt;0),AND(ISNUMBER(O218),O218&lt;0),AND(ISNUMBER(P218),P218&lt;0),AND(ISNUMBER(Q218),Q218&lt;0),AND(ISNUMBER(R218),R218&lt;0)),"Check negative values",IF(AND(ISNUMBER(G218),ISNUMBER(I218),G218&gt;I218),"Clicks exceed impressions",IF(AND(OR(ISNUMBER(Q218),ISNUMBER(R218)),S218=""),"Add revenue currency",IF(AND(ISNUMBER(O218),T218=""),"Define conversions and session scope",IF(U218="","Add evidence source",IF(F218&lt;&gt;"Yes","Comparison not confirmed",IF(OR(NOT(ISNUMBER(D218)),NOT(ISNUMBER(E218)),E218&lt;D218,C218-B218&lt;&gt;E218-D218),"Check comparable date ranges",""))))))))))))</x:f>
      </x:c>
    </x:row>
    <x:row r="219" ht="44" customHeight="1">
      <x:c r="A219" s="19"/>
      <x:c r="B219" s="24"/>
      <x:c r="C219" s="21"/>
      <x:c r="D219" s="21"/>
      <x:c r="E219" s="21"/>
      <x:c r="F219" s="18"/>
      <x:c r="G219" s="26"/>
      <x:c r="H219" s="26"/>
      <x:c r="I219" s="26"/>
      <x:c r="J219" s="26"/>
      <x:c r="K219" s="25"/>
      <x:c r="L219" s="25"/>
      <x:c r="M219" s="26"/>
      <x:c r="N219" s="26"/>
      <x:c r="O219" s="26"/>
      <x:c r="P219" s="26"/>
      <x:c r="Q219" s="25"/>
      <x:c r="R219" s="25"/>
      <x:c r="S219" s="18"/>
      <x:c r="T219" s="18"/>
      <x:c r="U219" s="18"/>
      <x:c r="V219" s="28" t="str">
        <x:f>IF(A219="","",IF(AND(ISNUMBER(G219),ISNUMBER(I219),G219&gt;=0,I219&gt;0,G219&lt;=I219),G219/I219,"n.a."))</x:f>
      </x:c>
      <x:c r="W219" s="28" t="str">
        <x:f>IF(A219="","",IF(AND(F219="Yes",ISNUMBER(B219),ISNUMBER(C219),ISNUMBER(D219),ISNUMBER(E219),C219&gt;=B219,E219&gt;=D219,C219-B219=E219-D219,ISNUMBER(G219),ISNUMBER(H219),G219&gt;=0,H219&gt;0),(G219-H219)/H219,"n.a."))</x:f>
      </x:c>
      <x:c r="X219" s="28" t="str">
        <x:f>IF(A219="","",IF(AND(F219="Yes",ISNUMBER(B219),ISNUMBER(C219),ISNUMBER(D219),ISNUMBER(E219),C219&gt;=B219,E219&gt;=D219,C219-B219=E219-D219,ISNUMBER(M219),ISNUMBER(N219),M219&gt;=0,N219&gt;0),(M219-N219)/N219,"n.a."))</x:f>
      </x:c>
      <x:c r="Y219" s="28" t="str">
        <x:f>IF(A219="","",IF(AND(ISNUMBER(O219),ISNUMBER(M219),O219&gt;=0,M219&gt;0,T219&lt;&gt;""),O219/M219,"n.a."))</x:f>
      </x:c>
      <x:c r="Z219" s="23" t="str">
        <x:f>IF(A219="","",IF(COUNTIFS($A$6:$A$505,SUBSTITUTE(SUBSTITUTE(SUBSTITUTE(A219,"~","~~"),"*","~*"),"?","~?"))&gt;1,"Duplicate URL: use one row per period pair",IF(COUNTIFS(Audit!$A$6:$A$505,SUBSTITUTE(SUBSTITUTE(SUBSTITUTE(A219,"~","~~"),"*","~*"),"?","~?"))=0,"URL missing from Audit",IF(OR(B219="",C219=""),"Add current date range",IF(OR(NOT(ISNUMBER(B219)),NOT(ISNUMBER(C219)),C219&lt;B219),"Check current dates",IF(OR(AND(ISNUMBER(G219),G219&lt;0),AND(ISNUMBER(H219),H219&lt;0),AND(ISNUMBER(I219),I219&lt;0),AND(ISNUMBER(J219),J219&lt;0),AND(ISNUMBER(M219),M219&lt;0),AND(ISNUMBER(N219),N219&lt;0),AND(ISNUMBER(O219),O219&lt;0),AND(ISNUMBER(P219),P219&lt;0),AND(ISNUMBER(Q219),Q219&lt;0),AND(ISNUMBER(R219),R219&lt;0)),"Check negative values",IF(AND(ISNUMBER(G219),ISNUMBER(I219),G219&gt;I219),"Clicks exceed impressions",IF(AND(OR(ISNUMBER(Q219),ISNUMBER(R219)),S219=""),"Add revenue currency",IF(AND(ISNUMBER(O219),T219=""),"Define conversions and session scope",IF(U219="","Add evidence source",IF(F219&lt;&gt;"Yes","Comparison not confirmed",IF(OR(NOT(ISNUMBER(D219)),NOT(ISNUMBER(E219)),E219&lt;D219,C219-B219&lt;&gt;E219-D219),"Check comparable date ranges",""))))))))))))</x:f>
      </x:c>
    </x:row>
    <x:row r="220" ht="44" customHeight="1">
      <x:c r="A220" s="19"/>
      <x:c r="B220" s="24"/>
      <x:c r="C220" s="21"/>
      <x:c r="D220" s="21"/>
      <x:c r="E220" s="21"/>
      <x:c r="F220" s="18"/>
      <x:c r="G220" s="26"/>
      <x:c r="H220" s="26"/>
      <x:c r="I220" s="26"/>
      <x:c r="J220" s="26"/>
      <x:c r="K220" s="25"/>
      <x:c r="L220" s="25"/>
      <x:c r="M220" s="26"/>
      <x:c r="N220" s="26"/>
      <x:c r="O220" s="26"/>
      <x:c r="P220" s="26"/>
      <x:c r="Q220" s="25"/>
      <x:c r="R220" s="25"/>
      <x:c r="S220" s="18"/>
      <x:c r="T220" s="18"/>
      <x:c r="U220" s="18"/>
      <x:c r="V220" s="28" t="str">
        <x:f>IF(A220="","",IF(AND(ISNUMBER(G220),ISNUMBER(I220),G220&gt;=0,I220&gt;0,G220&lt;=I220),G220/I220,"n.a."))</x:f>
      </x:c>
      <x:c r="W220" s="28" t="str">
        <x:f>IF(A220="","",IF(AND(F220="Yes",ISNUMBER(B220),ISNUMBER(C220),ISNUMBER(D220),ISNUMBER(E220),C220&gt;=B220,E220&gt;=D220,C220-B220=E220-D220,ISNUMBER(G220),ISNUMBER(H220),G220&gt;=0,H220&gt;0),(G220-H220)/H220,"n.a."))</x:f>
      </x:c>
      <x:c r="X220" s="28" t="str">
        <x:f>IF(A220="","",IF(AND(F220="Yes",ISNUMBER(B220),ISNUMBER(C220),ISNUMBER(D220),ISNUMBER(E220),C220&gt;=B220,E220&gt;=D220,C220-B220=E220-D220,ISNUMBER(M220),ISNUMBER(N220),M220&gt;=0,N220&gt;0),(M220-N220)/N220,"n.a."))</x:f>
      </x:c>
      <x:c r="Y220" s="28" t="str">
        <x:f>IF(A220="","",IF(AND(ISNUMBER(O220),ISNUMBER(M220),O220&gt;=0,M220&gt;0,T220&lt;&gt;""),O220/M220,"n.a."))</x:f>
      </x:c>
      <x:c r="Z220" s="23" t="str">
        <x:f>IF(A220="","",IF(COUNTIFS($A$6:$A$505,SUBSTITUTE(SUBSTITUTE(SUBSTITUTE(A220,"~","~~"),"*","~*"),"?","~?"))&gt;1,"Duplicate URL: use one row per period pair",IF(COUNTIFS(Audit!$A$6:$A$505,SUBSTITUTE(SUBSTITUTE(SUBSTITUTE(A220,"~","~~"),"*","~*"),"?","~?"))=0,"URL missing from Audit",IF(OR(B220="",C220=""),"Add current date range",IF(OR(NOT(ISNUMBER(B220)),NOT(ISNUMBER(C220)),C220&lt;B220),"Check current dates",IF(OR(AND(ISNUMBER(G220),G220&lt;0),AND(ISNUMBER(H220),H220&lt;0),AND(ISNUMBER(I220),I220&lt;0),AND(ISNUMBER(J220),J220&lt;0),AND(ISNUMBER(M220),M220&lt;0),AND(ISNUMBER(N220),N220&lt;0),AND(ISNUMBER(O220),O220&lt;0),AND(ISNUMBER(P220),P220&lt;0),AND(ISNUMBER(Q220),Q220&lt;0),AND(ISNUMBER(R220),R220&lt;0)),"Check negative values",IF(AND(ISNUMBER(G220),ISNUMBER(I220),G220&gt;I220),"Clicks exceed impressions",IF(AND(OR(ISNUMBER(Q220),ISNUMBER(R220)),S220=""),"Add revenue currency",IF(AND(ISNUMBER(O220),T220=""),"Define conversions and session scope",IF(U220="","Add evidence source",IF(F220&lt;&gt;"Yes","Comparison not confirmed",IF(OR(NOT(ISNUMBER(D220)),NOT(ISNUMBER(E220)),E220&lt;D220,C220-B220&lt;&gt;E220-D220),"Check comparable date ranges",""))))))))))))</x:f>
      </x:c>
    </x:row>
    <x:row r="221" ht="44" customHeight="1">
      <x:c r="A221" s="19"/>
      <x:c r="B221" s="24"/>
      <x:c r="C221" s="21"/>
      <x:c r="D221" s="21"/>
      <x:c r="E221" s="21"/>
      <x:c r="F221" s="18"/>
      <x:c r="G221" s="26"/>
      <x:c r="H221" s="26"/>
      <x:c r="I221" s="26"/>
      <x:c r="J221" s="26"/>
      <x:c r="K221" s="25"/>
      <x:c r="L221" s="25"/>
      <x:c r="M221" s="26"/>
      <x:c r="N221" s="26"/>
      <x:c r="O221" s="26"/>
      <x:c r="P221" s="26"/>
      <x:c r="Q221" s="25"/>
      <x:c r="R221" s="25"/>
      <x:c r="S221" s="18"/>
      <x:c r="T221" s="18"/>
      <x:c r="U221" s="18"/>
      <x:c r="V221" s="28" t="str">
        <x:f>IF(A221="","",IF(AND(ISNUMBER(G221),ISNUMBER(I221),G221&gt;=0,I221&gt;0,G221&lt;=I221),G221/I221,"n.a."))</x:f>
      </x:c>
      <x:c r="W221" s="28" t="str">
        <x:f>IF(A221="","",IF(AND(F221="Yes",ISNUMBER(B221),ISNUMBER(C221),ISNUMBER(D221),ISNUMBER(E221),C221&gt;=B221,E221&gt;=D221,C221-B221=E221-D221,ISNUMBER(G221),ISNUMBER(H221),G221&gt;=0,H221&gt;0),(G221-H221)/H221,"n.a."))</x:f>
      </x:c>
      <x:c r="X221" s="28" t="str">
        <x:f>IF(A221="","",IF(AND(F221="Yes",ISNUMBER(B221),ISNUMBER(C221),ISNUMBER(D221),ISNUMBER(E221),C221&gt;=B221,E221&gt;=D221,C221-B221=E221-D221,ISNUMBER(M221),ISNUMBER(N221),M221&gt;=0,N221&gt;0),(M221-N221)/N221,"n.a."))</x:f>
      </x:c>
      <x:c r="Y221" s="28" t="str">
        <x:f>IF(A221="","",IF(AND(ISNUMBER(O221),ISNUMBER(M221),O221&gt;=0,M221&gt;0,T221&lt;&gt;""),O221/M221,"n.a."))</x:f>
      </x:c>
      <x:c r="Z221" s="23" t="str">
        <x:f>IF(A221="","",IF(COUNTIFS($A$6:$A$505,SUBSTITUTE(SUBSTITUTE(SUBSTITUTE(A221,"~","~~"),"*","~*"),"?","~?"))&gt;1,"Duplicate URL: use one row per period pair",IF(COUNTIFS(Audit!$A$6:$A$505,SUBSTITUTE(SUBSTITUTE(SUBSTITUTE(A221,"~","~~"),"*","~*"),"?","~?"))=0,"URL missing from Audit",IF(OR(B221="",C221=""),"Add current date range",IF(OR(NOT(ISNUMBER(B221)),NOT(ISNUMBER(C221)),C221&lt;B221),"Check current dates",IF(OR(AND(ISNUMBER(G221),G221&lt;0),AND(ISNUMBER(H221),H221&lt;0),AND(ISNUMBER(I221),I221&lt;0),AND(ISNUMBER(J221),J221&lt;0),AND(ISNUMBER(M221),M221&lt;0),AND(ISNUMBER(N221),N221&lt;0),AND(ISNUMBER(O221),O221&lt;0),AND(ISNUMBER(P221),P221&lt;0),AND(ISNUMBER(Q221),Q221&lt;0),AND(ISNUMBER(R221),R221&lt;0)),"Check negative values",IF(AND(ISNUMBER(G221),ISNUMBER(I221),G221&gt;I221),"Clicks exceed impressions",IF(AND(OR(ISNUMBER(Q221),ISNUMBER(R221)),S221=""),"Add revenue currency",IF(AND(ISNUMBER(O221),T221=""),"Define conversions and session scope",IF(U221="","Add evidence source",IF(F221&lt;&gt;"Yes","Comparison not confirmed",IF(OR(NOT(ISNUMBER(D221)),NOT(ISNUMBER(E221)),E221&lt;D221,C221-B221&lt;&gt;E221-D221),"Check comparable date ranges",""))))))))))))</x:f>
      </x:c>
    </x:row>
    <x:row r="222" ht="44" customHeight="1">
      <x:c r="A222" s="19"/>
      <x:c r="B222" s="24"/>
      <x:c r="C222" s="21"/>
      <x:c r="D222" s="21"/>
      <x:c r="E222" s="21"/>
      <x:c r="F222" s="18"/>
      <x:c r="G222" s="26"/>
      <x:c r="H222" s="26"/>
      <x:c r="I222" s="26"/>
      <x:c r="J222" s="26"/>
      <x:c r="K222" s="25"/>
      <x:c r="L222" s="25"/>
      <x:c r="M222" s="26"/>
      <x:c r="N222" s="26"/>
      <x:c r="O222" s="26"/>
      <x:c r="P222" s="26"/>
      <x:c r="Q222" s="25"/>
      <x:c r="R222" s="25"/>
      <x:c r="S222" s="18"/>
      <x:c r="T222" s="18"/>
      <x:c r="U222" s="18"/>
      <x:c r="V222" s="28" t="str">
        <x:f>IF(A222="","",IF(AND(ISNUMBER(G222),ISNUMBER(I222),G222&gt;=0,I222&gt;0,G222&lt;=I222),G222/I222,"n.a."))</x:f>
      </x:c>
      <x:c r="W222" s="28" t="str">
        <x:f>IF(A222="","",IF(AND(F222="Yes",ISNUMBER(B222),ISNUMBER(C222),ISNUMBER(D222),ISNUMBER(E222),C222&gt;=B222,E222&gt;=D222,C222-B222=E222-D222,ISNUMBER(G222),ISNUMBER(H222),G222&gt;=0,H222&gt;0),(G222-H222)/H222,"n.a."))</x:f>
      </x:c>
      <x:c r="X222" s="28" t="str">
        <x:f>IF(A222="","",IF(AND(F222="Yes",ISNUMBER(B222),ISNUMBER(C222),ISNUMBER(D222),ISNUMBER(E222),C222&gt;=B222,E222&gt;=D222,C222-B222=E222-D222,ISNUMBER(M222),ISNUMBER(N222),M222&gt;=0,N222&gt;0),(M222-N222)/N222,"n.a."))</x:f>
      </x:c>
      <x:c r="Y222" s="28" t="str">
        <x:f>IF(A222="","",IF(AND(ISNUMBER(O222),ISNUMBER(M222),O222&gt;=0,M222&gt;0,T222&lt;&gt;""),O222/M222,"n.a."))</x:f>
      </x:c>
      <x:c r="Z222" s="23" t="str">
        <x:f>IF(A222="","",IF(COUNTIFS($A$6:$A$505,SUBSTITUTE(SUBSTITUTE(SUBSTITUTE(A222,"~","~~"),"*","~*"),"?","~?"))&gt;1,"Duplicate URL: use one row per period pair",IF(COUNTIFS(Audit!$A$6:$A$505,SUBSTITUTE(SUBSTITUTE(SUBSTITUTE(A222,"~","~~"),"*","~*"),"?","~?"))=0,"URL missing from Audit",IF(OR(B222="",C222=""),"Add current date range",IF(OR(NOT(ISNUMBER(B222)),NOT(ISNUMBER(C222)),C222&lt;B222),"Check current dates",IF(OR(AND(ISNUMBER(G222),G222&lt;0),AND(ISNUMBER(H222),H222&lt;0),AND(ISNUMBER(I222),I222&lt;0),AND(ISNUMBER(J222),J222&lt;0),AND(ISNUMBER(M222),M222&lt;0),AND(ISNUMBER(N222),N222&lt;0),AND(ISNUMBER(O222),O222&lt;0),AND(ISNUMBER(P222),P222&lt;0),AND(ISNUMBER(Q222),Q222&lt;0),AND(ISNUMBER(R222),R222&lt;0)),"Check negative values",IF(AND(ISNUMBER(G222),ISNUMBER(I222),G222&gt;I222),"Clicks exceed impressions",IF(AND(OR(ISNUMBER(Q222),ISNUMBER(R222)),S222=""),"Add revenue currency",IF(AND(ISNUMBER(O222),T222=""),"Define conversions and session scope",IF(U222="","Add evidence source",IF(F222&lt;&gt;"Yes","Comparison not confirmed",IF(OR(NOT(ISNUMBER(D222)),NOT(ISNUMBER(E222)),E222&lt;D222,C222-B222&lt;&gt;E222-D222),"Check comparable date ranges",""))))))))))))</x:f>
      </x:c>
    </x:row>
    <x:row r="223" ht="44" customHeight="1">
      <x:c r="A223" s="19"/>
      <x:c r="B223" s="24"/>
      <x:c r="C223" s="21"/>
      <x:c r="D223" s="21"/>
      <x:c r="E223" s="21"/>
      <x:c r="F223" s="18"/>
      <x:c r="G223" s="26"/>
      <x:c r="H223" s="26"/>
      <x:c r="I223" s="26"/>
      <x:c r="J223" s="26"/>
      <x:c r="K223" s="25"/>
      <x:c r="L223" s="25"/>
      <x:c r="M223" s="26"/>
      <x:c r="N223" s="26"/>
      <x:c r="O223" s="26"/>
      <x:c r="P223" s="26"/>
      <x:c r="Q223" s="25"/>
      <x:c r="R223" s="25"/>
      <x:c r="S223" s="18"/>
      <x:c r="T223" s="18"/>
      <x:c r="U223" s="18"/>
      <x:c r="V223" s="28" t="str">
        <x:f>IF(A223="","",IF(AND(ISNUMBER(G223),ISNUMBER(I223),G223&gt;=0,I223&gt;0,G223&lt;=I223),G223/I223,"n.a."))</x:f>
      </x:c>
      <x:c r="W223" s="28" t="str">
        <x:f>IF(A223="","",IF(AND(F223="Yes",ISNUMBER(B223),ISNUMBER(C223),ISNUMBER(D223),ISNUMBER(E223),C223&gt;=B223,E223&gt;=D223,C223-B223=E223-D223,ISNUMBER(G223),ISNUMBER(H223),G223&gt;=0,H223&gt;0),(G223-H223)/H223,"n.a."))</x:f>
      </x:c>
      <x:c r="X223" s="28" t="str">
        <x:f>IF(A223="","",IF(AND(F223="Yes",ISNUMBER(B223),ISNUMBER(C223),ISNUMBER(D223),ISNUMBER(E223),C223&gt;=B223,E223&gt;=D223,C223-B223=E223-D223,ISNUMBER(M223),ISNUMBER(N223),M223&gt;=0,N223&gt;0),(M223-N223)/N223,"n.a."))</x:f>
      </x:c>
      <x:c r="Y223" s="28" t="str">
        <x:f>IF(A223="","",IF(AND(ISNUMBER(O223),ISNUMBER(M223),O223&gt;=0,M223&gt;0,T223&lt;&gt;""),O223/M223,"n.a."))</x:f>
      </x:c>
      <x:c r="Z223" s="23" t="str">
        <x:f>IF(A223="","",IF(COUNTIFS($A$6:$A$505,SUBSTITUTE(SUBSTITUTE(SUBSTITUTE(A223,"~","~~"),"*","~*"),"?","~?"))&gt;1,"Duplicate URL: use one row per period pair",IF(COUNTIFS(Audit!$A$6:$A$505,SUBSTITUTE(SUBSTITUTE(SUBSTITUTE(A223,"~","~~"),"*","~*"),"?","~?"))=0,"URL missing from Audit",IF(OR(B223="",C223=""),"Add current date range",IF(OR(NOT(ISNUMBER(B223)),NOT(ISNUMBER(C223)),C223&lt;B223),"Check current dates",IF(OR(AND(ISNUMBER(G223),G223&lt;0),AND(ISNUMBER(H223),H223&lt;0),AND(ISNUMBER(I223),I223&lt;0),AND(ISNUMBER(J223),J223&lt;0),AND(ISNUMBER(M223),M223&lt;0),AND(ISNUMBER(N223),N223&lt;0),AND(ISNUMBER(O223),O223&lt;0),AND(ISNUMBER(P223),P223&lt;0),AND(ISNUMBER(Q223),Q223&lt;0),AND(ISNUMBER(R223),R223&lt;0)),"Check negative values",IF(AND(ISNUMBER(G223),ISNUMBER(I223),G223&gt;I223),"Clicks exceed impressions",IF(AND(OR(ISNUMBER(Q223),ISNUMBER(R223)),S223=""),"Add revenue currency",IF(AND(ISNUMBER(O223),T223=""),"Define conversions and session scope",IF(U223="","Add evidence source",IF(F223&lt;&gt;"Yes","Comparison not confirmed",IF(OR(NOT(ISNUMBER(D223)),NOT(ISNUMBER(E223)),E223&lt;D223,C223-B223&lt;&gt;E223-D223),"Check comparable date ranges",""))))))))))))</x:f>
      </x:c>
    </x:row>
    <x:row r="224" ht="44" customHeight="1">
      <x:c r="A224" s="19"/>
      <x:c r="B224" s="24"/>
      <x:c r="C224" s="21"/>
      <x:c r="D224" s="21"/>
      <x:c r="E224" s="21"/>
      <x:c r="F224" s="18"/>
      <x:c r="G224" s="26"/>
      <x:c r="H224" s="26"/>
      <x:c r="I224" s="26"/>
      <x:c r="J224" s="26"/>
      <x:c r="K224" s="25"/>
      <x:c r="L224" s="25"/>
      <x:c r="M224" s="26"/>
      <x:c r="N224" s="26"/>
      <x:c r="O224" s="26"/>
      <x:c r="P224" s="26"/>
      <x:c r="Q224" s="25"/>
      <x:c r="R224" s="25"/>
      <x:c r="S224" s="18"/>
      <x:c r="T224" s="18"/>
      <x:c r="U224" s="18"/>
      <x:c r="V224" s="28" t="str">
        <x:f>IF(A224="","",IF(AND(ISNUMBER(G224),ISNUMBER(I224),G224&gt;=0,I224&gt;0,G224&lt;=I224),G224/I224,"n.a."))</x:f>
      </x:c>
      <x:c r="W224" s="28" t="str">
        <x:f>IF(A224="","",IF(AND(F224="Yes",ISNUMBER(B224),ISNUMBER(C224),ISNUMBER(D224),ISNUMBER(E224),C224&gt;=B224,E224&gt;=D224,C224-B224=E224-D224,ISNUMBER(G224),ISNUMBER(H224),G224&gt;=0,H224&gt;0),(G224-H224)/H224,"n.a."))</x:f>
      </x:c>
      <x:c r="X224" s="28" t="str">
        <x:f>IF(A224="","",IF(AND(F224="Yes",ISNUMBER(B224),ISNUMBER(C224),ISNUMBER(D224),ISNUMBER(E224),C224&gt;=B224,E224&gt;=D224,C224-B224=E224-D224,ISNUMBER(M224),ISNUMBER(N224),M224&gt;=0,N224&gt;0),(M224-N224)/N224,"n.a."))</x:f>
      </x:c>
      <x:c r="Y224" s="28" t="str">
        <x:f>IF(A224="","",IF(AND(ISNUMBER(O224),ISNUMBER(M224),O224&gt;=0,M224&gt;0,T224&lt;&gt;""),O224/M224,"n.a."))</x:f>
      </x:c>
      <x:c r="Z224" s="23" t="str">
        <x:f>IF(A224="","",IF(COUNTIFS($A$6:$A$505,SUBSTITUTE(SUBSTITUTE(SUBSTITUTE(A224,"~","~~"),"*","~*"),"?","~?"))&gt;1,"Duplicate URL: use one row per period pair",IF(COUNTIFS(Audit!$A$6:$A$505,SUBSTITUTE(SUBSTITUTE(SUBSTITUTE(A224,"~","~~"),"*","~*"),"?","~?"))=0,"URL missing from Audit",IF(OR(B224="",C224=""),"Add current date range",IF(OR(NOT(ISNUMBER(B224)),NOT(ISNUMBER(C224)),C224&lt;B224),"Check current dates",IF(OR(AND(ISNUMBER(G224),G224&lt;0),AND(ISNUMBER(H224),H224&lt;0),AND(ISNUMBER(I224),I224&lt;0),AND(ISNUMBER(J224),J224&lt;0),AND(ISNUMBER(M224),M224&lt;0),AND(ISNUMBER(N224),N224&lt;0),AND(ISNUMBER(O224),O224&lt;0),AND(ISNUMBER(P224),P224&lt;0),AND(ISNUMBER(Q224),Q224&lt;0),AND(ISNUMBER(R224),R224&lt;0)),"Check negative values",IF(AND(ISNUMBER(G224),ISNUMBER(I224),G224&gt;I224),"Clicks exceed impressions",IF(AND(OR(ISNUMBER(Q224),ISNUMBER(R224)),S224=""),"Add revenue currency",IF(AND(ISNUMBER(O224),T224=""),"Define conversions and session scope",IF(U224="","Add evidence source",IF(F224&lt;&gt;"Yes","Comparison not confirmed",IF(OR(NOT(ISNUMBER(D224)),NOT(ISNUMBER(E224)),E224&lt;D224,C224-B224&lt;&gt;E224-D224),"Check comparable date ranges",""))))))))))))</x:f>
      </x:c>
    </x:row>
    <x:row r="225" ht="44" customHeight="1">
      <x:c r="A225" s="19"/>
      <x:c r="B225" s="24"/>
      <x:c r="C225" s="21"/>
      <x:c r="D225" s="21"/>
      <x:c r="E225" s="21"/>
      <x:c r="F225" s="18"/>
      <x:c r="G225" s="26"/>
      <x:c r="H225" s="26"/>
      <x:c r="I225" s="26"/>
      <x:c r="J225" s="26"/>
      <x:c r="K225" s="25"/>
      <x:c r="L225" s="25"/>
      <x:c r="M225" s="26"/>
      <x:c r="N225" s="26"/>
      <x:c r="O225" s="26"/>
      <x:c r="P225" s="26"/>
      <x:c r="Q225" s="25"/>
      <x:c r="R225" s="25"/>
      <x:c r="S225" s="18"/>
      <x:c r="T225" s="18"/>
      <x:c r="U225" s="18"/>
      <x:c r="V225" s="28" t="str">
        <x:f>IF(A225="","",IF(AND(ISNUMBER(G225),ISNUMBER(I225),G225&gt;=0,I225&gt;0,G225&lt;=I225),G225/I225,"n.a."))</x:f>
      </x:c>
      <x:c r="W225" s="28" t="str">
        <x:f>IF(A225="","",IF(AND(F225="Yes",ISNUMBER(B225),ISNUMBER(C225),ISNUMBER(D225),ISNUMBER(E225),C225&gt;=B225,E225&gt;=D225,C225-B225=E225-D225,ISNUMBER(G225),ISNUMBER(H225),G225&gt;=0,H225&gt;0),(G225-H225)/H225,"n.a."))</x:f>
      </x:c>
      <x:c r="X225" s="28" t="str">
        <x:f>IF(A225="","",IF(AND(F225="Yes",ISNUMBER(B225),ISNUMBER(C225),ISNUMBER(D225),ISNUMBER(E225),C225&gt;=B225,E225&gt;=D225,C225-B225=E225-D225,ISNUMBER(M225),ISNUMBER(N225),M225&gt;=0,N225&gt;0),(M225-N225)/N225,"n.a."))</x:f>
      </x:c>
      <x:c r="Y225" s="28" t="str">
        <x:f>IF(A225="","",IF(AND(ISNUMBER(O225),ISNUMBER(M225),O225&gt;=0,M225&gt;0,T225&lt;&gt;""),O225/M225,"n.a."))</x:f>
      </x:c>
      <x:c r="Z225" s="23" t="str">
        <x:f>IF(A225="","",IF(COUNTIFS($A$6:$A$505,SUBSTITUTE(SUBSTITUTE(SUBSTITUTE(A225,"~","~~"),"*","~*"),"?","~?"))&gt;1,"Duplicate URL: use one row per period pair",IF(COUNTIFS(Audit!$A$6:$A$505,SUBSTITUTE(SUBSTITUTE(SUBSTITUTE(A225,"~","~~"),"*","~*"),"?","~?"))=0,"URL missing from Audit",IF(OR(B225="",C225=""),"Add current date range",IF(OR(NOT(ISNUMBER(B225)),NOT(ISNUMBER(C225)),C225&lt;B225),"Check current dates",IF(OR(AND(ISNUMBER(G225),G225&lt;0),AND(ISNUMBER(H225),H225&lt;0),AND(ISNUMBER(I225),I225&lt;0),AND(ISNUMBER(J225),J225&lt;0),AND(ISNUMBER(M225),M225&lt;0),AND(ISNUMBER(N225),N225&lt;0),AND(ISNUMBER(O225),O225&lt;0),AND(ISNUMBER(P225),P225&lt;0),AND(ISNUMBER(Q225),Q225&lt;0),AND(ISNUMBER(R225),R225&lt;0)),"Check negative values",IF(AND(ISNUMBER(G225),ISNUMBER(I225),G225&gt;I225),"Clicks exceed impressions",IF(AND(OR(ISNUMBER(Q225),ISNUMBER(R225)),S225=""),"Add revenue currency",IF(AND(ISNUMBER(O225),T225=""),"Define conversions and session scope",IF(U225="","Add evidence source",IF(F225&lt;&gt;"Yes","Comparison not confirmed",IF(OR(NOT(ISNUMBER(D225)),NOT(ISNUMBER(E225)),E225&lt;D225,C225-B225&lt;&gt;E225-D225),"Check comparable date ranges",""))))))))))))</x:f>
      </x:c>
    </x:row>
    <x:row r="226" ht="44" customHeight="1">
      <x:c r="A226" s="19"/>
      <x:c r="B226" s="24"/>
      <x:c r="C226" s="21"/>
      <x:c r="D226" s="21"/>
      <x:c r="E226" s="21"/>
      <x:c r="F226" s="18"/>
      <x:c r="G226" s="26"/>
      <x:c r="H226" s="26"/>
      <x:c r="I226" s="26"/>
      <x:c r="J226" s="26"/>
      <x:c r="K226" s="25"/>
      <x:c r="L226" s="25"/>
      <x:c r="M226" s="26"/>
      <x:c r="N226" s="26"/>
      <x:c r="O226" s="26"/>
      <x:c r="P226" s="26"/>
      <x:c r="Q226" s="25"/>
      <x:c r="R226" s="25"/>
      <x:c r="S226" s="18"/>
      <x:c r="T226" s="18"/>
      <x:c r="U226" s="18"/>
      <x:c r="V226" s="28" t="str">
        <x:f>IF(A226="","",IF(AND(ISNUMBER(G226),ISNUMBER(I226),G226&gt;=0,I226&gt;0,G226&lt;=I226),G226/I226,"n.a."))</x:f>
      </x:c>
      <x:c r="W226" s="28" t="str">
        <x:f>IF(A226="","",IF(AND(F226="Yes",ISNUMBER(B226),ISNUMBER(C226),ISNUMBER(D226),ISNUMBER(E226),C226&gt;=B226,E226&gt;=D226,C226-B226=E226-D226,ISNUMBER(G226),ISNUMBER(H226),G226&gt;=0,H226&gt;0),(G226-H226)/H226,"n.a."))</x:f>
      </x:c>
      <x:c r="X226" s="28" t="str">
        <x:f>IF(A226="","",IF(AND(F226="Yes",ISNUMBER(B226),ISNUMBER(C226),ISNUMBER(D226),ISNUMBER(E226),C226&gt;=B226,E226&gt;=D226,C226-B226=E226-D226,ISNUMBER(M226),ISNUMBER(N226),M226&gt;=0,N226&gt;0),(M226-N226)/N226,"n.a."))</x:f>
      </x:c>
      <x:c r="Y226" s="28" t="str">
        <x:f>IF(A226="","",IF(AND(ISNUMBER(O226),ISNUMBER(M226),O226&gt;=0,M226&gt;0,T226&lt;&gt;""),O226/M226,"n.a."))</x:f>
      </x:c>
      <x:c r="Z226" s="23" t="str">
        <x:f>IF(A226="","",IF(COUNTIFS($A$6:$A$505,SUBSTITUTE(SUBSTITUTE(SUBSTITUTE(A226,"~","~~"),"*","~*"),"?","~?"))&gt;1,"Duplicate URL: use one row per period pair",IF(COUNTIFS(Audit!$A$6:$A$505,SUBSTITUTE(SUBSTITUTE(SUBSTITUTE(A226,"~","~~"),"*","~*"),"?","~?"))=0,"URL missing from Audit",IF(OR(B226="",C226=""),"Add current date range",IF(OR(NOT(ISNUMBER(B226)),NOT(ISNUMBER(C226)),C226&lt;B226),"Check current dates",IF(OR(AND(ISNUMBER(G226),G226&lt;0),AND(ISNUMBER(H226),H226&lt;0),AND(ISNUMBER(I226),I226&lt;0),AND(ISNUMBER(J226),J226&lt;0),AND(ISNUMBER(M226),M226&lt;0),AND(ISNUMBER(N226),N226&lt;0),AND(ISNUMBER(O226),O226&lt;0),AND(ISNUMBER(P226),P226&lt;0),AND(ISNUMBER(Q226),Q226&lt;0),AND(ISNUMBER(R226),R226&lt;0)),"Check negative values",IF(AND(ISNUMBER(G226),ISNUMBER(I226),G226&gt;I226),"Clicks exceed impressions",IF(AND(OR(ISNUMBER(Q226),ISNUMBER(R226)),S226=""),"Add revenue currency",IF(AND(ISNUMBER(O226),T226=""),"Define conversions and session scope",IF(U226="","Add evidence source",IF(F226&lt;&gt;"Yes","Comparison not confirmed",IF(OR(NOT(ISNUMBER(D226)),NOT(ISNUMBER(E226)),E226&lt;D226,C226-B226&lt;&gt;E226-D226),"Check comparable date ranges",""))))))))))))</x:f>
      </x:c>
    </x:row>
    <x:row r="227" ht="44" customHeight="1">
      <x:c r="A227" s="19"/>
      <x:c r="B227" s="24"/>
      <x:c r="C227" s="21"/>
      <x:c r="D227" s="21"/>
      <x:c r="E227" s="21"/>
      <x:c r="F227" s="18"/>
      <x:c r="G227" s="26"/>
      <x:c r="H227" s="26"/>
      <x:c r="I227" s="26"/>
      <x:c r="J227" s="26"/>
      <x:c r="K227" s="25"/>
      <x:c r="L227" s="25"/>
      <x:c r="M227" s="26"/>
      <x:c r="N227" s="26"/>
      <x:c r="O227" s="26"/>
      <x:c r="P227" s="26"/>
      <x:c r="Q227" s="25"/>
      <x:c r="R227" s="25"/>
      <x:c r="S227" s="18"/>
      <x:c r="T227" s="18"/>
      <x:c r="U227" s="18"/>
      <x:c r="V227" s="28" t="str">
        <x:f>IF(A227="","",IF(AND(ISNUMBER(G227),ISNUMBER(I227),G227&gt;=0,I227&gt;0,G227&lt;=I227),G227/I227,"n.a."))</x:f>
      </x:c>
      <x:c r="W227" s="28" t="str">
        <x:f>IF(A227="","",IF(AND(F227="Yes",ISNUMBER(B227),ISNUMBER(C227),ISNUMBER(D227),ISNUMBER(E227),C227&gt;=B227,E227&gt;=D227,C227-B227=E227-D227,ISNUMBER(G227),ISNUMBER(H227),G227&gt;=0,H227&gt;0),(G227-H227)/H227,"n.a."))</x:f>
      </x:c>
      <x:c r="X227" s="28" t="str">
        <x:f>IF(A227="","",IF(AND(F227="Yes",ISNUMBER(B227),ISNUMBER(C227),ISNUMBER(D227),ISNUMBER(E227),C227&gt;=B227,E227&gt;=D227,C227-B227=E227-D227,ISNUMBER(M227),ISNUMBER(N227),M227&gt;=0,N227&gt;0),(M227-N227)/N227,"n.a."))</x:f>
      </x:c>
      <x:c r="Y227" s="28" t="str">
        <x:f>IF(A227="","",IF(AND(ISNUMBER(O227),ISNUMBER(M227),O227&gt;=0,M227&gt;0,T227&lt;&gt;""),O227/M227,"n.a."))</x:f>
      </x:c>
      <x:c r="Z227" s="23" t="str">
        <x:f>IF(A227="","",IF(COUNTIFS($A$6:$A$505,SUBSTITUTE(SUBSTITUTE(SUBSTITUTE(A227,"~","~~"),"*","~*"),"?","~?"))&gt;1,"Duplicate URL: use one row per period pair",IF(COUNTIFS(Audit!$A$6:$A$505,SUBSTITUTE(SUBSTITUTE(SUBSTITUTE(A227,"~","~~"),"*","~*"),"?","~?"))=0,"URL missing from Audit",IF(OR(B227="",C227=""),"Add current date range",IF(OR(NOT(ISNUMBER(B227)),NOT(ISNUMBER(C227)),C227&lt;B227),"Check current dates",IF(OR(AND(ISNUMBER(G227),G227&lt;0),AND(ISNUMBER(H227),H227&lt;0),AND(ISNUMBER(I227),I227&lt;0),AND(ISNUMBER(J227),J227&lt;0),AND(ISNUMBER(M227),M227&lt;0),AND(ISNUMBER(N227),N227&lt;0),AND(ISNUMBER(O227),O227&lt;0),AND(ISNUMBER(P227),P227&lt;0),AND(ISNUMBER(Q227),Q227&lt;0),AND(ISNUMBER(R227),R227&lt;0)),"Check negative values",IF(AND(ISNUMBER(G227),ISNUMBER(I227),G227&gt;I227),"Clicks exceed impressions",IF(AND(OR(ISNUMBER(Q227),ISNUMBER(R227)),S227=""),"Add revenue currency",IF(AND(ISNUMBER(O227),T227=""),"Define conversions and session scope",IF(U227="","Add evidence source",IF(F227&lt;&gt;"Yes","Comparison not confirmed",IF(OR(NOT(ISNUMBER(D227)),NOT(ISNUMBER(E227)),E227&lt;D227,C227-B227&lt;&gt;E227-D227),"Check comparable date ranges",""))))))))))))</x:f>
      </x:c>
    </x:row>
    <x:row r="228" ht="44" customHeight="1">
      <x:c r="A228" s="19"/>
      <x:c r="B228" s="24"/>
      <x:c r="C228" s="21"/>
      <x:c r="D228" s="21"/>
      <x:c r="E228" s="21"/>
      <x:c r="F228" s="18"/>
      <x:c r="G228" s="26"/>
      <x:c r="H228" s="26"/>
      <x:c r="I228" s="26"/>
      <x:c r="J228" s="26"/>
      <x:c r="K228" s="25"/>
      <x:c r="L228" s="25"/>
      <x:c r="M228" s="26"/>
      <x:c r="N228" s="26"/>
      <x:c r="O228" s="26"/>
      <x:c r="P228" s="26"/>
      <x:c r="Q228" s="25"/>
      <x:c r="R228" s="25"/>
      <x:c r="S228" s="18"/>
      <x:c r="T228" s="18"/>
      <x:c r="U228" s="18"/>
      <x:c r="V228" s="28" t="str">
        <x:f>IF(A228="","",IF(AND(ISNUMBER(G228),ISNUMBER(I228),G228&gt;=0,I228&gt;0,G228&lt;=I228),G228/I228,"n.a."))</x:f>
      </x:c>
      <x:c r="W228" s="28" t="str">
        <x:f>IF(A228="","",IF(AND(F228="Yes",ISNUMBER(B228),ISNUMBER(C228),ISNUMBER(D228),ISNUMBER(E228),C228&gt;=B228,E228&gt;=D228,C228-B228=E228-D228,ISNUMBER(G228),ISNUMBER(H228),G228&gt;=0,H228&gt;0),(G228-H228)/H228,"n.a."))</x:f>
      </x:c>
      <x:c r="X228" s="28" t="str">
        <x:f>IF(A228="","",IF(AND(F228="Yes",ISNUMBER(B228),ISNUMBER(C228),ISNUMBER(D228),ISNUMBER(E228),C228&gt;=B228,E228&gt;=D228,C228-B228=E228-D228,ISNUMBER(M228),ISNUMBER(N228),M228&gt;=0,N228&gt;0),(M228-N228)/N228,"n.a."))</x:f>
      </x:c>
      <x:c r="Y228" s="28" t="str">
        <x:f>IF(A228="","",IF(AND(ISNUMBER(O228),ISNUMBER(M228),O228&gt;=0,M228&gt;0,T228&lt;&gt;""),O228/M228,"n.a."))</x:f>
      </x:c>
      <x:c r="Z228" s="23" t="str">
        <x:f>IF(A228="","",IF(COUNTIFS($A$6:$A$505,SUBSTITUTE(SUBSTITUTE(SUBSTITUTE(A228,"~","~~"),"*","~*"),"?","~?"))&gt;1,"Duplicate URL: use one row per period pair",IF(COUNTIFS(Audit!$A$6:$A$505,SUBSTITUTE(SUBSTITUTE(SUBSTITUTE(A228,"~","~~"),"*","~*"),"?","~?"))=0,"URL missing from Audit",IF(OR(B228="",C228=""),"Add current date range",IF(OR(NOT(ISNUMBER(B228)),NOT(ISNUMBER(C228)),C228&lt;B228),"Check current dates",IF(OR(AND(ISNUMBER(G228),G228&lt;0),AND(ISNUMBER(H228),H228&lt;0),AND(ISNUMBER(I228),I228&lt;0),AND(ISNUMBER(J228),J228&lt;0),AND(ISNUMBER(M228),M228&lt;0),AND(ISNUMBER(N228),N228&lt;0),AND(ISNUMBER(O228),O228&lt;0),AND(ISNUMBER(P228),P228&lt;0),AND(ISNUMBER(Q228),Q228&lt;0),AND(ISNUMBER(R228),R228&lt;0)),"Check negative values",IF(AND(ISNUMBER(G228),ISNUMBER(I228),G228&gt;I228),"Clicks exceed impressions",IF(AND(OR(ISNUMBER(Q228),ISNUMBER(R228)),S228=""),"Add revenue currency",IF(AND(ISNUMBER(O228),T228=""),"Define conversions and session scope",IF(U228="","Add evidence source",IF(F228&lt;&gt;"Yes","Comparison not confirmed",IF(OR(NOT(ISNUMBER(D228)),NOT(ISNUMBER(E228)),E228&lt;D228,C228-B228&lt;&gt;E228-D228),"Check comparable date ranges",""))))))))))))</x:f>
      </x:c>
    </x:row>
    <x:row r="229" ht="44" customHeight="1">
      <x:c r="A229" s="19"/>
      <x:c r="B229" s="24"/>
      <x:c r="C229" s="21"/>
      <x:c r="D229" s="21"/>
      <x:c r="E229" s="21"/>
      <x:c r="F229" s="18"/>
      <x:c r="G229" s="26"/>
      <x:c r="H229" s="26"/>
      <x:c r="I229" s="26"/>
      <x:c r="J229" s="26"/>
      <x:c r="K229" s="25"/>
      <x:c r="L229" s="25"/>
      <x:c r="M229" s="26"/>
      <x:c r="N229" s="26"/>
      <x:c r="O229" s="26"/>
      <x:c r="P229" s="26"/>
      <x:c r="Q229" s="25"/>
      <x:c r="R229" s="25"/>
      <x:c r="S229" s="18"/>
      <x:c r="T229" s="18"/>
      <x:c r="U229" s="18"/>
      <x:c r="V229" s="28" t="str">
        <x:f>IF(A229="","",IF(AND(ISNUMBER(G229),ISNUMBER(I229),G229&gt;=0,I229&gt;0,G229&lt;=I229),G229/I229,"n.a."))</x:f>
      </x:c>
      <x:c r="W229" s="28" t="str">
        <x:f>IF(A229="","",IF(AND(F229="Yes",ISNUMBER(B229),ISNUMBER(C229),ISNUMBER(D229),ISNUMBER(E229),C229&gt;=B229,E229&gt;=D229,C229-B229=E229-D229,ISNUMBER(G229),ISNUMBER(H229),G229&gt;=0,H229&gt;0),(G229-H229)/H229,"n.a."))</x:f>
      </x:c>
      <x:c r="X229" s="28" t="str">
        <x:f>IF(A229="","",IF(AND(F229="Yes",ISNUMBER(B229),ISNUMBER(C229),ISNUMBER(D229),ISNUMBER(E229),C229&gt;=B229,E229&gt;=D229,C229-B229=E229-D229,ISNUMBER(M229),ISNUMBER(N229),M229&gt;=0,N229&gt;0),(M229-N229)/N229,"n.a."))</x:f>
      </x:c>
      <x:c r="Y229" s="28" t="str">
        <x:f>IF(A229="","",IF(AND(ISNUMBER(O229),ISNUMBER(M229),O229&gt;=0,M229&gt;0,T229&lt;&gt;""),O229/M229,"n.a."))</x:f>
      </x:c>
      <x:c r="Z229" s="23" t="str">
        <x:f>IF(A229="","",IF(COUNTIFS($A$6:$A$505,SUBSTITUTE(SUBSTITUTE(SUBSTITUTE(A229,"~","~~"),"*","~*"),"?","~?"))&gt;1,"Duplicate URL: use one row per period pair",IF(COUNTIFS(Audit!$A$6:$A$505,SUBSTITUTE(SUBSTITUTE(SUBSTITUTE(A229,"~","~~"),"*","~*"),"?","~?"))=0,"URL missing from Audit",IF(OR(B229="",C229=""),"Add current date range",IF(OR(NOT(ISNUMBER(B229)),NOT(ISNUMBER(C229)),C229&lt;B229),"Check current dates",IF(OR(AND(ISNUMBER(G229),G229&lt;0),AND(ISNUMBER(H229),H229&lt;0),AND(ISNUMBER(I229),I229&lt;0),AND(ISNUMBER(J229),J229&lt;0),AND(ISNUMBER(M229),M229&lt;0),AND(ISNUMBER(N229),N229&lt;0),AND(ISNUMBER(O229),O229&lt;0),AND(ISNUMBER(P229),P229&lt;0),AND(ISNUMBER(Q229),Q229&lt;0),AND(ISNUMBER(R229),R229&lt;0)),"Check negative values",IF(AND(ISNUMBER(G229),ISNUMBER(I229),G229&gt;I229),"Clicks exceed impressions",IF(AND(OR(ISNUMBER(Q229),ISNUMBER(R229)),S229=""),"Add revenue currency",IF(AND(ISNUMBER(O229),T229=""),"Define conversions and session scope",IF(U229="","Add evidence source",IF(F229&lt;&gt;"Yes","Comparison not confirmed",IF(OR(NOT(ISNUMBER(D229)),NOT(ISNUMBER(E229)),E229&lt;D229,C229-B229&lt;&gt;E229-D229),"Check comparable date ranges",""))))))))))))</x:f>
      </x:c>
    </x:row>
    <x:row r="230" ht="44" customHeight="1">
      <x:c r="A230" s="19"/>
      <x:c r="B230" s="24"/>
      <x:c r="C230" s="21"/>
      <x:c r="D230" s="21"/>
      <x:c r="E230" s="21"/>
      <x:c r="F230" s="18"/>
      <x:c r="G230" s="26"/>
      <x:c r="H230" s="26"/>
      <x:c r="I230" s="26"/>
      <x:c r="J230" s="26"/>
      <x:c r="K230" s="25"/>
      <x:c r="L230" s="25"/>
      <x:c r="M230" s="26"/>
      <x:c r="N230" s="26"/>
      <x:c r="O230" s="26"/>
      <x:c r="P230" s="26"/>
      <x:c r="Q230" s="25"/>
      <x:c r="R230" s="25"/>
      <x:c r="S230" s="18"/>
      <x:c r="T230" s="18"/>
      <x:c r="U230" s="18"/>
      <x:c r="V230" s="28" t="str">
        <x:f>IF(A230="","",IF(AND(ISNUMBER(G230),ISNUMBER(I230),G230&gt;=0,I230&gt;0,G230&lt;=I230),G230/I230,"n.a."))</x:f>
      </x:c>
      <x:c r="W230" s="28" t="str">
        <x:f>IF(A230="","",IF(AND(F230="Yes",ISNUMBER(B230),ISNUMBER(C230),ISNUMBER(D230),ISNUMBER(E230),C230&gt;=B230,E230&gt;=D230,C230-B230=E230-D230,ISNUMBER(G230),ISNUMBER(H230),G230&gt;=0,H230&gt;0),(G230-H230)/H230,"n.a."))</x:f>
      </x:c>
      <x:c r="X230" s="28" t="str">
        <x:f>IF(A230="","",IF(AND(F230="Yes",ISNUMBER(B230),ISNUMBER(C230),ISNUMBER(D230),ISNUMBER(E230),C230&gt;=B230,E230&gt;=D230,C230-B230=E230-D230,ISNUMBER(M230),ISNUMBER(N230),M230&gt;=0,N230&gt;0),(M230-N230)/N230,"n.a."))</x:f>
      </x:c>
      <x:c r="Y230" s="28" t="str">
        <x:f>IF(A230="","",IF(AND(ISNUMBER(O230),ISNUMBER(M230),O230&gt;=0,M230&gt;0,T230&lt;&gt;""),O230/M230,"n.a."))</x:f>
      </x:c>
      <x:c r="Z230" s="23" t="str">
        <x:f>IF(A230="","",IF(COUNTIFS($A$6:$A$505,SUBSTITUTE(SUBSTITUTE(SUBSTITUTE(A230,"~","~~"),"*","~*"),"?","~?"))&gt;1,"Duplicate URL: use one row per period pair",IF(COUNTIFS(Audit!$A$6:$A$505,SUBSTITUTE(SUBSTITUTE(SUBSTITUTE(A230,"~","~~"),"*","~*"),"?","~?"))=0,"URL missing from Audit",IF(OR(B230="",C230=""),"Add current date range",IF(OR(NOT(ISNUMBER(B230)),NOT(ISNUMBER(C230)),C230&lt;B230),"Check current dates",IF(OR(AND(ISNUMBER(G230),G230&lt;0),AND(ISNUMBER(H230),H230&lt;0),AND(ISNUMBER(I230),I230&lt;0),AND(ISNUMBER(J230),J230&lt;0),AND(ISNUMBER(M230),M230&lt;0),AND(ISNUMBER(N230),N230&lt;0),AND(ISNUMBER(O230),O230&lt;0),AND(ISNUMBER(P230),P230&lt;0),AND(ISNUMBER(Q230),Q230&lt;0),AND(ISNUMBER(R230),R230&lt;0)),"Check negative values",IF(AND(ISNUMBER(G230),ISNUMBER(I230),G230&gt;I230),"Clicks exceed impressions",IF(AND(OR(ISNUMBER(Q230),ISNUMBER(R230)),S230=""),"Add revenue currency",IF(AND(ISNUMBER(O230),T230=""),"Define conversions and session scope",IF(U230="","Add evidence source",IF(F230&lt;&gt;"Yes","Comparison not confirmed",IF(OR(NOT(ISNUMBER(D230)),NOT(ISNUMBER(E230)),E230&lt;D230,C230-B230&lt;&gt;E230-D230),"Check comparable date ranges",""))))))))))))</x:f>
      </x:c>
    </x:row>
    <x:row r="231" ht="44" customHeight="1">
      <x:c r="A231" s="19"/>
      <x:c r="B231" s="24"/>
      <x:c r="C231" s="21"/>
      <x:c r="D231" s="21"/>
      <x:c r="E231" s="21"/>
      <x:c r="F231" s="18"/>
      <x:c r="G231" s="26"/>
      <x:c r="H231" s="26"/>
      <x:c r="I231" s="26"/>
      <x:c r="J231" s="26"/>
      <x:c r="K231" s="25"/>
      <x:c r="L231" s="25"/>
      <x:c r="M231" s="26"/>
      <x:c r="N231" s="26"/>
      <x:c r="O231" s="26"/>
      <x:c r="P231" s="26"/>
      <x:c r="Q231" s="25"/>
      <x:c r="R231" s="25"/>
      <x:c r="S231" s="18"/>
      <x:c r="T231" s="18"/>
      <x:c r="U231" s="18"/>
      <x:c r="V231" s="28" t="str">
        <x:f>IF(A231="","",IF(AND(ISNUMBER(G231),ISNUMBER(I231),G231&gt;=0,I231&gt;0,G231&lt;=I231),G231/I231,"n.a."))</x:f>
      </x:c>
      <x:c r="W231" s="28" t="str">
        <x:f>IF(A231="","",IF(AND(F231="Yes",ISNUMBER(B231),ISNUMBER(C231),ISNUMBER(D231),ISNUMBER(E231),C231&gt;=B231,E231&gt;=D231,C231-B231=E231-D231,ISNUMBER(G231),ISNUMBER(H231),G231&gt;=0,H231&gt;0),(G231-H231)/H231,"n.a."))</x:f>
      </x:c>
      <x:c r="X231" s="28" t="str">
        <x:f>IF(A231="","",IF(AND(F231="Yes",ISNUMBER(B231),ISNUMBER(C231),ISNUMBER(D231),ISNUMBER(E231),C231&gt;=B231,E231&gt;=D231,C231-B231=E231-D231,ISNUMBER(M231),ISNUMBER(N231),M231&gt;=0,N231&gt;0),(M231-N231)/N231,"n.a."))</x:f>
      </x:c>
      <x:c r="Y231" s="28" t="str">
        <x:f>IF(A231="","",IF(AND(ISNUMBER(O231),ISNUMBER(M231),O231&gt;=0,M231&gt;0,T231&lt;&gt;""),O231/M231,"n.a."))</x:f>
      </x:c>
      <x:c r="Z231" s="23" t="str">
        <x:f>IF(A231="","",IF(COUNTIFS($A$6:$A$505,SUBSTITUTE(SUBSTITUTE(SUBSTITUTE(A231,"~","~~"),"*","~*"),"?","~?"))&gt;1,"Duplicate URL: use one row per period pair",IF(COUNTIFS(Audit!$A$6:$A$505,SUBSTITUTE(SUBSTITUTE(SUBSTITUTE(A231,"~","~~"),"*","~*"),"?","~?"))=0,"URL missing from Audit",IF(OR(B231="",C231=""),"Add current date range",IF(OR(NOT(ISNUMBER(B231)),NOT(ISNUMBER(C231)),C231&lt;B231),"Check current dates",IF(OR(AND(ISNUMBER(G231),G231&lt;0),AND(ISNUMBER(H231),H231&lt;0),AND(ISNUMBER(I231),I231&lt;0),AND(ISNUMBER(J231),J231&lt;0),AND(ISNUMBER(M231),M231&lt;0),AND(ISNUMBER(N231),N231&lt;0),AND(ISNUMBER(O231),O231&lt;0),AND(ISNUMBER(P231),P231&lt;0),AND(ISNUMBER(Q231),Q231&lt;0),AND(ISNUMBER(R231),R231&lt;0)),"Check negative values",IF(AND(ISNUMBER(G231),ISNUMBER(I231),G231&gt;I231),"Clicks exceed impressions",IF(AND(OR(ISNUMBER(Q231),ISNUMBER(R231)),S231=""),"Add revenue currency",IF(AND(ISNUMBER(O231),T231=""),"Define conversions and session scope",IF(U231="","Add evidence source",IF(F231&lt;&gt;"Yes","Comparison not confirmed",IF(OR(NOT(ISNUMBER(D231)),NOT(ISNUMBER(E231)),E231&lt;D231,C231-B231&lt;&gt;E231-D231),"Check comparable date ranges",""))))))))))))</x:f>
      </x:c>
    </x:row>
    <x:row r="232" ht="44" customHeight="1">
      <x:c r="A232" s="19"/>
      <x:c r="B232" s="24"/>
      <x:c r="C232" s="21"/>
      <x:c r="D232" s="21"/>
      <x:c r="E232" s="21"/>
      <x:c r="F232" s="18"/>
      <x:c r="G232" s="26"/>
      <x:c r="H232" s="26"/>
      <x:c r="I232" s="26"/>
      <x:c r="J232" s="26"/>
      <x:c r="K232" s="25"/>
      <x:c r="L232" s="25"/>
      <x:c r="M232" s="26"/>
      <x:c r="N232" s="26"/>
      <x:c r="O232" s="26"/>
      <x:c r="P232" s="26"/>
      <x:c r="Q232" s="25"/>
      <x:c r="R232" s="25"/>
      <x:c r="S232" s="18"/>
      <x:c r="T232" s="18"/>
      <x:c r="U232" s="18"/>
      <x:c r="V232" s="28" t="str">
        <x:f>IF(A232="","",IF(AND(ISNUMBER(G232),ISNUMBER(I232),G232&gt;=0,I232&gt;0,G232&lt;=I232),G232/I232,"n.a."))</x:f>
      </x:c>
      <x:c r="W232" s="28" t="str">
        <x:f>IF(A232="","",IF(AND(F232="Yes",ISNUMBER(B232),ISNUMBER(C232),ISNUMBER(D232),ISNUMBER(E232),C232&gt;=B232,E232&gt;=D232,C232-B232=E232-D232,ISNUMBER(G232),ISNUMBER(H232),G232&gt;=0,H232&gt;0),(G232-H232)/H232,"n.a."))</x:f>
      </x:c>
      <x:c r="X232" s="28" t="str">
        <x:f>IF(A232="","",IF(AND(F232="Yes",ISNUMBER(B232),ISNUMBER(C232),ISNUMBER(D232),ISNUMBER(E232),C232&gt;=B232,E232&gt;=D232,C232-B232=E232-D232,ISNUMBER(M232),ISNUMBER(N232),M232&gt;=0,N232&gt;0),(M232-N232)/N232,"n.a."))</x:f>
      </x:c>
      <x:c r="Y232" s="28" t="str">
        <x:f>IF(A232="","",IF(AND(ISNUMBER(O232),ISNUMBER(M232),O232&gt;=0,M232&gt;0,T232&lt;&gt;""),O232/M232,"n.a."))</x:f>
      </x:c>
      <x:c r="Z232" s="23" t="str">
        <x:f>IF(A232="","",IF(COUNTIFS($A$6:$A$505,SUBSTITUTE(SUBSTITUTE(SUBSTITUTE(A232,"~","~~"),"*","~*"),"?","~?"))&gt;1,"Duplicate URL: use one row per period pair",IF(COUNTIFS(Audit!$A$6:$A$505,SUBSTITUTE(SUBSTITUTE(SUBSTITUTE(A232,"~","~~"),"*","~*"),"?","~?"))=0,"URL missing from Audit",IF(OR(B232="",C232=""),"Add current date range",IF(OR(NOT(ISNUMBER(B232)),NOT(ISNUMBER(C232)),C232&lt;B232),"Check current dates",IF(OR(AND(ISNUMBER(G232),G232&lt;0),AND(ISNUMBER(H232),H232&lt;0),AND(ISNUMBER(I232),I232&lt;0),AND(ISNUMBER(J232),J232&lt;0),AND(ISNUMBER(M232),M232&lt;0),AND(ISNUMBER(N232),N232&lt;0),AND(ISNUMBER(O232),O232&lt;0),AND(ISNUMBER(P232),P232&lt;0),AND(ISNUMBER(Q232),Q232&lt;0),AND(ISNUMBER(R232),R232&lt;0)),"Check negative values",IF(AND(ISNUMBER(G232),ISNUMBER(I232),G232&gt;I232),"Clicks exceed impressions",IF(AND(OR(ISNUMBER(Q232),ISNUMBER(R232)),S232=""),"Add revenue currency",IF(AND(ISNUMBER(O232),T232=""),"Define conversions and session scope",IF(U232="","Add evidence source",IF(F232&lt;&gt;"Yes","Comparison not confirmed",IF(OR(NOT(ISNUMBER(D232)),NOT(ISNUMBER(E232)),E232&lt;D232,C232-B232&lt;&gt;E232-D232),"Check comparable date ranges",""))))))))))))</x:f>
      </x:c>
    </x:row>
    <x:row r="233" ht="44" customHeight="1">
      <x:c r="A233" s="19"/>
      <x:c r="B233" s="24"/>
      <x:c r="C233" s="21"/>
      <x:c r="D233" s="21"/>
      <x:c r="E233" s="21"/>
      <x:c r="F233" s="18"/>
      <x:c r="G233" s="26"/>
      <x:c r="H233" s="26"/>
      <x:c r="I233" s="26"/>
      <x:c r="J233" s="26"/>
      <x:c r="K233" s="25"/>
      <x:c r="L233" s="25"/>
      <x:c r="M233" s="26"/>
      <x:c r="N233" s="26"/>
      <x:c r="O233" s="26"/>
      <x:c r="P233" s="26"/>
      <x:c r="Q233" s="25"/>
      <x:c r="R233" s="25"/>
      <x:c r="S233" s="18"/>
      <x:c r="T233" s="18"/>
      <x:c r="U233" s="18"/>
      <x:c r="V233" s="28" t="str">
        <x:f>IF(A233="","",IF(AND(ISNUMBER(G233),ISNUMBER(I233),G233&gt;=0,I233&gt;0,G233&lt;=I233),G233/I233,"n.a."))</x:f>
      </x:c>
      <x:c r="W233" s="28" t="str">
        <x:f>IF(A233="","",IF(AND(F233="Yes",ISNUMBER(B233),ISNUMBER(C233),ISNUMBER(D233),ISNUMBER(E233),C233&gt;=B233,E233&gt;=D233,C233-B233=E233-D233,ISNUMBER(G233),ISNUMBER(H233),G233&gt;=0,H233&gt;0),(G233-H233)/H233,"n.a."))</x:f>
      </x:c>
      <x:c r="X233" s="28" t="str">
        <x:f>IF(A233="","",IF(AND(F233="Yes",ISNUMBER(B233),ISNUMBER(C233),ISNUMBER(D233),ISNUMBER(E233),C233&gt;=B233,E233&gt;=D233,C233-B233=E233-D233,ISNUMBER(M233),ISNUMBER(N233),M233&gt;=0,N233&gt;0),(M233-N233)/N233,"n.a."))</x:f>
      </x:c>
      <x:c r="Y233" s="28" t="str">
        <x:f>IF(A233="","",IF(AND(ISNUMBER(O233),ISNUMBER(M233),O233&gt;=0,M233&gt;0,T233&lt;&gt;""),O233/M233,"n.a."))</x:f>
      </x:c>
      <x:c r="Z233" s="23" t="str">
        <x:f>IF(A233="","",IF(COUNTIFS($A$6:$A$505,SUBSTITUTE(SUBSTITUTE(SUBSTITUTE(A233,"~","~~"),"*","~*"),"?","~?"))&gt;1,"Duplicate URL: use one row per period pair",IF(COUNTIFS(Audit!$A$6:$A$505,SUBSTITUTE(SUBSTITUTE(SUBSTITUTE(A233,"~","~~"),"*","~*"),"?","~?"))=0,"URL missing from Audit",IF(OR(B233="",C233=""),"Add current date range",IF(OR(NOT(ISNUMBER(B233)),NOT(ISNUMBER(C233)),C233&lt;B233),"Check current dates",IF(OR(AND(ISNUMBER(G233),G233&lt;0),AND(ISNUMBER(H233),H233&lt;0),AND(ISNUMBER(I233),I233&lt;0),AND(ISNUMBER(J233),J233&lt;0),AND(ISNUMBER(M233),M233&lt;0),AND(ISNUMBER(N233),N233&lt;0),AND(ISNUMBER(O233),O233&lt;0),AND(ISNUMBER(P233),P233&lt;0),AND(ISNUMBER(Q233),Q233&lt;0),AND(ISNUMBER(R233),R233&lt;0)),"Check negative values",IF(AND(ISNUMBER(G233),ISNUMBER(I233),G233&gt;I233),"Clicks exceed impressions",IF(AND(OR(ISNUMBER(Q233),ISNUMBER(R233)),S233=""),"Add revenue currency",IF(AND(ISNUMBER(O233),T233=""),"Define conversions and session scope",IF(U233="","Add evidence source",IF(F233&lt;&gt;"Yes","Comparison not confirmed",IF(OR(NOT(ISNUMBER(D233)),NOT(ISNUMBER(E233)),E233&lt;D233,C233-B233&lt;&gt;E233-D233),"Check comparable date ranges",""))))))))))))</x:f>
      </x:c>
    </x:row>
    <x:row r="234" ht="44" customHeight="1">
      <x:c r="A234" s="19"/>
      <x:c r="B234" s="24"/>
      <x:c r="C234" s="21"/>
      <x:c r="D234" s="21"/>
      <x:c r="E234" s="21"/>
      <x:c r="F234" s="18"/>
      <x:c r="G234" s="26"/>
      <x:c r="H234" s="26"/>
      <x:c r="I234" s="26"/>
      <x:c r="J234" s="26"/>
      <x:c r="K234" s="25"/>
      <x:c r="L234" s="25"/>
      <x:c r="M234" s="26"/>
      <x:c r="N234" s="26"/>
      <x:c r="O234" s="26"/>
      <x:c r="P234" s="26"/>
      <x:c r="Q234" s="25"/>
      <x:c r="R234" s="25"/>
      <x:c r="S234" s="18"/>
      <x:c r="T234" s="18"/>
      <x:c r="U234" s="18"/>
      <x:c r="V234" s="28" t="str">
        <x:f>IF(A234="","",IF(AND(ISNUMBER(G234),ISNUMBER(I234),G234&gt;=0,I234&gt;0,G234&lt;=I234),G234/I234,"n.a."))</x:f>
      </x:c>
      <x:c r="W234" s="28" t="str">
        <x:f>IF(A234="","",IF(AND(F234="Yes",ISNUMBER(B234),ISNUMBER(C234),ISNUMBER(D234),ISNUMBER(E234),C234&gt;=B234,E234&gt;=D234,C234-B234=E234-D234,ISNUMBER(G234),ISNUMBER(H234),G234&gt;=0,H234&gt;0),(G234-H234)/H234,"n.a."))</x:f>
      </x:c>
      <x:c r="X234" s="28" t="str">
        <x:f>IF(A234="","",IF(AND(F234="Yes",ISNUMBER(B234),ISNUMBER(C234),ISNUMBER(D234),ISNUMBER(E234),C234&gt;=B234,E234&gt;=D234,C234-B234=E234-D234,ISNUMBER(M234),ISNUMBER(N234),M234&gt;=0,N234&gt;0),(M234-N234)/N234,"n.a."))</x:f>
      </x:c>
      <x:c r="Y234" s="28" t="str">
        <x:f>IF(A234="","",IF(AND(ISNUMBER(O234),ISNUMBER(M234),O234&gt;=0,M234&gt;0,T234&lt;&gt;""),O234/M234,"n.a."))</x:f>
      </x:c>
      <x:c r="Z234" s="23" t="str">
        <x:f>IF(A234="","",IF(COUNTIFS($A$6:$A$505,SUBSTITUTE(SUBSTITUTE(SUBSTITUTE(A234,"~","~~"),"*","~*"),"?","~?"))&gt;1,"Duplicate URL: use one row per period pair",IF(COUNTIFS(Audit!$A$6:$A$505,SUBSTITUTE(SUBSTITUTE(SUBSTITUTE(A234,"~","~~"),"*","~*"),"?","~?"))=0,"URL missing from Audit",IF(OR(B234="",C234=""),"Add current date range",IF(OR(NOT(ISNUMBER(B234)),NOT(ISNUMBER(C234)),C234&lt;B234),"Check current dates",IF(OR(AND(ISNUMBER(G234),G234&lt;0),AND(ISNUMBER(H234),H234&lt;0),AND(ISNUMBER(I234),I234&lt;0),AND(ISNUMBER(J234),J234&lt;0),AND(ISNUMBER(M234),M234&lt;0),AND(ISNUMBER(N234),N234&lt;0),AND(ISNUMBER(O234),O234&lt;0),AND(ISNUMBER(P234),P234&lt;0),AND(ISNUMBER(Q234),Q234&lt;0),AND(ISNUMBER(R234),R234&lt;0)),"Check negative values",IF(AND(ISNUMBER(G234),ISNUMBER(I234),G234&gt;I234),"Clicks exceed impressions",IF(AND(OR(ISNUMBER(Q234),ISNUMBER(R234)),S234=""),"Add revenue currency",IF(AND(ISNUMBER(O234),T234=""),"Define conversions and session scope",IF(U234="","Add evidence source",IF(F234&lt;&gt;"Yes","Comparison not confirmed",IF(OR(NOT(ISNUMBER(D234)),NOT(ISNUMBER(E234)),E234&lt;D234,C234-B234&lt;&gt;E234-D234),"Check comparable date ranges",""))))))))))))</x:f>
      </x:c>
    </x:row>
    <x:row r="235" ht="44" customHeight="1">
      <x:c r="A235" s="19"/>
      <x:c r="B235" s="24"/>
      <x:c r="C235" s="21"/>
      <x:c r="D235" s="21"/>
      <x:c r="E235" s="21"/>
      <x:c r="F235" s="18"/>
      <x:c r="G235" s="26"/>
      <x:c r="H235" s="26"/>
      <x:c r="I235" s="26"/>
      <x:c r="J235" s="26"/>
      <x:c r="K235" s="25"/>
      <x:c r="L235" s="25"/>
      <x:c r="M235" s="26"/>
      <x:c r="N235" s="26"/>
      <x:c r="O235" s="26"/>
      <x:c r="P235" s="26"/>
      <x:c r="Q235" s="25"/>
      <x:c r="R235" s="25"/>
      <x:c r="S235" s="18"/>
      <x:c r="T235" s="18"/>
      <x:c r="U235" s="18"/>
      <x:c r="V235" s="28" t="str">
        <x:f>IF(A235="","",IF(AND(ISNUMBER(G235),ISNUMBER(I235),G235&gt;=0,I235&gt;0,G235&lt;=I235),G235/I235,"n.a."))</x:f>
      </x:c>
      <x:c r="W235" s="28" t="str">
        <x:f>IF(A235="","",IF(AND(F235="Yes",ISNUMBER(B235),ISNUMBER(C235),ISNUMBER(D235),ISNUMBER(E235),C235&gt;=B235,E235&gt;=D235,C235-B235=E235-D235,ISNUMBER(G235),ISNUMBER(H235),G235&gt;=0,H235&gt;0),(G235-H235)/H235,"n.a."))</x:f>
      </x:c>
      <x:c r="X235" s="28" t="str">
        <x:f>IF(A235="","",IF(AND(F235="Yes",ISNUMBER(B235),ISNUMBER(C235),ISNUMBER(D235),ISNUMBER(E235),C235&gt;=B235,E235&gt;=D235,C235-B235=E235-D235,ISNUMBER(M235),ISNUMBER(N235),M235&gt;=0,N235&gt;0),(M235-N235)/N235,"n.a."))</x:f>
      </x:c>
      <x:c r="Y235" s="28" t="str">
        <x:f>IF(A235="","",IF(AND(ISNUMBER(O235),ISNUMBER(M235),O235&gt;=0,M235&gt;0,T235&lt;&gt;""),O235/M235,"n.a."))</x:f>
      </x:c>
      <x:c r="Z235" s="23" t="str">
        <x:f>IF(A235="","",IF(COUNTIFS($A$6:$A$505,SUBSTITUTE(SUBSTITUTE(SUBSTITUTE(A235,"~","~~"),"*","~*"),"?","~?"))&gt;1,"Duplicate URL: use one row per period pair",IF(COUNTIFS(Audit!$A$6:$A$505,SUBSTITUTE(SUBSTITUTE(SUBSTITUTE(A235,"~","~~"),"*","~*"),"?","~?"))=0,"URL missing from Audit",IF(OR(B235="",C235=""),"Add current date range",IF(OR(NOT(ISNUMBER(B235)),NOT(ISNUMBER(C235)),C235&lt;B235),"Check current dates",IF(OR(AND(ISNUMBER(G235),G235&lt;0),AND(ISNUMBER(H235),H235&lt;0),AND(ISNUMBER(I235),I235&lt;0),AND(ISNUMBER(J235),J235&lt;0),AND(ISNUMBER(M235),M235&lt;0),AND(ISNUMBER(N235),N235&lt;0),AND(ISNUMBER(O235),O235&lt;0),AND(ISNUMBER(P235),P235&lt;0),AND(ISNUMBER(Q235),Q235&lt;0),AND(ISNUMBER(R235),R235&lt;0)),"Check negative values",IF(AND(ISNUMBER(G235),ISNUMBER(I235),G235&gt;I235),"Clicks exceed impressions",IF(AND(OR(ISNUMBER(Q235),ISNUMBER(R235)),S235=""),"Add revenue currency",IF(AND(ISNUMBER(O235),T235=""),"Define conversions and session scope",IF(U235="","Add evidence source",IF(F235&lt;&gt;"Yes","Comparison not confirmed",IF(OR(NOT(ISNUMBER(D235)),NOT(ISNUMBER(E235)),E235&lt;D235,C235-B235&lt;&gt;E235-D235),"Check comparable date ranges",""))))))))))))</x:f>
      </x:c>
    </x:row>
    <x:row r="236" ht="44" customHeight="1">
      <x:c r="A236" s="19"/>
      <x:c r="B236" s="24"/>
      <x:c r="C236" s="21"/>
      <x:c r="D236" s="21"/>
      <x:c r="E236" s="21"/>
      <x:c r="F236" s="18"/>
      <x:c r="G236" s="26"/>
      <x:c r="H236" s="26"/>
      <x:c r="I236" s="26"/>
      <x:c r="J236" s="26"/>
      <x:c r="K236" s="25"/>
      <x:c r="L236" s="25"/>
      <x:c r="M236" s="26"/>
      <x:c r="N236" s="26"/>
      <x:c r="O236" s="26"/>
      <x:c r="P236" s="26"/>
      <x:c r="Q236" s="25"/>
      <x:c r="R236" s="25"/>
      <x:c r="S236" s="18"/>
      <x:c r="T236" s="18"/>
      <x:c r="U236" s="18"/>
      <x:c r="V236" s="28" t="str">
        <x:f>IF(A236="","",IF(AND(ISNUMBER(G236),ISNUMBER(I236),G236&gt;=0,I236&gt;0,G236&lt;=I236),G236/I236,"n.a."))</x:f>
      </x:c>
      <x:c r="W236" s="28" t="str">
        <x:f>IF(A236="","",IF(AND(F236="Yes",ISNUMBER(B236),ISNUMBER(C236),ISNUMBER(D236),ISNUMBER(E236),C236&gt;=B236,E236&gt;=D236,C236-B236=E236-D236,ISNUMBER(G236),ISNUMBER(H236),G236&gt;=0,H236&gt;0),(G236-H236)/H236,"n.a."))</x:f>
      </x:c>
      <x:c r="X236" s="28" t="str">
        <x:f>IF(A236="","",IF(AND(F236="Yes",ISNUMBER(B236),ISNUMBER(C236),ISNUMBER(D236),ISNUMBER(E236),C236&gt;=B236,E236&gt;=D236,C236-B236=E236-D236,ISNUMBER(M236),ISNUMBER(N236),M236&gt;=0,N236&gt;0),(M236-N236)/N236,"n.a."))</x:f>
      </x:c>
      <x:c r="Y236" s="28" t="str">
        <x:f>IF(A236="","",IF(AND(ISNUMBER(O236),ISNUMBER(M236),O236&gt;=0,M236&gt;0,T236&lt;&gt;""),O236/M236,"n.a."))</x:f>
      </x:c>
      <x:c r="Z236" s="23" t="str">
        <x:f>IF(A236="","",IF(COUNTIFS($A$6:$A$505,SUBSTITUTE(SUBSTITUTE(SUBSTITUTE(A236,"~","~~"),"*","~*"),"?","~?"))&gt;1,"Duplicate URL: use one row per period pair",IF(COUNTIFS(Audit!$A$6:$A$505,SUBSTITUTE(SUBSTITUTE(SUBSTITUTE(A236,"~","~~"),"*","~*"),"?","~?"))=0,"URL missing from Audit",IF(OR(B236="",C236=""),"Add current date range",IF(OR(NOT(ISNUMBER(B236)),NOT(ISNUMBER(C236)),C236&lt;B236),"Check current dates",IF(OR(AND(ISNUMBER(G236),G236&lt;0),AND(ISNUMBER(H236),H236&lt;0),AND(ISNUMBER(I236),I236&lt;0),AND(ISNUMBER(J236),J236&lt;0),AND(ISNUMBER(M236),M236&lt;0),AND(ISNUMBER(N236),N236&lt;0),AND(ISNUMBER(O236),O236&lt;0),AND(ISNUMBER(P236),P236&lt;0),AND(ISNUMBER(Q236),Q236&lt;0),AND(ISNUMBER(R236),R236&lt;0)),"Check negative values",IF(AND(ISNUMBER(G236),ISNUMBER(I236),G236&gt;I236),"Clicks exceed impressions",IF(AND(OR(ISNUMBER(Q236),ISNUMBER(R236)),S236=""),"Add revenue currency",IF(AND(ISNUMBER(O236),T236=""),"Define conversions and session scope",IF(U236="","Add evidence source",IF(F236&lt;&gt;"Yes","Comparison not confirmed",IF(OR(NOT(ISNUMBER(D236)),NOT(ISNUMBER(E236)),E236&lt;D236,C236-B236&lt;&gt;E236-D236),"Check comparable date ranges",""))))))))))))</x:f>
      </x:c>
    </x:row>
    <x:row r="237" ht="44" customHeight="1">
      <x:c r="A237" s="19"/>
      <x:c r="B237" s="24"/>
      <x:c r="C237" s="21"/>
      <x:c r="D237" s="21"/>
      <x:c r="E237" s="21"/>
      <x:c r="F237" s="18"/>
      <x:c r="G237" s="26"/>
      <x:c r="H237" s="26"/>
      <x:c r="I237" s="26"/>
      <x:c r="J237" s="26"/>
      <x:c r="K237" s="25"/>
      <x:c r="L237" s="25"/>
      <x:c r="M237" s="26"/>
      <x:c r="N237" s="26"/>
      <x:c r="O237" s="26"/>
      <x:c r="P237" s="26"/>
      <x:c r="Q237" s="25"/>
      <x:c r="R237" s="25"/>
      <x:c r="S237" s="18"/>
      <x:c r="T237" s="18"/>
      <x:c r="U237" s="18"/>
      <x:c r="V237" s="28" t="str">
        <x:f>IF(A237="","",IF(AND(ISNUMBER(G237),ISNUMBER(I237),G237&gt;=0,I237&gt;0,G237&lt;=I237),G237/I237,"n.a."))</x:f>
      </x:c>
      <x:c r="W237" s="28" t="str">
        <x:f>IF(A237="","",IF(AND(F237="Yes",ISNUMBER(B237),ISNUMBER(C237),ISNUMBER(D237),ISNUMBER(E237),C237&gt;=B237,E237&gt;=D237,C237-B237=E237-D237,ISNUMBER(G237),ISNUMBER(H237),G237&gt;=0,H237&gt;0),(G237-H237)/H237,"n.a."))</x:f>
      </x:c>
      <x:c r="X237" s="28" t="str">
        <x:f>IF(A237="","",IF(AND(F237="Yes",ISNUMBER(B237),ISNUMBER(C237),ISNUMBER(D237),ISNUMBER(E237),C237&gt;=B237,E237&gt;=D237,C237-B237=E237-D237,ISNUMBER(M237),ISNUMBER(N237),M237&gt;=0,N237&gt;0),(M237-N237)/N237,"n.a."))</x:f>
      </x:c>
      <x:c r="Y237" s="28" t="str">
        <x:f>IF(A237="","",IF(AND(ISNUMBER(O237),ISNUMBER(M237),O237&gt;=0,M237&gt;0,T237&lt;&gt;""),O237/M237,"n.a."))</x:f>
      </x:c>
      <x:c r="Z237" s="23" t="str">
        <x:f>IF(A237="","",IF(COUNTIFS($A$6:$A$505,SUBSTITUTE(SUBSTITUTE(SUBSTITUTE(A237,"~","~~"),"*","~*"),"?","~?"))&gt;1,"Duplicate URL: use one row per period pair",IF(COUNTIFS(Audit!$A$6:$A$505,SUBSTITUTE(SUBSTITUTE(SUBSTITUTE(A237,"~","~~"),"*","~*"),"?","~?"))=0,"URL missing from Audit",IF(OR(B237="",C237=""),"Add current date range",IF(OR(NOT(ISNUMBER(B237)),NOT(ISNUMBER(C237)),C237&lt;B237),"Check current dates",IF(OR(AND(ISNUMBER(G237),G237&lt;0),AND(ISNUMBER(H237),H237&lt;0),AND(ISNUMBER(I237),I237&lt;0),AND(ISNUMBER(J237),J237&lt;0),AND(ISNUMBER(M237),M237&lt;0),AND(ISNUMBER(N237),N237&lt;0),AND(ISNUMBER(O237),O237&lt;0),AND(ISNUMBER(P237),P237&lt;0),AND(ISNUMBER(Q237),Q237&lt;0),AND(ISNUMBER(R237),R237&lt;0)),"Check negative values",IF(AND(ISNUMBER(G237),ISNUMBER(I237),G237&gt;I237),"Clicks exceed impressions",IF(AND(OR(ISNUMBER(Q237),ISNUMBER(R237)),S237=""),"Add revenue currency",IF(AND(ISNUMBER(O237),T237=""),"Define conversions and session scope",IF(U237="","Add evidence source",IF(F237&lt;&gt;"Yes","Comparison not confirmed",IF(OR(NOT(ISNUMBER(D237)),NOT(ISNUMBER(E237)),E237&lt;D237,C237-B237&lt;&gt;E237-D237),"Check comparable date ranges",""))))))))))))</x:f>
      </x:c>
    </x:row>
    <x:row r="238" ht="44" customHeight="1">
      <x:c r="A238" s="19"/>
      <x:c r="B238" s="24"/>
      <x:c r="C238" s="21"/>
      <x:c r="D238" s="21"/>
      <x:c r="E238" s="21"/>
      <x:c r="F238" s="18"/>
      <x:c r="G238" s="26"/>
      <x:c r="H238" s="26"/>
      <x:c r="I238" s="26"/>
      <x:c r="J238" s="26"/>
      <x:c r="K238" s="25"/>
      <x:c r="L238" s="25"/>
      <x:c r="M238" s="26"/>
      <x:c r="N238" s="26"/>
      <x:c r="O238" s="26"/>
      <x:c r="P238" s="26"/>
      <x:c r="Q238" s="25"/>
      <x:c r="R238" s="25"/>
      <x:c r="S238" s="18"/>
      <x:c r="T238" s="18"/>
      <x:c r="U238" s="18"/>
      <x:c r="V238" s="28" t="str">
        <x:f>IF(A238="","",IF(AND(ISNUMBER(G238),ISNUMBER(I238),G238&gt;=0,I238&gt;0,G238&lt;=I238),G238/I238,"n.a."))</x:f>
      </x:c>
      <x:c r="W238" s="28" t="str">
        <x:f>IF(A238="","",IF(AND(F238="Yes",ISNUMBER(B238),ISNUMBER(C238),ISNUMBER(D238),ISNUMBER(E238),C238&gt;=B238,E238&gt;=D238,C238-B238=E238-D238,ISNUMBER(G238),ISNUMBER(H238),G238&gt;=0,H238&gt;0),(G238-H238)/H238,"n.a."))</x:f>
      </x:c>
      <x:c r="X238" s="28" t="str">
        <x:f>IF(A238="","",IF(AND(F238="Yes",ISNUMBER(B238),ISNUMBER(C238),ISNUMBER(D238),ISNUMBER(E238),C238&gt;=B238,E238&gt;=D238,C238-B238=E238-D238,ISNUMBER(M238),ISNUMBER(N238),M238&gt;=0,N238&gt;0),(M238-N238)/N238,"n.a."))</x:f>
      </x:c>
      <x:c r="Y238" s="28" t="str">
        <x:f>IF(A238="","",IF(AND(ISNUMBER(O238),ISNUMBER(M238),O238&gt;=0,M238&gt;0,T238&lt;&gt;""),O238/M238,"n.a."))</x:f>
      </x:c>
      <x:c r="Z238" s="23" t="str">
        <x:f>IF(A238="","",IF(COUNTIFS($A$6:$A$505,SUBSTITUTE(SUBSTITUTE(SUBSTITUTE(A238,"~","~~"),"*","~*"),"?","~?"))&gt;1,"Duplicate URL: use one row per period pair",IF(COUNTIFS(Audit!$A$6:$A$505,SUBSTITUTE(SUBSTITUTE(SUBSTITUTE(A238,"~","~~"),"*","~*"),"?","~?"))=0,"URL missing from Audit",IF(OR(B238="",C238=""),"Add current date range",IF(OR(NOT(ISNUMBER(B238)),NOT(ISNUMBER(C238)),C238&lt;B238),"Check current dates",IF(OR(AND(ISNUMBER(G238),G238&lt;0),AND(ISNUMBER(H238),H238&lt;0),AND(ISNUMBER(I238),I238&lt;0),AND(ISNUMBER(J238),J238&lt;0),AND(ISNUMBER(M238),M238&lt;0),AND(ISNUMBER(N238),N238&lt;0),AND(ISNUMBER(O238),O238&lt;0),AND(ISNUMBER(P238),P238&lt;0),AND(ISNUMBER(Q238),Q238&lt;0),AND(ISNUMBER(R238),R238&lt;0)),"Check negative values",IF(AND(ISNUMBER(G238),ISNUMBER(I238),G238&gt;I238),"Clicks exceed impressions",IF(AND(OR(ISNUMBER(Q238),ISNUMBER(R238)),S238=""),"Add revenue currency",IF(AND(ISNUMBER(O238),T238=""),"Define conversions and session scope",IF(U238="","Add evidence source",IF(F238&lt;&gt;"Yes","Comparison not confirmed",IF(OR(NOT(ISNUMBER(D238)),NOT(ISNUMBER(E238)),E238&lt;D238,C238-B238&lt;&gt;E238-D238),"Check comparable date ranges",""))))))))))))</x:f>
      </x:c>
    </x:row>
    <x:row r="239" ht="44" customHeight="1">
      <x:c r="A239" s="19"/>
      <x:c r="B239" s="24"/>
      <x:c r="C239" s="21"/>
      <x:c r="D239" s="21"/>
      <x:c r="E239" s="21"/>
      <x:c r="F239" s="18"/>
      <x:c r="G239" s="26"/>
      <x:c r="H239" s="26"/>
      <x:c r="I239" s="26"/>
      <x:c r="J239" s="26"/>
      <x:c r="K239" s="25"/>
      <x:c r="L239" s="25"/>
      <x:c r="M239" s="26"/>
      <x:c r="N239" s="26"/>
      <x:c r="O239" s="26"/>
      <x:c r="P239" s="26"/>
      <x:c r="Q239" s="25"/>
      <x:c r="R239" s="25"/>
      <x:c r="S239" s="18"/>
      <x:c r="T239" s="18"/>
      <x:c r="U239" s="18"/>
      <x:c r="V239" s="28" t="str">
        <x:f>IF(A239="","",IF(AND(ISNUMBER(G239),ISNUMBER(I239),G239&gt;=0,I239&gt;0,G239&lt;=I239),G239/I239,"n.a."))</x:f>
      </x:c>
      <x:c r="W239" s="28" t="str">
        <x:f>IF(A239="","",IF(AND(F239="Yes",ISNUMBER(B239),ISNUMBER(C239),ISNUMBER(D239),ISNUMBER(E239),C239&gt;=B239,E239&gt;=D239,C239-B239=E239-D239,ISNUMBER(G239),ISNUMBER(H239),G239&gt;=0,H239&gt;0),(G239-H239)/H239,"n.a."))</x:f>
      </x:c>
      <x:c r="X239" s="28" t="str">
        <x:f>IF(A239="","",IF(AND(F239="Yes",ISNUMBER(B239),ISNUMBER(C239),ISNUMBER(D239),ISNUMBER(E239),C239&gt;=B239,E239&gt;=D239,C239-B239=E239-D239,ISNUMBER(M239),ISNUMBER(N239),M239&gt;=0,N239&gt;0),(M239-N239)/N239,"n.a."))</x:f>
      </x:c>
      <x:c r="Y239" s="28" t="str">
        <x:f>IF(A239="","",IF(AND(ISNUMBER(O239),ISNUMBER(M239),O239&gt;=0,M239&gt;0,T239&lt;&gt;""),O239/M239,"n.a."))</x:f>
      </x:c>
      <x:c r="Z239" s="23" t="str">
        <x:f>IF(A239="","",IF(COUNTIFS($A$6:$A$505,SUBSTITUTE(SUBSTITUTE(SUBSTITUTE(A239,"~","~~"),"*","~*"),"?","~?"))&gt;1,"Duplicate URL: use one row per period pair",IF(COUNTIFS(Audit!$A$6:$A$505,SUBSTITUTE(SUBSTITUTE(SUBSTITUTE(A239,"~","~~"),"*","~*"),"?","~?"))=0,"URL missing from Audit",IF(OR(B239="",C239=""),"Add current date range",IF(OR(NOT(ISNUMBER(B239)),NOT(ISNUMBER(C239)),C239&lt;B239),"Check current dates",IF(OR(AND(ISNUMBER(G239),G239&lt;0),AND(ISNUMBER(H239),H239&lt;0),AND(ISNUMBER(I239),I239&lt;0),AND(ISNUMBER(J239),J239&lt;0),AND(ISNUMBER(M239),M239&lt;0),AND(ISNUMBER(N239),N239&lt;0),AND(ISNUMBER(O239),O239&lt;0),AND(ISNUMBER(P239),P239&lt;0),AND(ISNUMBER(Q239),Q239&lt;0),AND(ISNUMBER(R239),R239&lt;0)),"Check negative values",IF(AND(ISNUMBER(G239),ISNUMBER(I239),G239&gt;I239),"Clicks exceed impressions",IF(AND(OR(ISNUMBER(Q239),ISNUMBER(R239)),S239=""),"Add revenue currency",IF(AND(ISNUMBER(O239),T239=""),"Define conversions and session scope",IF(U239="","Add evidence source",IF(F239&lt;&gt;"Yes","Comparison not confirmed",IF(OR(NOT(ISNUMBER(D239)),NOT(ISNUMBER(E239)),E239&lt;D239,C239-B239&lt;&gt;E239-D239),"Check comparable date ranges",""))))))))))))</x:f>
      </x:c>
    </x:row>
    <x:row r="240" ht="44" customHeight="1">
      <x:c r="A240" s="19"/>
      <x:c r="B240" s="24"/>
      <x:c r="C240" s="21"/>
      <x:c r="D240" s="21"/>
      <x:c r="E240" s="21"/>
      <x:c r="F240" s="18"/>
      <x:c r="G240" s="26"/>
      <x:c r="H240" s="26"/>
      <x:c r="I240" s="26"/>
      <x:c r="J240" s="26"/>
      <x:c r="K240" s="25"/>
      <x:c r="L240" s="25"/>
      <x:c r="M240" s="26"/>
      <x:c r="N240" s="26"/>
      <x:c r="O240" s="26"/>
      <x:c r="P240" s="26"/>
      <x:c r="Q240" s="25"/>
      <x:c r="R240" s="25"/>
      <x:c r="S240" s="18"/>
      <x:c r="T240" s="18"/>
      <x:c r="U240" s="18"/>
      <x:c r="V240" s="28" t="str">
        <x:f>IF(A240="","",IF(AND(ISNUMBER(G240),ISNUMBER(I240),G240&gt;=0,I240&gt;0,G240&lt;=I240),G240/I240,"n.a."))</x:f>
      </x:c>
      <x:c r="W240" s="28" t="str">
        <x:f>IF(A240="","",IF(AND(F240="Yes",ISNUMBER(B240),ISNUMBER(C240),ISNUMBER(D240),ISNUMBER(E240),C240&gt;=B240,E240&gt;=D240,C240-B240=E240-D240,ISNUMBER(G240),ISNUMBER(H240),G240&gt;=0,H240&gt;0),(G240-H240)/H240,"n.a."))</x:f>
      </x:c>
      <x:c r="X240" s="28" t="str">
        <x:f>IF(A240="","",IF(AND(F240="Yes",ISNUMBER(B240),ISNUMBER(C240),ISNUMBER(D240),ISNUMBER(E240),C240&gt;=B240,E240&gt;=D240,C240-B240=E240-D240,ISNUMBER(M240),ISNUMBER(N240),M240&gt;=0,N240&gt;0),(M240-N240)/N240,"n.a."))</x:f>
      </x:c>
      <x:c r="Y240" s="28" t="str">
        <x:f>IF(A240="","",IF(AND(ISNUMBER(O240),ISNUMBER(M240),O240&gt;=0,M240&gt;0,T240&lt;&gt;""),O240/M240,"n.a."))</x:f>
      </x:c>
      <x:c r="Z240" s="23" t="str">
        <x:f>IF(A240="","",IF(COUNTIFS($A$6:$A$505,SUBSTITUTE(SUBSTITUTE(SUBSTITUTE(A240,"~","~~"),"*","~*"),"?","~?"))&gt;1,"Duplicate URL: use one row per period pair",IF(COUNTIFS(Audit!$A$6:$A$505,SUBSTITUTE(SUBSTITUTE(SUBSTITUTE(A240,"~","~~"),"*","~*"),"?","~?"))=0,"URL missing from Audit",IF(OR(B240="",C240=""),"Add current date range",IF(OR(NOT(ISNUMBER(B240)),NOT(ISNUMBER(C240)),C240&lt;B240),"Check current dates",IF(OR(AND(ISNUMBER(G240),G240&lt;0),AND(ISNUMBER(H240),H240&lt;0),AND(ISNUMBER(I240),I240&lt;0),AND(ISNUMBER(J240),J240&lt;0),AND(ISNUMBER(M240),M240&lt;0),AND(ISNUMBER(N240),N240&lt;0),AND(ISNUMBER(O240),O240&lt;0),AND(ISNUMBER(P240),P240&lt;0),AND(ISNUMBER(Q240),Q240&lt;0),AND(ISNUMBER(R240),R240&lt;0)),"Check negative values",IF(AND(ISNUMBER(G240),ISNUMBER(I240),G240&gt;I240),"Clicks exceed impressions",IF(AND(OR(ISNUMBER(Q240),ISNUMBER(R240)),S240=""),"Add revenue currency",IF(AND(ISNUMBER(O240),T240=""),"Define conversions and session scope",IF(U240="","Add evidence source",IF(F240&lt;&gt;"Yes","Comparison not confirmed",IF(OR(NOT(ISNUMBER(D240)),NOT(ISNUMBER(E240)),E240&lt;D240,C240-B240&lt;&gt;E240-D240),"Check comparable date ranges",""))))))))))))</x:f>
      </x:c>
    </x:row>
    <x:row r="241" ht="44" customHeight="1">
      <x:c r="A241" s="19"/>
      <x:c r="B241" s="24"/>
      <x:c r="C241" s="21"/>
      <x:c r="D241" s="21"/>
      <x:c r="E241" s="21"/>
      <x:c r="F241" s="18"/>
      <x:c r="G241" s="26"/>
      <x:c r="H241" s="26"/>
      <x:c r="I241" s="26"/>
      <x:c r="J241" s="26"/>
      <x:c r="K241" s="25"/>
      <x:c r="L241" s="25"/>
      <x:c r="M241" s="26"/>
      <x:c r="N241" s="26"/>
      <x:c r="O241" s="26"/>
      <x:c r="P241" s="26"/>
      <x:c r="Q241" s="25"/>
      <x:c r="R241" s="25"/>
      <x:c r="S241" s="18"/>
      <x:c r="T241" s="18"/>
      <x:c r="U241" s="18"/>
      <x:c r="V241" s="28" t="str">
        <x:f>IF(A241="","",IF(AND(ISNUMBER(G241),ISNUMBER(I241),G241&gt;=0,I241&gt;0,G241&lt;=I241),G241/I241,"n.a."))</x:f>
      </x:c>
      <x:c r="W241" s="28" t="str">
        <x:f>IF(A241="","",IF(AND(F241="Yes",ISNUMBER(B241),ISNUMBER(C241),ISNUMBER(D241),ISNUMBER(E241),C241&gt;=B241,E241&gt;=D241,C241-B241=E241-D241,ISNUMBER(G241),ISNUMBER(H241),G241&gt;=0,H241&gt;0),(G241-H241)/H241,"n.a."))</x:f>
      </x:c>
      <x:c r="X241" s="28" t="str">
        <x:f>IF(A241="","",IF(AND(F241="Yes",ISNUMBER(B241),ISNUMBER(C241),ISNUMBER(D241),ISNUMBER(E241),C241&gt;=B241,E241&gt;=D241,C241-B241=E241-D241,ISNUMBER(M241),ISNUMBER(N241),M241&gt;=0,N241&gt;0),(M241-N241)/N241,"n.a."))</x:f>
      </x:c>
      <x:c r="Y241" s="28" t="str">
        <x:f>IF(A241="","",IF(AND(ISNUMBER(O241),ISNUMBER(M241),O241&gt;=0,M241&gt;0,T241&lt;&gt;""),O241/M241,"n.a."))</x:f>
      </x:c>
      <x:c r="Z241" s="23" t="str">
        <x:f>IF(A241="","",IF(COUNTIFS($A$6:$A$505,SUBSTITUTE(SUBSTITUTE(SUBSTITUTE(A241,"~","~~"),"*","~*"),"?","~?"))&gt;1,"Duplicate URL: use one row per period pair",IF(COUNTIFS(Audit!$A$6:$A$505,SUBSTITUTE(SUBSTITUTE(SUBSTITUTE(A241,"~","~~"),"*","~*"),"?","~?"))=0,"URL missing from Audit",IF(OR(B241="",C241=""),"Add current date range",IF(OR(NOT(ISNUMBER(B241)),NOT(ISNUMBER(C241)),C241&lt;B241),"Check current dates",IF(OR(AND(ISNUMBER(G241),G241&lt;0),AND(ISNUMBER(H241),H241&lt;0),AND(ISNUMBER(I241),I241&lt;0),AND(ISNUMBER(J241),J241&lt;0),AND(ISNUMBER(M241),M241&lt;0),AND(ISNUMBER(N241),N241&lt;0),AND(ISNUMBER(O241),O241&lt;0),AND(ISNUMBER(P241),P241&lt;0),AND(ISNUMBER(Q241),Q241&lt;0),AND(ISNUMBER(R241),R241&lt;0)),"Check negative values",IF(AND(ISNUMBER(G241),ISNUMBER(I241),G241&gt;I241),"Clicks exceed impressions",IF(AND(OR(ISNUMBER(Q241),ISNUMBER(R241)),S241=""),"Add revenue currency",IF(AND(ISNUMBER(O241),T241=""),"Define conversions and session scope",IF(U241="","Add evidence source",IF(F241&lt;&gt;"Yes","Comparison not confirmed",IF(OR(NOT(ISNUMBER(D241)),NOT(ISNUMBER(E241)),E241&lt;D241,C241-B241&lt;&gt;E241-D241),"Check comparable date ranges",""))))))))))))</x:f>
      </x:c>
    </x:row>
    <x:row r="242" ht="44" customHeight="1">
      <x:c r="A242" s="19"/>
      <x:c r="B242" s="24"/>
      <x:c r="C242" s="21"/>
      <x:c r="D242" s="21"/>
      <x:c r="E242" s="21"/>
      <x:c r="F242" s="18"/>
      <x:c r="G242" s="26"/>
      <x:c r="H242" s="26"/>
      <x:c r="I242" s="26"/>
      <x:c r="J242" s="26"/>
      <x:c r="K242" s="25"/>
      <x:c r="L242" s="25"/>
      <x:c r="M242" s="26"/>
      <x:c r="N242" s="26"/>
      <x:c r="O242" s="26"/>
      <x:c r="P242" s="26"/>
      <x:c r="Q242" s="25"/>
      <x:c r="R242" s="25"/>
      <x:c r="S242" s="18"/>
      <x:c r="T242" s="18"/>
      <x:c r="U242" s="18"/>
      <x:c r="V242" s="28" t="str">
        <x:f>IF(A242="","",IF(AND(ISNUMBER(G242),ISNUMBER(I242),G242&gt;=0,I242&gt;0,G242&lt;=I242),G242/I242,"n.a."))</x:f>
      </x:c>
      <x:c r="W242" s="28" t="str">
        <x:f>IF(A242="","",IF(AND(F242="Yes",ISNUMBER(B242),ISNUMBER(C242),ISNUMBER(D242),ISNUMBER(E242),C242&gt;=B242,E242&gt;=D242,C242-B242=E242-D242,ISNUMBER(G242),ISNUMBER(H242),G242&gt;=0,H242&gt;0),(G242-H242)/H242,"n.a."))</x:f>
      </x:c>
      <x:c r="X242" s="28" t="str">
        <x:f>IF(A242="","",IF(AND(F242="Yes",ISNUMBER(B242),ISNUMBER(C242),ISNUMBER(D242),ISNUMBER(E242),C242&gt;=B242,E242&gt;=D242,C242-B242=E242-D242,ISNUMBER(M242),ISNUMBER(N242),M242&gt;=0,N242&gt;0),(M242-N242)/N242,"n.a."))</x:f>
      </x:c>
      <x:c r="Y242" s="28" t="str">
        <x:f>IF(A242="","",IF(AND(ISNUMBER(O242),ISNUMBER(M242),O242&gt;=0,M242&gt;0,T242&lt;&gt;""),O242/M242,"n.a."))</x:f>
      </x:c>
      <x:c r="Z242" s="23" t="str">
        <x:f>IF(A242="","",IF(COUNTIFS($A$6:$A$505,SUBSTITUTE(SUBSTITUTE(SUBSTITUTE(A242,"~","~~"),"*","~*"),"?","~?"))&gt;1,"Duplicate URL: use one row per period pair",IF(COUNTIFS(Audit!$A$6:$A$505,SUBSTITUTE(SUBSTITUTE(SUBSTITUTE(A242,"~","~~"),"*","~*"),"?","~?"))=0,"URL missing from Audit",IF(OR(B242="",C242=""),"Add current date range",IF(OR(NOT(ISNUMBER(B242)),NOT(ISNUMBER(C242)),C242&lt;B242),"Check current dates",IF(OR(AND(ISNUMBER(G242),G242&lt;0),AND(ISNUMBER(H242),H242&lt;0),AND(ISNUMBER(I242),I242&lt;0),AND(ISNUMBER(J242),J242&lt;0),AND(ISNUMBER(M242),M242&lt;0),AND(ISNUMBER(N242),N242&lt;0),AND(ISNUMBER(O242),O242&lt;0),AND(ISNUMBER(P242),P242&lt;0),AND(ISNUMBER(Q242),Q242&lt;0),AND(ISNUMBER(R242),R242&lt;0)),"Check negative values",IF(AND(ISNUMBER(G242),ISNUMBER(I242),G242&gt;I242),"Clicks exceed impressions",IF(AND(OR(ISNUMBER(Q242),ISNUMBER(R242)),S242=""),"Add revenue currency",IF(AND(ISNUMBER(O242),T242=""),"Define conversions and session scope",IF(U242="","Add evidence source",IF(F242&lt;&gt;"Yes","Comparison not confirmed",IF(OR(NOT(ISNUMBER(D242)),NOT(ISNUMBER(E242)),E242&lt;D242,C242-B242&lt;&gt;E242-D242),"Check comparable date ranges",""))))))))))))</x:f>
      </x:c>
    </x:row>
    <x:row r="243" ht="44" customHeight="1">
      <x:c r="A243" s="19"/>
      <x:c r="B243" s="24"/>
      <x:c r="C243" s="21"/>
      <x:c r="D243" s="21"/>
      <x:c r="E243" s="21"/>
      <x:c r="F243" s="18"/>
      <x:c r="G243" s="26"/>
      <x:c r="H243" s="26"/>
      <x:c r="I243" s="26"/>
      <x:c r="J243" s="26"/>
      <x:c r="K243" s="25"/>
      <x:c r="L243" s="25"/>
      <x:c r="M243" s="26"/>
      <x:c r="N243" s="26"/>
      <x:c r="O243" s="26"/>
      <x:c r="P243" s="26"/>
      <x:c r="Q243" s="25"/>
      <x:c r="R243" s="25"/>
      <x:c r="S243" s="18"/>
      <x:c r="T243" s="18"/>
      <x:c r="U243" s="18"/>
      <x:c r="V243" s="28" t="str">
        <x:f>IF(A243="","",IF(AND(ISNUMBER(G243),ISNUMBER(I243),G243&gt;=0,I243&gt;0,G243&lt;=I243),G243/I243,"n.a."))</x:f>
      </x:c>
      <x:c r="W243" s="28" t="str">
        <x:f>IF(A243="","",IF(AND(F243="Yes",ISNUMBER(B243),ISNUMBER(C243),ISNUMBER(D243),ISNUMBER(E243),C243&gt;=B243,E243&gt;=D243,C243-B243=E243-D243,ISNUMBER(G243),ISNUMBER(H243),G243&gt;=0,H243&gt;0),(G243-H243)/H243,"n.a."))</x:f>
      </x:c>
      <x:c r="X243" s="28" t="str">
        <x:f>IF(A243="","",IF(AND(F243="Yes",ISNUMBER(B243),ISNUMBER(C243),ISNUMBER(D243),ISNUMBER(E243),C243&gt;=B243,E243&gt;=D243,C243-B243=E243-D243,ISNUMBER(M243),ISNUMBER(N243),M243&gt;=0,N243&gt;0),(M243-N243)/N243,"n.a."))</x:f>
      </x:c>
      <x:c r="Y243" s="28" t="str">
        <x:f>IF(A243="","",IF(AND(ISNUMBER(O243),ISNUMBER(M243),O243&gt;=0,M243&gt;0,T243&lt;&gt;""),O243/M243,"n.a."))</x:f>
      </x:c>
      <x:c r="Z243" s="23" t="str">
        <x:f>IF(A243="","",IF(COUNTIFS($A$6:$A$505,SUBSTITUTE(SUBSTITUTE(SUBSTITUTE(A243,"~","~~"),"*","~*"),"?","~?"))&gt;1,"Duplicate URL: use one row per period pair",IF(COUNTIFS(Audit!$A$6:$A$505,SUBSTITUTE(SUBSTITUTE(SUBSTITUTE(A243,"~","~~"),"*","~*"),"?","~?"))=0,"URL missing from Audit",IF(OR(B243="",C243=""),"Add current date range",IF(OR(NOT(ISNUMBER(B243)),NOT(ISNUMBER(C243)),C243&lt;B243),"Check current dates",IF(OR(AND(ISNUMBER(G243),G243&lt;0),AND(ISNUMBER(H243),H243&lt;0),AND(ISNUMBER(I243),I243&lt;0),AND(ISNUMBER(J243),J243&lt;0),AND(ISNUMBER(M243),M243&lt;0),AND(ISNUMBER(N243),N243&lt;0),AND(ISNUMBER(O243),O243&lt;0),AND(ISNUMBER(P243),P243&lt;0),AND(ISNUMBER(Q243),Q243&lt;0),AND(ISNUMBER(R243),R243&lt;0)),"Check negative values",IF(AND(ISNUMBER(G243),ISNUMBER(I243),G243&gt;I243),"Clicks exceed impressions",IF(AND(OR(ISNUMBER(Q243),ISNUMBER(R243)),S243=""),"Add revenue currency",IF(AND(ISNUMBER(O243),T243=""),"Define conversions and session scope",IF(U243="","Add evidence source",IF(F243&lt;&gt;"Yes","Comparison not confirmed",IF(OR(NOT(ISNUMBER(D243)),NOT(ISNUMBER(E243)),E243&lt;D243,C243-B243&lt;&gt;E243-D243),"Check comparable date ranges",""))))))))))))</x:f>
      </x:c>
    </x:row>
    <x:row r="244" ht="44" customHeight="1">
      <x:c r="A244" s="19"/>
      <x:c r="B244" s="24"/>
      <x:c r="C244" s="21"/>
      <x:c r="D244" s="21"/>
      <x:c r="E244" s="21"/>
      <x:c r="F244" s="18"/>
      <x:c r="G244" s="26"/>
      <x:c r="H244" s="26"/>
      <x:c r="I244" s="26"/>
      <x:c r="J244" s="26"/>
      <x:c r="K244" s="25"/>
      <x:c r="L244" s="25"/>
      <x:c r="M244" s="26"/>
      <x:c r="N244" s="26"/>
      <x:c r="O244" s="26"/>
      <x:c r="P244" s="26"/>
      <x:c r="Q244" s="25"/>
      <x:c r="R244" s="25"/>
      <x:c r="S244" s="18"/>
      <x:c r="T244" s="18"/>
      <x:c r="U244" s="18"/>
      <x:c r="V244" s="28" t="str">
        <x:f>IF(A244="","",IF(AND(ISNUMBER(G244),ISNUMBER(I244),G244&gt;=0,I244&gt;0,G244&lt;=I244),G244/I244,"n.a."))</x:f>
      </x:c>
      <x:c r="W244" s="28" t="str">
        <x:f>IF(A244="","",IF(AND(F244="Yes",ISNUMBER(B244),ISNUMBER(C244),ISNUMBER(D244),ISNUMBER(E244),C244&gt;=B244,E244&gt;=D244,C244-B244=E244-D244,ISNUMBER(G244),ISNUMBER(H244),G244&gt;=0,H244&gt;0),(G244-H244)/H244,"n.a."))</x:f>
      </x:c>
      <x:c r="X244" s="28" t="str">
        <x:f>IF(A244="","",IF(AND(F244="Yes",ISNUMBER(B244),ISNUMBER(C244),ISNUMBER(D244),ISNUMBER(E244),C244&gt;=B244,E244&gt;=D244,C244-B244=E244-D244,ISNUMBER(M244),ISNUMBER(N244),M244&gt;=0,N244&gt;0),(M244-N244)/N244,"n.a."))</x:f>
      </x:c>
      <x:c r="Y244" s="28" t="str">
        <x:f>IF(A244="","",IF(AND(ISNUMBER(O244),ISNUMBER(M244),O244&gt;=0,M244&gt;0,T244&lt;&gt;""),O244/M244,"n.a."))</x:f>
      </x:c>
      <x:c r="Z244" s="23" t="str">
        <x:f>IF(A244="","",IF(COUNTIFS($A$6:$A$505,SUBSTITUTE(SUBSTITUTE(SUBSTITUTE(A244,"~","~~"),"*","~*"),"?","~?"))&gt;1,"Duplicate URL: use one row per period pair",IF(COUNTIFS(Audit!$A$6:$A$505,SUBSTITUTE(SUBSTITUTE(SUBSTITUTE(A244,"~","~~"),"*","~*"),"?","~?"))=0,"URL missing from Audit",IF(OR(B244="",C244=""),"Add current date range",IF(OR(NOT(ISNUMBER(B244)),NOT(ISNUMBER(C244)),C244&lt;B244),"Check current dates",IF(OR(AND(ISNUMBER(G244),G244&lt;0),AND(ISNUMBER(H244),H244&lt;0),AND(ISNUMBER(I244),I244&lt;0),AND(ISNUMBER(J244),J244&lt;0),AND(ISNUMBER(M244),M244&lt;0),AND(ISNUMBER(N244),N244&lt;0),AND(ISNUMBER(O244),O244&lt;0),AND(ISNUMBER(P244),P244&lt;0),AND(ISNUMBER(Q244),Q244&lt;0),AND(ISNUMBER(R244),R244&lt;0)),"Check negative values",IF(AND(ISNUMBER(G244),ISNUMBER(I244),G244&gt;I244),"Clicks exceed impressions",IF(AND(OR(ISNUMBER(Q244),ISNUMBER(R244)),S244=""),"Add revenue currency",IF(AND(ISNUMBER(O244),T244=""),"Define conversions and session scope",IF(U244="","Add evidence source",IF(F244&lt;&gt;"Yes","Comparison not confirmed",IF(OR(NOT(ISNUMBER(D244)),NOT(ISNUMBER(E244)),E244&lt;D244,C244-B244&lt;&gt;E244-D244),"Check comparable date ranges",""))))))))))))</x:f>
      </x:c>
    </x:row>
    <x:row r="245" ht="44" customHeight="1">
      <x:c r="A245" s="19"/>
      <x:c r="B245" s="24"/>
      <x:c r="C245" s="21"/>
      <x:c r="D245" s="21"/>
      <x:c r="E245" s="21"/>
      <x:c r="F245" s="18"/>
      <x:c r="G245" s="26"/>
      <x:c r="H245" s="26"/>
      <x:c r="I245" s="26"/>
      <x:c r="J245" s="26"/>
      <x:c r="K245" s="25"/>
      <x:c r="L245" s="25"/>
      <x:c r="M245" s="26"/>
      <x:c r="N245" s="26"/>
      <x:c r="O245" s="26"/>
      <x:c r="P245" s="26"/>
      <x:c r="Q245" s="25"/>
      <x:c r="R245" s="25"/>
      <x:c r="S245" s="18"/>
      <x:c r="T245" s="18"/>
      <x:c r="U245" s="18"/>
      <x:c r="V245" s="28" t="str">
        <x:f>IF(A245="","",IF(AND(ISNUMBER(G245),ISNUMBER(I245),G245&gt;=0,I245&gt;0,G245&lt;=I245),G245/I245,"n.a."))</x:f>
      </x:c>
      <x:c r="W245" s="28" t="str">
        <x:f>IF(A245="","",IF(AND(F245="Yes",ISNUMBER(B245),ISNUMBER(C245),ISNUMBER(D245),ISNUMBER(E245),C245&gt;=B245,E245&gt;=D245,C245-B245=E245-D245,ISNUMBER(G245),ISNUMBER(H245),G245&gt;=0,H245&gt;0),(G245-H245)/H245,"n.a."))</x:f>
      </x:c>
      <x:c r="X245" s="28" t="str">
        <x:f>IF(A245="","",IF(AND(F245="Yes",ISNUMBER(B245),ISNUMBER(C245),ISNUMBER(D245),ISNUMBER(E245),C245&gt;=B245,E245&gt;=D245,C245-B245=E245-D245,ISNUMBER(M245),ISNUMBER(N245),M245&gt;=0,N245&gt;0),(M245-N245)/N245,"n.a."))</x:f>
      </x:c>
      <x:c r="Y245" s="28" t="str">
        <x:f>IF(A245="","",IF(AND(ISNUMBER(O245),ISNUMBER(M245),O245&gt;=0,M245&gt;0,T245&lt;&gt;""),O245/M245,"n.a."))</x:f>
      </x:c>
      <x:c r="Z245" s="23" t="str">
        <x:f>IF(A245="","",IF(COUNTIFS($A$6:$A$505,SUBSTITUTE(SUBSTITUTE(SUBSTITUTE(A245,"~","~~"),"*","~*"),"?","~?"))&gt;1,"Duplicate URL: use one row per period pair",IF(COUNTIFS(Audit!$A$6:$A$505,SUBSTITUTE(SUBSTITUTE(SUBSTITUTE(A245,"~","~~"),"*","~*"),"?","~?"))=0,"URL missing from Audit",IF(OR(B245="",C245=""),"Add current date range",IF(OR(NOT(ISNUMBER(B245)),NOT(ISNUMBER(C245)),C245&lt;B245),"Check current dates",IF(OR(AND(ISNUMBER(G245),G245&lt;0),AND(ISNUMBER(H245),H245&lt;0),AND(ISNUMBER(I245),I245&lt;0),AND(ISNUMBER(J245),J245&lt;0),AND(ISNUMBER(M245),M245&lt;0),AND(ISNUMBER(N245),N245&lt;0),AND(ISNUMBER(O245),O245&lt;0),AND(ISNUMBER(P245),P245&lt;0),AND(ISNUMBER(Q245),Q245&lt;0),AND(ISNUMBER(R245),R245&lt;0)),"Check negative values",IF(AND(ISNUMBER(G245),ISNUMBER(I245),G245&gt;I245),"Clicks exceed impressions",IF(AND(OR(ISNUMBER(Q245),ISNUMBER(R245)),S245=""),"Add revenue currency",IF(AND(ISNUMBER(O245),T245=""),"Define conversions and session scope",IF(U245="","Add evidence source",IF(F245&lt;&gt;"Yes","Comparison not confirmed",IF(OR(NOT(ISNUMBER(D245)),NOT(ISNUMBER(E245)),E245&lt;D245,C245-B245&lt;&gt;E245-D245),"Check comparable date ranges",""))))))))))))</x:f>
      </x:c>
    </x:row>
    <x:row r="246" ht="44" customHeight="1">
      <x:c r="A246" s="19"/>
      <x:c r="B246" s="24"/>
      <x:c r="C246" s="21"/>
      <x:c r="D246" s="21"/>
      <x:c r="E246" s="21"/>
      <x:c r="F246" s="18"/>
      <x:c r="G246" s="26"/>
      <x:c r="H246" s="26"/>
      <x:c r="I246" s="26"/>
      <x:c r="J246" s="26"/>
      <x:c r="K246" s="25"/>
      <x:c r="L246" s="25"/>
      <x:c r="M246" s="26"/>
      <x:c r="N246" s="26"/>
      <x:c r="O246" s="26"/>
      <x:c r="P246" s="26"/>
      <x:c r="Q246" s="25"/>
      <x:c r="R246" s="25"/>
      <x:c r="S246" s="18"/>
      <x:c r="T246" s="18"/>
      <x:c r="U246" s="18"/>
      <x:c r="V246" s="28" t="str">
        <x:f>IF(A246="","",IF(AND(ISNUMBER(G246),ISNUMBER(I246),G246&gt;=0,I246&gt;0,G246&lt;=I246),G246/I246,"n.a."))</x:f>
      </x:c>
      <x:c r="W246" s="28" t="str">
        <x:f>IF(A246="","",IF(AND(F246="Yes",ISNUMBER(B246),ISNUMBER(C246),ISNUMBER(D246),ISNUMBER(E246),C246&gt;=B246,E246&gt;=D246,C246-B246=E246-D246,ISNUMBER(G246),ISNUMBER(H246),G246&gt;=0,H246&gt;0),(G246-H246)/H246,"n.a."))</x:f>
      </x:c>
      <x:c r="X246" s="28" t="str">
        <x:f>IF(A246="","",IF(AND(F246="Yes",ISNUMBER(B246),ISNUMBER(C246),ISNUMBER(D246),ISNUMBER(E246),C246&gt;=B246,E246&gt;=D246,C246-B246=E246-D246,ISNUMBER(M246),ISNUMBER(N246),M246&gt;=0,N246&gt;0),(M246-N246)/N246,"n.a."))</x:f>
      </x:c>
      <x:c r="Y246" s="28" t="str">
        <x:f>IF(A246="","",IF(AND(ISNUMBER(O246),ISNUMBER(M246),O246&gt;=0,M246&gt;0,T246&lt;&gt;""),O246/M246,"n.a."))</x:f>
      </x:c>
      <x:c r="Z246" s="23" t="str">
        <x:f>IF(A246="","",IF(COUNTIFS($A$6:$A$505,SUBSTITUTE(SUBSTITUTE(SUBSTITUTE(A246,"~","~~"),"*","~*"),"?","~?"))&gt;1,"Duplicate URL: use one row per period pair",IF(COUNTIFS(Audit!$A$6:$A$505,SUBSTITUTE(SUBSTITUTE(SUBSTITUTE(A246,"~","~~"),"*","~*"),"?","~?"))=0,"URL missing from Audit",IF(OR(B246="",C246=""),"Add current date range",IF(OR(NOT(ISNUMBER(B246)),NOT(ISNUMBER(C246)),C246&lt;B246),"Check current dates",IF(OR(AND(ISNUMBER(G246),G246&lt;0),AND(ISNUMBER(H246),H246&lt;0),AND(ISNUMBER(I246),I246&lt;0),AND(ISNUMBER(J246),J246&lt;0),AND(ISNUMBER(M246),M246&lt;0),AND(ISNUMBER(N246),N246&lt;0),AND(ISNUMBER(O246),O246&lt;0),AND(ISNUMBER(P246),P246&lt;0),AND(ISNUMBER(Q246),Q246&lt;0),AND(ISNUMBER(R246),R246&lt;0)),"Check negative values",IF(AND(ISNUMBER(G246),ISNUMBER(I246),G246&gt;I246),"Clicks exceed impressions",IF(AND(OR(ISNUMBER(Q246),ISNUMBER(R246)),S246=""),"Add revenue currency",IF(AND(ISNUMBER(O246),T246=""),"Define conversions and session scope",IF(U246="","Add evidence source",IF(F246&lt;&gt;"Yes","Comparison not confirmed",IF(OR(NOT(ISNUMBER(D246)),NOT(ISNUMBER(E246)),E246&lt;D246,C246-B246&lt;&gt;E246-D246),"Check comparable date ranges",""))))))))))))</x:f>
      </x:c>
    </x:row>
    <x:row r="247" ht="44" customHeight="1">
      <x:c r="A247" s="19"/>
      <x:c r="B247" s="24"/>
      <x:c r="C247" s="21"/>
      <x:c r="D247" s="21"/>
      <x:c r="E247" s="21"/>
      <x:c r="F247" s="18"/>
      <x:c r="G247" s="26"/>
      <x:c r="H247" s="26"/>
      <x:c r="I247" s="26"/>
      <x:c r="J247" s="26"/>
      <x:c r="K247" s="25"/>
      <x:c r="L247" s="25"/>
      <x:c r="M247" s="26"/>
      <x:c r="N247" s="26"/>
      <x:c r="O247" s="26"/>
      <x:c r="P247" s="26"/>
      <x:c r="Q247" s="25"/>
      <x:c r="R247" s="25"/>
      <x:c r="S247" s="18"/>
      <x:c r="T247" s="18"/>
      <x:c r="U247" s="18"/>
      <x:c r="V247" s="28" t="str">
        <x:f>IF(A247="","",IF(AND(ISNUMBER(G247),ISNUMBER(I247),G247&gt;=0,I247&gt;0,G247&lt;=I247),G247/I247,"n.a."))</x:f>
      </x:c>
      <x:c r="W247" s="28" t="str">
        <x:f>IF(A247="","",IF(AND(F247="Yes",ISNUMBER(B247),ISNUMBER(C247),ISNUMBER(D247),ISNUMBER(E247),C247&gt;=B247,E247&gt;=D247,C247-B247=E247-D247,ISNUMBER(G247),ISNUMBER(H247),G247&gt;=0,H247&gt;0),(G247-H247)/H247,"n.a."))</x:f>
      </x:c>
      <x:c r="X247" s="28" t="str">
        <x:f>IF(A247="","",IF(AND(F247="Yes",ISNUMBER(B247),ISNUMBER(C247),ISNUMBER(D247),ISNUMBER(E247),C247&gt;=B247,E247&gt;=D247,C247-B247=E247-D247,ISNUMBER(M247),ISNUMBER(N247),M247&gt;=0,N247&gt;0),(M247-N247)/N247,"n.a."))</x:f>
      </x:c>
      <x:c r="Y247" s="28" t="str">
        <x:f>IF(A247="","",IF(AND(ISNUMBER(O247),ISNUMBER(M247),O247&gt;=0,M247&gt;0,T247&lt;&gt;""),O247/M247,"n.a."))</x:f>
      </x:c>
      <x:c r="Z247" s="23" t="str">
        <x:f>IF(A247="","",IF(COUNTIFS($A$6:$A$505,SUBSTITUTE(SUBSTITUTE(SUBSTITUTE(A247,"~","~~"),"*","~*"),"?","~?"))&gt;1,"Duplicate URL: use one row per period pair",IF(COUNTIFS(Audit!$A$6:$A$505,SUBSTITUTE(SUBSTITUTE(SUBSTITUTE(A247,"~","~~"),"*","~*"),"?","~?"))=0,"URL missing from Audit",IF(OR(B247="",C247=""),"Add current date range",IF(OR(NOT(ISNUMBER(B247)),NOT(ISNUMBER(C247)),C247&lt;B247),"Check current dates",IF(OR(AND(ISNUMBER(G247),G247&lt;0),AND(ISNUMBER(H247),H247&lt;0),AND(ISNUMBER(I247),I247&lt;0),AND(ISNUMBER(J247),J247&lt;0),AND(ISNUMBER(M247),M247&lt;0),AND(ISNUMBER(N247),N247&lt;0),AND(ISNUMBER(O247),O247&lt;0),AND(ISNUMBER(P247),P247&lt;0),AND(ISNUMBER(Q247),Q247&lt;0),AND(ISNUMBER(R247),R247&lt;0)),"Check negative values",IF(AND(ISNUMBER(G247),ISNUMBER(I247),G247&gt;I247),"Clicks exceed impressions",IF(AND(OR(ISNUMBER(Q247),ISNUMBER(R247)),S247=""),"Add revenue currency",IF(AND(ISNUMBER(O247),T247=""),"Define conversions and session scope",IF(U247="","Add evidence source",IF(F247&lt;&gt;"Yes","Comparison not confirmed",IF(OR(NOT(ISNUMBER(D247)),NOT(ISNUMBER(E247)),E247&lt;D247,C247-B247&lt;&gt;E247-D247),"Check comparable date ranges",""))))))))))))</x:f>
      </x:c>
    </x:row>
    <x:row r="248" ht="44" customHeight="1">
      <x:c r="A248" s="19"/>
      <x:c r="B248" s="24"/>
      <x:c r="C248" s="21"/>
      <x:c r="D248" s="21"/>
      <x:c r="E248" s="21"/>
      <x:c r="F248" s="18"/>
      <x:c r="G248" s="26"/>
      <x:c r="H248" s="26"/>
      <x:c r="I248" s="26"/>
      <x:c r="J248" s="26"/>
      <x:c r="K248" s="25"/>
      <x:c r="L248" s="25"/>
      <x:c r="M248" s="26"/>
      <x:c r="N248" s="26"/>
      <x:c r="O248" s="26"/>
      <x:c r="P248" s="26"/>
      <x:c r="Q248" s="25"/>
      <x:c r="R248" s="25"/>
      <x:c r="S248" s="18"/>
      <x:c r="T248" s="18"/>
      <x:c r="U248" s="18"/>
      <x:c r="V248" s="28" t="str">
        <x:f>IF(A248="","",IF(AND(ISNUMBER(G248),ISNUMBER(I248),G248&gt;=0,I248&gt;0,G248&lt;=I248),G248/I248,"n.a."))</x:f>
      </x:c>
      <x:c r="W248" s="28" t="str">
        <x:f>IF(A248="","",IF(AND(F248="Yes",ISNUMBER(B248),ISNUMBER(C248),ISNUMBER(D248),ISNUMBER(E248),C248&gt;=B248,E248&gt;=D248,C248-B248=E248-D248,ISNUMBER(G248),ISNUMBER(H248),G248&gt;=0,H248&gt;0),(G248-H248)/H248,"n.a."))</x:f>
      </x:c>
      <x:c r="X248" s="28" t="str">
        <x:f>IF(A248="","",IF(AND(F248="Yes",ISNUMBER(B248),ISNUMBER(C248),ISNUMBER(D248),ISNUMBER(E248),C248&gt;=B248,E248&gt;=D248,C248-B248=E248-D248,ISNUMBER(M248),ISNUMBER(N248),M248&gt;=0,N248&gt;0),(M248-N248)/N248,"n.a."))</x:f>
      </x:c>
      <x:c r="Y248" s="28" t="str">
        <x:f>IF(A248="","",IF(AND(ISNUMBER(O248),ISNUMBER(M248),O248&gt;=0,M248&gt;0,T248&lt;&gt;""),O248/M248,"n.a."))</x:f>
      </x:c>
      <x:c r="Z248" s="23" t="str">
        <x:f>IF(A248="","",IF(COUNTIFS($A$6:$A$505,SUBSTITUTE(SUBSTITUTE(SUBSTITUTE(A248,"~","~~"),"*","~*"),"?","~?"))&gt;1,"Duplicate URL: use one row per period pair",IF(COUNTIFS(Audit!$A$6:$A$505,SUBSTITUTE(SUBSTITUTE(SUBSTITUTE(A248,"~","~~"),"*","~*"),"?","~?"))=0,"URL missing from Audit",IF(OR(B248="",C248=""),"Add current date range",IF(OR(NOT(ISNUMBER(B248)),NOT(ISNUMBER(C248)),C248&lt;B248),"Check current dates",IF(OR(AND(ISNUMBER(G248),G248&lt;0),AND(ISNUMBER(H248),H248&lt;0),AND(ISNUMBER(I248),I248&lt;0),AND(ISNUMBER(J248),J248&lt;0),AND(ISNUMBER(M248),M248&lt;0),AND(ISNUMBER(N248),N248&lt;0),AND(ISNUMBER(O248),O248&lt;0),AND(ISNUMBER(P248),P248&lt;0),AND(ISNUMBER(Q248),Q248&lt;0),AND(ISNUMBER(R248),R248&lt;0)),"Check negative values",IF(AND(ISNUMBER(G248),ISNUMBER(I248),G248&gt;I248),"Clicks exceed impressions",IF(AND(OR(ISNUMBER(Q248),ISNUMBER(R248)),S248=""),"Add revenue currency",IF(AND(ISNUMBER(O248),T248=""),"Define conversions and session scope",IF(U248="","Add evidence source",IF(F248&lt;&gt;"Yes","Comparison not confirmed",IF(OR(NOT(ISNUMBER(D248)),NOT(ISNUMBER(E248)),E248&lt;D248,C248-B248&lt;&gt;E248-D248),"Check comparable date ranges",""))))))))))))</x:f>
      </x:c>
    </x:row>
    <x:row r="249" ht="44" customHeight="1">
      <x:c r="A249" s="19"/>
      <x:c r="B249" s="24"/>
      <x:c r="C249" s="21"/>
      <x:c r="D249" s="21"/>
      <x:c r="E249" s="21"/>
      <x:c r="F249" s="18"/>
      <x:c r="G249" s="26"/>
      <x:c r="H249" s="26"/>
      <x:c r="I249" s="26"/>
      <x:c r="J249" s="26"/>
      <x:c r="K249" s="25"/>
      <x:c r="L249" s="25"/>
      <x:c r="M249" s="26"/>
      <x:c r="N249" s="26"/>
      <x:c r="O249" s="26"/>
      <x:c r="P249" s="26"/>
      <x:c r="Q249" s="25"/>
      <x:c r="R249" s="25"/>
      <x:c r="S249" s="18"/>
      <x:c r="T249" s="18"/>
      <x:c r="U249" s="18"/>
      <x:c r="V249" s="28" t="str">
        <x:f>IF(A249="","",IF(AND(ISNUMBER(G249),ISNUMBER(I249),G249&gt;=0,I249&gt;0,G249&lt;=I249),G249/I249,"n.a."))</x:f>
      </x:c>
      <x:c r="W249" s="28" t="str">
        <x:f>IF(A249="","",IF(AND(F249="Yes",ISNUMBER(B249),ISNUMBER(C249),ISNUMBER(D249),ISNUMBER(E249),C249&gt;=B249,E249&gt;=D249,C249-B249=E249-D249,ISNUMBER(G249),ISNUMBER(H249),G249&gt;=0,H249&gt;0),(G249-H249)/H249,"n.a."))</x:f>
      </x:c>
      <x:c r="X249" s="28" t="str">
        <x:f>IF(A249="","",IF(AND(F249="Yes",ISNUMBER(B249),ISNUMBER(C249),ISNUMBER(D249),ISNUMBER(E249),C249&gt;=B249,E249&gt;=D249,C249-B249=E249-D249,ISNUMBER(M249),ISNUMBER(N249),M249&gt;=0,N249&gt;0),(M249-N249)/N249,"n.a."))</x:f>
      </x:c>
      <x:c r="Y249" s="28" t="str">
        <x:f>IF(A249="","",IF(AND(ISNUMBER(O249),ISNUMBER(M249),O249&gt;=0,M249&gt;0,T249&lt;&gt;""),O249/M249,"n.a."))</x:f>
      </x:c>
      <x:c r="Z249" s="23" t="str">
        <x:f>IF(A249="","",IF(COUNTIFS($A$6:$A$505,SUBSTITUTE(SUBSTITUTE(SUBSTITUTE(A249,"~","~~"),"*","~*"),"?","~?"))&gt;1,"Duplicate URL: use one row per period pair",IF(COUNTIFS(Audit!$A$6:$A$505,SUBSTITUTE(SUBSTITUTE(SUBSTITUTE(A249,"~","~~"),"*","~*"),"?","~?"))=0,"URL missing from Audit",IF(OR(B249="",C249=""),"Add current date range",IF(OR(NOT(ISNUMBER(B249)),NOT(ISNUMBER(C249)),C249&lt;B249),"Check current dates",IF(OR(AND(ISNUMBER(G249),G249&lt;0),AND(ISNUMBER(H249),H249&lt;0),AND(ISNUMBER(I249),I249&lt;0),AND(ISNUMBER(J249),J249&lt;0),AND(ISNUMBER(M249),M249&lt;0),AND(ISNUMBER(N249),N249&lt;0),AND(ISNUMBER(O249),O249&lt;0),AND(ISNUMBER(P249),P249&lt;0),AND(ISNUMBER(Q249),Q249&lt;0),AND(ISNUMBER(R249),R249&lt;0)),"Check negative values",IF(AND(ISNUMBER(G249),ISNUMBER(I249),G249&gt;I249),"Clicks exceed impressions",IF(AND(OR(ISNUMBER(Q249),ISNUMBER(R249)),S249=""),"Add revenue currency",IF(AND(ISNUMBER(O249),T249=""),"Define conversions and session scope",IF(U249="","Add evidence source",IF(F249&lt;&gt;"Yes","Comparison not confirmed",IF(OR(NOT(ISNUMBER(D249)),NOT(ISNUMBER(E249)),E249&lt;D249,C249-B249&lt;&gt;E249-D249),"Check comparable date ranges",""))))))))))))</x:f>
      </x:c>
    </x:row>
    <x:row r="250" ht="44" customHeight="1">
      <x:c r="A250" s="19"/>
      <x:c r="B250" s="24"/>
      <x:c r="C250" s="21"/>
      <x:c r="D250" s="21"/>
      <x:c r="E250" s="21"/>
      <x:c r="F250" s="18"/>
      <x:c r="G250" s="26"/>
      <x:c r="H250" s="26"/>
      <x:c r="I250" s="26"/>
      <x:c r="J250" s="26"/>
      <x:c r="K250" s="25"/>
      <x:c r="L250" s="25"/>
      <x:c r="M250" s="26"/>
      <x:c r="N250" s="26"/>
      <x:c r="O250" s="26"/>
      <x:c r="P250" s="26"/>
      <x:c r="Q250" s="25"/>
      <x:c r="R250" s="25"/>
      <x:c r="S250" s="18"/>
      <x:c r="T250" s="18"/>
      <x:c r="U250" s="18"/>
      <x:c r="V250" s="28" t="str">
        <x:f>IF(A250="","",IF(AND(ISNUMBER(G250),ISNUMBER(I250),G250&gt;=0,I250&gt;0,G250&lt;=I250),G250/I250,"n.a."))</x:f>
      </x:c>
      <x:c r="W250" s="28" t="str">
        <x:f>IF(A250="","",IF(AND(F250="Yes",ISNUMBER(B250),ISNUMBER(C250),ISNUMBER(D250),ISNUMBER(E250),C250&gt;=B250,E250&gt;=D250,C250-B250=E250-D250,ISNUMBER(G250),ISNUMBER(H250),G250&gt;=0,H250&gt;0),(G250-H250)/H250,"n.a."))</x:f>
      </x:c>
      <x:c r="X250" s="28" t="str">
        <x:f>IF(A250="","",IF(AND(F250="Yes",ISNUMBER(B250),ISNUMBER(C250),ISNUMBER(D250),ISNUMBER(E250),C250&gt;=B250,E250&gt;=D250,C250-B250=E250-D250,ISNUMBER(M250),ISNUMBER(N250),M250&gt;=0,N250&gt;0),(M250-N250)/N250,"n.a."))</x:f>
      </x:c>
      <x:c r="Y250" s="28" t="str">
        <x:f>IF(A250="","",IF(AND(ISNUMBER(O250),ISNUMBER(M250),O250&gt;=0,M250&gt;0,T250&lt;&gt;""),O250/M250,"n.a."))</x:f>
      </x:c>
      <x:c r="Z250" s="23" t="str">
        <x:f>IF(A250="","",IF(COUNTIFS($A$6:$A$505,SUBSTITUTE(SUBSTITUTE(SUBSTITUTE(A250,"~","~~"),"*","~*"),"?","~?"))&gt;1,"Duplicate URL: use one row per period pair",IF(COUNTIFS(Audit!$A$6:$A$505,SUBSTITUTE(SUBSTITUTE(SUBSTITUTE(A250,"~","~~"),"*","~*"),"?","~?"))=0,"URL missing from Audit",IF(OR(B250="",C250=""),"Add current date range",IF(OR(NOT(ISNUMBER(B250)),NOT(ISNUMBER(C250)),C250&lt;B250),"Check current dates",IF(OR(AND(ISNUMBER(G250),G250&lt;0),AND(ISNUMBER(H250),H250&lt;0),AND(ISNUMBER(I250),I250&lt;0),AND(ISNUMBER(J250),J250&lt;0),AND(ISNUMBER(M250),M250&lt;0),AND(ISNUMBER(N250),N250&lt;0),AND(ISNUMBER(O250),O250&lt;0),AND(ISNUMBER(P250),P250&lt;0),AND(ISNUMBER(Q250),Q250&lt;0),AND(ISNUMBER(R250),R250&lt;0)),"Check negative values",IF(AND(ISNUMBER(G250),ISNUMBER(I250),G250&gt;I250),"Clicks exceed impressions",IF(AND(OR(ISNUMBER(Q250),ISNUMBER(R250)),S250=""),"Add revenue currency",IF(AND(ISNUMBER(O250),T250=""),"Define conversions and session scope",IF(U250="","Add evidence source",IF(F250&lt;&gt;"Yes","Comparison not confirmed",IF(OR(NOT(ISNUMBER(D250)),NOT(ISNUMBER(E250)),E250&lt;D250,C250-B250&lt;&gt;E250-D250),"Check comparable date ranges",""))))))))))))</x:f>
      </x:c>
    </x:row>
    <x:row r="251" ht="44" customHeight="1">
      <x:c r="A251" s="19"/>
      <x:c r="B251" s="24"/>
      <x:c r="C251" s="21"/>
      <x:c r="D251" s="21"/>
      <x:c r="E251" s="21"/>
      <x:c r="F251" s="18"/>
      <x:c r="G251" s="26"/>
      <x:c r="H251" s="26"/>
      <x:c r="I251" s="26"/>
      <x:c r="J251" s="26"/>
      <x:c r="K251" s="25"/>
      <x:c r="L251" s="25"/>
      <x:c r="M251" s="26"/>
      <x:c r="N251" s="26"/>
      <x:c r="O251" s="26"/>
      <x:c r="P251" s="26"/>
      <x:c r="Q251" s="25"/>
      <x:c r="R251" s="25"/>
      <x:c r="S251" s="18"/>
      <x:c r="T251" s="18"/>
      <x:c r="U251" s="18"/>
      <x:c r="V251" s="28" t="str">
        <x:f>IF(A251="","",IF(AND(ISNUMBER(G251),ISNUMBER(I251),G251&gt;=0,I251&gt;0,G251&lt;=I251),G251/I251,"n.a."))</x:f>
      </x:c>
      <x:c r="W251" s="28" t="str">
        <x:f>IF(A251="","",IF(AND(F251="Yes",ISNUMBER(B251),ISNUMBER(C251),ISNUMBER(D251),ISNUMBER(E251),C251&gt;=B251,E251&gt;=D251,C251-B251=E251-D251,ISNUMBER(G251),ISNUMBER(H251),G251&gt;=0,H251&gt;0),(G251-H251)/H251,"n.a."))</x:f>
      </x:c>
      <x:c r="X251" s="28" t="str">
        <x:f>IF(A251="","",IF(AND(F251="Yes",ISNUMBER(B251),ISNUMBER(C251),ISNUMBER(D251),ISNUMBER(E251),C251&gt;=B251,E251&gt;=D251,C251-B251=E251-D251,ISNUMBER(M251),ISNUMBER(N251),M251&gt;=0,N251&gt;0),(M251-N251)/N251,"n.a."))</x:f>
      </x:c>
      <x:c r="Y251" s="28" t="str">
        <x:f>IF(A251="","",IF(AND(ISNUMBER(O251),ISNUMBER(M251),O251&gt;=0,M251&gt;0,T251&lt;&gt;""),O251/M251,"n.a."))</x:f>
      </x:c>
      <x:c r="Z251" s="23" t="str">
        <x:f>IF(A251="","",IF(COUNTIFS($A$6:$A$505,SUBSTITUTE(SUBSTITUTE(SUBSTITUTE(A251,"~","~~"),"*","~*"),"?","~?"))&gt;1,"Duplicate URL: use one row per period pair",IF(COUNTIFS(Audit!$A$6:$A$505,SUBSTITUTE(SUBSTITUTE(SUBSTITUTE(A251,"~","~~"),"*","~*"),"?","~?"))=0,"URL missing from Audit",IF(OR(B251="",C251=""),"Add current date range",IF(OR(NOT(ISNUMBER(B251)),NOT(ISNUMBER(C251)),C251&lt;B251),"Check current dates",IF(OR(AND(ISNUMBER(G251),G251&lt;0),AND(ISNUMBER(H251),H251&lt;0),AND(ISNUMBER(I251),I251&lt;0),AND(ISNUMBER(J251),J251&lt;0),AND(ISNUMBER(M251),M251&lt;0),AND(ISNUMBER(N251),N251&lt;0),AND(ISNUMBER(O251),O251&lt;0),AND(ISNUMBER(P251),P251&lt;0),AND(ISNUMBER(Q251),Q251&lt;0),AND(ISNUMBER(R251),R251&lt;0)),"Check negative values",IF(AND(ISNUMBER(G251),ISNUMBER(I251),G251&gt;I251),"Clicks exceed impressions",IF(AND(OR(ISNUMBER(Q251),ISNUMBER(R251)),S251=""),"Add revenue currency",IF(AND(ISNUMBER(O251),T251=""),"Define conversions and session scope",IF(U251="","Add evidence source",IF(F251&lt;&gt;"Yes","Comparison not confirmed",IF(OR(NOT(ISNUMBER(D251)),NOT(ISNUMBER(E251)),E251&lt;D251,C251-B251&lt;&gt;E251-D251),"Check comparable date ranges",""))))))))))))</x:f>
      </x:c>
    </x:row>
    <x:row r="252" ht="44" customHeight="1">
      <x:c r="A252" s="19"/>
      <x:c r="B252" s="24"/>
      <x:c r="C252" s="21"/>
      <x:c r="D252" s="21"/>
      <x:c r="E252" s="21"/>
      <x:c r="F252" s="18"/>
      <x:c r="G252" s="26"/>
      <x:c r="H252" s="26"/>
      <x:c r="I252" s="26"/>
      <x:c r="J252" s="26"/>
      <x:c r="K252" s="25"/>
      <x:c r="L252" s="25"/>
      <x:c r="M252" s="26"/>
      <x:c r="N252" s="26"/>
      <x:c r="O252" s="26"/>
      <x:c r="P252" s="26"/>
      <x:c r="Q252" s="25"/>
      <x:c r="R252" s="25"/>
      <x:c r="S252" s="18"/>
      <x:c r="T252" s="18"/>
      <x:c r="U252" s="18"/>
      <x:c r="V252" s="28" t="str">
        <x:f>IF(A252="","",IF(AND(ISNUMBER(G252),ISNUMBER(I252),G252&gt;=0,I252&gt;0,G252&lt;=I252),G252/I252,"n.a."))</x:f>
      </x:c>
      <x:c r="W252" s="28" t="str">
        <x:f>IF(A252="","",IF(AND(F252="Yes",ISNUMBER(B252),ISNUMBER(C252),ISNUMBER(D252),ISNUMBER(E252),C252&gt;=B252,E252&gt;=D252,C252-B252=E252-D252,ISNUMBER(G252),ISNUMBER(H252),G252&gt;=0,H252&gt;0),(G252-H252)/H252,"n.a."))</x:f>
      </x:c>
      <x:c r="X252" s="28" t="str">
        <x:f>IF(A252="","",IF(AND(F252="Yes",ISNUMBER(B252),ISNUMBER(C252),ISNUMBER(D252),ISNUMBER(E252),C252&gt;=B252,E252&gt;=D252,C252-B252=E252-D252,ISNUMBER(M252),ISNUMBER(N252),M252&gt;=0,N252&gt;0),(M252-N252)/N252,"n.a."))</x:f>
      </x:c>
      <x:c r="Y252" s="28" t="str">
        <x:f>IF(A252="","",IF(AND(ISNUMBER(O252),ISNUMBER(M252),O252&gt;=0,M252&gt;0,T252&lt;&gt;""),O252/M252,"n.a."))</x:f>
      </x:c>
      <x:c r="Z252" s="23" t="str">
        <x:f>IF(A252="","",IF(COUNTIFS($A$6:$A$505,SUBSTITUTE(SUBSTITUTE(SUBSTITUTE(A252,"~","~~"),"*","~*"),"?","~?"))&gt;1,"Duplicate URL: use one row per period pair",IF(COUNTIFS(Audit!$A$6:$A$505,SUBSTITUTE(SUBSTITUTE(SUBSTITUTE(A252,"~","~~"),"*","~*"),"?","~?"))=0,"URL missing from Audit",IF(OR(B252="",C252=""),"Add current date range",IF(OR(NOT(ISNUMBER(B252)),NOT(ISNUMBER(C252)),C252&lt;B252),"Check current dates",IF(OR(AND(ISNUMBER(G252),G252&lt;0),AND(ISNUMBER(H252),H252&lt;0),AND(ISNUMBER(I252),I252&lt;0),AND(ISNUMBER(J252),J252&lt;0),AND(ISNUMBER(M252),M252&lt;0),AND(ISNUMBER(N252),N252&lt;0),AND(ISNUMBER(O252),O252&lt;0),AND(ISNUMBER(P252),P252&lt;0),AND(ISNUMBER(Q252),Q252&lt;0),AND(ISNUMBER(R252),R252&lt;0)),"Check negative values",IF(AND(ISNUMBER(G252),ISNUMBER(I252),G252&gt;I252),"Clicks exceed impressions",IF(AND(OR(ISNUMBER(Q252),ISNUMBER(R252)),S252=""),"Add revenue currency",IF(AND(ISNUMBER(O252),T252=""),"Define conversions and session scope",IF(U252="","Add evidence source",IF(F252&lt;&gt;"Yes","Comparison not confirmed",IF(OR(NOT(ISNUMBER(D252)),NOT(ISNUMBER(E252)),E252&lt;D252,C252-B252&lt;&gt;E252-D252),"Check comparable date ranges",""))))))))))))</x:f>
      </x:c>
    </x:row>
    <x:row r="253" ht="44" customHeight="1">
      <x:c r="A253" s="19"/>
      <x:c r="B253" s="24"/>
      <x:c r="C253" s="21"/>
      <x:c r="D253" s="21"/>
      <x:c r="E253" s="21"/>
      <x:c r="F253" s="18"/>
      <x:c r="G253" s="26"/>
      <x:c r="H253" s="26"/>
      <x:c r="I253" s="26"/>
      <x:c r="J253" s="26"/>
      <x:c r="K253" s="25"/>
      <x:c r="L253" s="25"/>
      <x:c r="M253" s="26"/>
      <x:c r="N253" s="26"/>
      <x:c r="O253" s="26"/>
      <x:c r="P253" s="26"/>
      <x:c r="Q253" s="25"/>
      <x:c r="R253" s="25"/>
      <x:c r="S253" s="18"/>
      <x:c r="T253" s="18"/>
      <x:c r="U253" s="18"/>
      <x:c r="V253" s="28" t="str">
        <x:f>IF(A253="","",IF(AND(ISNUMBER(G253),ISNUMBER(I253),G253&gt;=0,I253&gt;0,G253&lt;=I253),G253/I253,"n.a."))</x:f>
      </x:c>
      <x:c r="W253" s="28" t="str">
        <x:f>IF(A253="","",IF(AND(F253="Yes",ISNUMBER(B253),ISNUMBER(C253),ISNUMBER(D253),ISNUMBER(E253),C253&gt;=B253,E253&gt;=D253,C253-B253=E253-D253,ISNUMBER(G253),ISNUMBER(H253),G253&gt;=0,H253&gt;0),(G253-H253)/H253,"n.a."))</x:f>
      </x:c>
      <x:c r="X253" s="28" t="str">
        <x:f>IF(A253="","",IF(AND(F253="Yes",ISNUMBER(B253),ISNUMBER(C253),ISNUMBER(D253),ISNUMBER(E253),C253&gt;=B253,E253&gt;=D253,C253-B253=E253-D253,ISNUMBER(M253),ISNUMBER(N253),M253&gt;=0,N253&gt;0),(M253-N253)/N253,"n.a."))</x:f>
      </x:c>
      <x:c r="Y253" s="28" t="str">
        <x:f>IF(A253="","",IF(AND(ISNUMBER(O253),ISNUMBER(M253),O253&gt;=0,M253&gt;0,T253&lt;&gt;""),O253/M253,"n.a."))</x:f>
      </x:c>
      <x:c r="Z253" s="23" t="str">
        <x:f>IF(A253="","",IF(COUNTIFS($A$6:$A$505,SUBSTITUTE(SUBSTITUTE(SUBSTITUTE(A253,"~","~~"),"*","~*"),"?","~?"))&gt;1,"Duplicate URL: use one row per period pair",IF(COUNTIFS(Audit!$A$6:$A$505,SUBSTITUTE(SUBSTITUTE(SUBSTITUTE(A253,"~","~~"),"*","~*"),"?","~?"))=0,"URL missing from Audit",IF(OR(B253="",C253=""),"Add current date range",IF(OR(NOT(ISNUMBER(B253)),NOT(ISNUMBER(C253)),C253&lt;B253),"Check current dates",IF(OR(AND(ISNUMBER(G253),G253&lt;0),AND(ISNUMBER(H253),H253&lt;0),AND(ISNUMBER(I253),I253&lt;0),AND(ISNUMBER(J253),J253&lt;0),AND(ISNUMBER(M253),M253&lt;0),AND(ISNUMBER(N253),N253&lt;0),AND(ISNUMBER(O253),O253&lt;0),AND(ISNUMBER(P253),P253&lt;0),AND(ISNUMBER(Q253),Q253&lt;0),AND(ISNUMBER(R253),R253&lt;0)),"Check negative values",IF(AND(ISNUMBER(G253),ISNUMBER(I253),G253&gt;I253),"Clicks exceed impressions",IF(AND(OR(ISNUMBER(Q253),ISNUMBER(R253)),S253=""),"Add revenue currency",IF(AND(ISNUMBER(O253),T253=""),"Define conversions and session scope",IF(U253="","Add evidence source",IF(F253&lt;&gt;"Yes","Comparison not confirmed",IF(OR(NOT(ISNUMBER(D253)),NOT(ISNUMBER(E253)),E253&lt;D253,C253-B253&lt;&gt;E253-D253),"Check comparable date ranges",""))))))))))))</x:f>
      </x:c>
    </x:row>
    <x:row r="254" ht="44" customHeight="1">
      <x:c r="A254" s="19"/>
      <x:c r="B254" s="24"/>
      <x:c r="C254" s="21"/>
      <x:c r="D254" s="21"/>
      <x:c r="E254" s="21"/>
      <x:c r="F254" s="18"/>
      <x:c r="G254" s="26"/>
      <x:c r="H254" s="26"/>
      <x:c r="I254" s="26"/>
      <x:c r="J254" s="26"/>
      <x:c r="K254" s="25"/>
      <x:c r="L254" s="25"/>
      <x:c r="M254" s="26"/>
      <x:c r="N254" s="26"/>
      <x:c r="O254" s="26"/>
      <x:c r="P254" s="26"/>
      <x:c r="Q254" s="25"/>
      <x:c r="R254" s="25"/>
      <x:c r="S254" s="18"/>
      <x:c r="T254" s="18"/>
      <x:c r="U254" s="18"/>
      <x:c r="V254" s="28" t="str">
        <x:f>IF(A254="","",IF(AND(ISNUMBER(G254),ISNUMBER(I254),G254&gt;=0,I254&gt;0,G254&lt;=I254),G254/I254,"n.a."))</x:f>
      </x:c>
      <x:c r="W254" s="28" t="str">
        <x:f>IF(A254="","",IF(AND(F254="Yes",ISNUMBER(B254),ISNUMBER(C254),ISNUMBER(D254),ISNUMBER(E254),C254&gt;=B254,E254&gt;=D254,C254-B254=E254-D254,ISNUMBER(G254),ISNUMBER(H254),G254&gt;=0,H254&gt;0),(G254-H254)/H254,"n.a."))</x:f>
      </x:c>
      <x:c r="X254" s="28" t="str">
        <x:f>IF(A254="","",IF(AND(F254="Yes",ISNUMBER(B254),ISNUMBER(C254),ISNUMBER(D254),ISNUMBER(E254),C254&gt;=B254,E254&gt;=D254,C254-B254=E254-D254,ISNUMBER(M254),ISNUMBER(N254),M254&gt;=0,N254&gt;0),(M254-N254)/N254,"n.a."))</x:f>
      </x:c>
      <x:c r="Y254" s="28" t="str">
        <x:f>IF(A254="","",IF(AND(ISNUMBER(O254),ISNUMBER(M254),O254&gt;=0,M254&gt;0,T254&lt;&gt;""),O254/M254,"n.a."))</x:f>
      </x:c>
      <x:c r="Z254" s="23" t="str">
        <x:f>IF(A254="","",IF(COUNTIFS($A$6:$A$505,SUBSTITUTE(SUBSTITUTE(SUBSTITUTE(A254,"~","~~"),"*","~*"),"?","~?"))&gt;1,"Duplicate URL: use one row per period pair",IF(COUNTIFS(Audit!$A$6:$A$505,SUBSTITUTE(SUBSTITUTE(SUBSTITUTE(A254,"~","~~"),"*","~*"),"?","~?"))=0,"URL missing from Audit",IF(OR(B254="",C254=""),"Add current date range",IF(OR(NOT(ISNUMBER(B254)),NOT(ISNUMBER(C254)),C254&lt;B254),"Check current dates",IF(OR(AND(ISNUMBER(G254),G254&lt;0),AND(ISNUMBER(H254),H254&lt;0),AND(ISNUMBER(I254),I254&lt;0),AND(ISNUMBER(J254),J254&lt;0),AND(ISNUMBER(M254),M254&lt;0),AND(ISNUMBER(N254),N254&lt;0),AND(ISNUMBER(O254),O254&lt;0),AND(ISNUMBER(P254),P254&lt;0),AND(ISNUMBER(Q254),Q254&lt;0),AND(ISNUMBER(R254),R254&lt;0)),"Check negative values",IF(AND(ISNUMBER(G254),ISNUMBER(I254),G254&gt;I254),"Clicks exceed impressions",IF(AND(OR(ISNUMBER(Q254),ISNUMBER(R254)),S254=""),"Add revenue currency",IF(AND(ISNUMBER(O254),T254=""),"Define conversions and session scope",IF(U254="","Add evidence source",IF(F254&lt;&gt;"Yes","Comparison not confirmed",IF(OR(NOT(ISNUMBER(D254)),NOT(ISNUMBER(E254)),E254&lt;D254,C254-B254&lt;&gt;E254-D254),"Check comparable date ranges",""))))))))))))</x:f>
      </x:c>
    </x:row>
    <x:row r="255" ht="44" customHeight="1">
      <x:c r="A255" s="19"/>
      <x:c r="B255" s="24"/>
      <x:c r="C255" s="21"/>
      <x:c r="D255" s="21"/>
      <x:c r="E255" s="21"/>
      <x:c r="F255" s="18"/>
      <x:c r="G255" s="26"/>
      <x:c r="H255" s="26"/>
      <x:c r="I255" s="26"/>
      <x:c r="J255" s="26"/>
      <x:c r="K255" s="25"/>
      <x:c r="L255" s="25"/>
      <x:c r="M255" s="26"/>
      <x:c r="N255" s="26"/>
      <x:c r="O255" s="26"/>
      <x:c r="P255" s="26"/>
      <x:c r="Q255" s="25"/>
      <x:c r="R255" s="25"/>
      <x:c r="S255" s="18"/>
      <x:c r="T255" s="18"/>
      <x:c r="U255" s="18"/>
      <x:c r="V255" s="28" t="str">
        <x:f>IF(A255="","",IF(AND(ISNUMBER(G255),ISNUMBER(I255),G255&gt;=0,I255&gt;0,G255&lt;=I255),G255/I255,"n.a."))</x:f>
      </x:c>
      <x:c r="W255" s="28" t="str">
        <x:f>IF(A255="","",IF(AND(F255="Yes",ISNUMBER(B255),ISNUMBER(C255),ISNUMBER(D255),ISNUMBER(E255),C255&gt;=B255,E255&gt;=D255,C255-B255=E255-D255,ISNUMBER(G255),ISNUMBER(H255),G255&gt;=0,H255&gt;0),(G255-H255)/H255,"n.a."))</x:f>
      </x:c>
      <x:c r="X255" s="28" t="str">
        <x:f>IF(A255="","",IF(AND(F255="Yes",ISNUMBER(B255),ISNUMBER(C255),ISNUMBER(D255),ISNUMBER(E255),C255&gt;=B255,E255&gt;=D255,C255-B255=E255-D255,ISNUMBER(M255),ISNUMBER(N255),M255&gt;=0,N255&gt;0),(M255-N255)/N255,"n.a."))</x:f>
      </x:c>
      <x:c r="Y255" s="28" t="str">
        <x:f>IF(A255="","",IF(AND(ISNUMBER(O255),ISNUMBER(M255),O255&gt;=0,M255&gt;0,T255&lt;&gt;""),O255/M255,"n.a."))</x:f>
      </x:c>
      <x:c r="Z255" s="23" t="str">
        <x:f>IF(A255="","",IF(COUNTIFS($A$6:$A$505,SUBSTITUTE(SUBSTITUTE(SUBSTITUTE(A255,"~","~~"),"*","~*"),"?","~?"))&gt;1,"Duplicate URL: use one row per period pair",IF(COUNTIFS(Audit!$A$6:$A$505,SUBSTITUTE(SUBSTITUTE(SUBSTITUTE(A255,"~","~~"),"*","~*"),"?","~?"))=0,"URL missing from Audit",IF(OR(B255="",C255=""),"Add current date range",IF(OR(NOT(ISNUMBER(B255)),NOT(ISNUMBER(C255)),C255&lt;B255),"Check current dates",IF(OR(AND(ISNUMBER(G255),G255&lt;0),AND(ISNUMBER(H255),H255&lt;0),AND(ISNUMBER(I255),I255&lt;0),AND(ISNUMBER(J255),J255&lt;0),AND(ISNUMBER(M255),M255&lt;0),AND(ISNUMBER(N255),N255&lt;0),AND(ISNUMBER(O255),O255&lt;0),AND(ISNUMBER(P255),P255&lt;0),AND(ISNUMBER(Q255),Q255&lt;0),AND(ISNUMBER(R255),R255&lt;0)),"Check negative values",IF(AND(ISNUMBER(G255),ISNUMBER(I255),G255&gt;I255),"Clicks exceed impressions",IF(AND(OR(ISNUMBER(Q255),ISNUMBER(R255)),S255=""),"Add revenue currency",IF(AND(ISNUMBER(O255),T255=""),"Define conversions and session scope",IF(U255="","Add evidence source",IF(F255&lt;&gt;"Yes","Comparison not confirmed",IF(OR(NOT(ISNUMBER(D255)),NOT(ISNUMBER(E255)),E255&lt;D255,C255-B255&lt;&gt;E255-D255),"Check comparable date ranges",""))))))))))))</x:f>
      </x:c>
    </x:row>
    <x:row r="256" ht="44" customHeight="1">
      <x:c r="A256" s="19"/>
      <x:c r="B256" s="24"/>
      <x:c r="C256" s="21"/>
      <x:c r="D256" s="21"/>
      <x:c r="E256" s="21"/>
      <x:c r="F256" s="18"/>
      <x:c r="G256" s="26"/>
      <x:c r="H256" s="26"/>
      <x:c r="I256" s="26"/>
      <x:c r="J256" s="26"/>
      <x:c r="K256" s="25"/>
      <x:c r="L256" s="25"/>
      <x:c r="M256" s="26"/>
      <x:c r="N256" s="26"/>
      <x:c r="O256" s="26"/>
      <x:c r="P256" s="26"/>
      <x:c r="Q256" s="25"/>
      <x:c r="R256" s="25"/>
      <x:c r="S256" s="18"/>
      <x:c r="T256" s="18"/>
      <x:c r="U256" s="18"/>
      <x:c r="V256" s="28" t="str">
        <x:f>IF(A256="","",IF(AND(ISNUMBER(G256),ISNUMBER(I256),G256&gt;=0,I256&gt;0,G256&lt;=I256),G256/I256,"n.a."))</x:f>
      </x:c>
      <x:c r="W256" s="28" t="str">
        <x:f>IF(A256="","",IF(AND(F256="Yes",ISNUMBER(B256),ISNUMBER(C256),ISNUMBER(D256),ISNUMBER(E256),C256&gt;=B256,E256&gt;=D256,C256-B256=E256-D256,ISNUMBER(G256),ISNUMBER(H256),G256&gt;=0,H256&gt;0),(G256-H256)/H256,"n.a."))</x:f>
      </x:c>
      <x:c r="X256" s="28" t="str">
        <x:f>IF(A256="","",IF(AND(F256="Yes",ISNUMBER(B256),ISNUMBER(C256),ISNUMBER(D256),ISNUMBER(E256),C256&gt;=B256,E256&gt;=D256,C256-B256=E256-D256,ISNUMBER(M256),ISNUMBER(N256),M256&gt;=0,N256&gt;0),(M256-N256)/N256,"n.a."))</x:f>
      </x:c>
      <x:c r="Y256" s="28" t="str">
        <x:f>IF(A256="","",IF(AND(ISNUMBER(O256),ISNUMBER(M256),O256&gt;=0,M256&gt;0,T256&lt;&gt;""),O256/M256,"n.a."))</x:f>
      </x:c>
      <x:c r="Z256" s="23" t="str">
        <x:f>IF(A256="","",IF(COUNTIFS($A$6:$A$505,SUBSTITUTE(SUBSTITUTE(SUBSTITUTE(A256,"~","~~"),"*","~*"),"?","~?"))&gt;1,"Duplicate URL: use one row per period pair",IF(COUNTIFS(Audit!$A$6:$A$505,SUBSTITUTE(SUBSTITUTE(SUBSTITUTE(A256,"~","~~"),"*","~*"),"?","~?"))=0,"URL missing from Audit",IF(OR(B256="",C256=""),"Add current date range",IF(OR(NOT(ISNUMBER(B256)),NOT(ISNUMBER(C256)),C256&lt;B256),"Check current dates",IF(OR(AND(ISNUMBER(G256),G256&lt;0),AND(ISNUMBER(H256),H256&lt;0),AND(ISNUMBER(I256),I256&lt;0),AND(ISNUMBER(J256),J256&lt;0),AND(ISNUMBER(M256),M256&lt;0),AND(ISNUMBER(N256),N256&lt;0),AND(ISNUMBER(O256),O256&lt;0),AND(ISNUMBER(P256),P256&lt;0),AND(ISNUMBER(Q256),Q256&lt;0),AND(ISNUMBER(R256),R256&lt;0)),"Check negative values",IF(AND(ISNUMBER(G256),ISNUMBER(I256),G256&gt;I256),"Clicks exceed impressions",IF(AND(OR(ISNUMBER(Q256),ISNUMBER(R256)),S256=""),"Add revenue currency",IF(AND(ISNUMBER(O256),T256=""),"Define conversions and session scope",IF(U256="","Add evidence source",IF(F256&lt;&gt;"Yes","Comparison not confirmed",IF(OR(NOT(ISNUMBER(D256)),NOT(ISNUMBER(E256)),E256&lt;D256,C256-B256&lt;&gt;E256-D256),"Check comparable date ranges",""))))))))))))</x:f>
      </x:c>
    </x:row>
    <x:row r="257" ht="44" customHeight="1">
      <x:c r="A257" s="19"/>
      <x:c r="B257" s="24"/>
      <x:c r="C257" s="21"/>
      <x:c r="D257" s="21"/>
      <x:c r="E257" s="21"/>
      <x:c r="F257" s="18"/>
      <x:c r="G257" s="26"/>
      <x:c r="H257" s="26"/>
      <x:c r="I257" s="26"/>
      <x:c r="J257" s="26"/>
      <x:c r="K257" s="25"/>
      <x:c r="L257" s="25"/>
      <x:c r="M257" s="26"/>
      <x:c r="N257" s="26"/>
      <x:c r="O257" s="26"/>
      <x:c r="P257" s="26"/>
      <x:c r="Q257" s="25"/>
      <x:c r="R257" s="25"/>
      <x:c r="S257" s="18"/>
      <x:c r="T257" s="18"/>
      <x:c r="U257" s="18"/>
      <x:c r="V257" s="28" t="str">
        <x:f>IF(A257="","",IF(AND(ISNUMBER(G257),ISNUMBER(I257),G257&gt;=0,I257&gt;0,G257&lt;=I257),G257/I257,"n.a."))</x:f>
      </x:c>
      <x:c r="W257" s="28" t="str">
        <x:f>IF(A257="","",IF(AND(F257="Yes",ISNUMBER(B257),ISNUMBER(C257),ISNUMBER(D257),ISNUMBER(E257),C257&gt;=B257,E257&gt;=D257,C257-B257=E257-D257,ISNUMBER(G257),ISNUMBER(H257),G257&gt;=0,H257&gt;0),(G257-H257)/H257,"n.a."))</x:f>
      </x:c>
      <x:c r="X257" s="28" t="str">
        <x:f>IF(A257="","",IF(AND(F257="Yes",ISNUMBER(B257),ISNUMBER(C257),ISNUMBER(D257),ISNUMBER(E257),C257&gt;=B257,E257&gt;=D257,C257-B257=E257-D257,ISNUMBER(M257),ISNUMBER(N257),M257&gt;=0,N257&gt;0),(M257-N257)/N257,"n.a."))</x:f>
      </x:c>
      <x:c r="Y257" s="28" t="str">
        <x:f>IF(A257="","",IF(AND(ISNUMBER(O257),ISNUMBER(M257),O257&gt;=0,M257&gt;0,T257&lt;&gt;""),O257/M257,"n.a."))</x:f>
      </x:c>
      <x:c r="Z257" s="23" t="str">
        <x:f>IF(A257="","",IF(COUNTIFS($A$6:$A$505,SUBSTITUTE(SUBSTITUTE(SUBSTITUTE(A257,"~","~~"),"*","~*"),"?","~?"))&gt;1,"Duplicate URL: use one row per period pair",IF(COUNTIFS(Audit!$A$6:$A$505,SUBSTITUTE(SUBSTITUTE(SUBSTITUTE(A257,"~","~~"),"*","~*"),"?","~?"))=0,"URL missing from Audit",IF(OR(B257="",C257=""),"Add current date range",IF(OR(NOT(ISNUMBER(B257)),NOT(ISNUMBER(C257)),C257&lt;B257),"Check current dates",IF(OR(AND(ISNUMBER(G257),G257&lt;0),AND(ISNUMBER(H257),H257&lt;0),AND(ISNUMBER(I257),I257&lt;0),AND(ISNUMBER(J257),J257&lt;0),AND(ISNUMBER(M257),M257&lt;0),AND(ISNUMBER(N257),N257&lt;0),AND(ISNUMBER(O257),O257&lt;0),AND(ISNUMBER(P257),P257&lt;0),AND(ISNUMBER(Q257),Q257&lt;0),AND(ISNUMBER(R257),R257&lt;0)),"Check negative values",IF(AND(ISNUMBER(G257),ISNUMBER(I257),G257&gt;I257),"Clicks exceed impressions",IF(AND(OR(ISNUMBER(Q257),ISNUMBER(R257)),S257=""),"Add revenue currency",IF(AND(ISNUMBER(O257),T257=""),"Define conversions and session scope",IF(U257="","Add evidence source",IF(F257&lt;&gt;"Yes","Comparison not confirmed",IF(OR(NOT(ISNUMBER(D257)),NOT(ISNUMBER(E257)),E257&lt;D257,C257-B257&lt;&gt;E257-D257),"Check comparable date ranges",""))))))))))))</x:f>
      </x:c>
    </x:row>
    <x:row r="258" ht="44" customHeight="1">
      <x:c r="A258" s="19"/>
      <x:c r="B258" s="24"/>
      <x:c r="C258" s="21"/>
      <x:c r="D258" s="21"/>
      <x:c r="E258" s="21"/>
      <x:c r="F258" s="18"/>
      <x:c r="G258" s="26"/>
      <x:c r="H258" s="26"/>
      <x:c r="I258" s="26"/>
      <x:c r="J258" s="26"/>
      <x:c r="K258" s="25"/>
      <x:c r="L258" s="25"/>
      <x:c r="M258" s="26"/>
      <x:c r="N258" s="26"/>
      <x:c r="O258" s="26"/>
      <x:c r="P258" s="26"/>
      <x:c r="Q258" s="25"/>
      <x:c r="R258" s="25"/>
      <x:c r="S258" s="18"/>
      <x:c r="T258" s="18"/>
      <x:c r="U258" s="18"/>
      <x:c r="V258" s="28" t="str">
        <x:f>IF(A258="","",IF(AND(ISNUMBER(G258),ISNUMBER(I258),G258&gt;=0,I258&gt;0,G258&lt;=I258),G258/I258,"n.a."))</x:f>
      </x:c>
      <x:c r="W258" s="28" t="str">
        <x:f>IF(A258="","",IF(AND(F258="Yes",ISNUMBER(B258),ISNUMBER(C258),ISNUMBER(D258),ISNUMBER(E258),C258&gt;=B258,E258&gt;=D258,C258-B258=E258-D258,ISNUMBER(G258),ISNUMBER(H258),G258&gt;=0,H258&gt;0),(G258-H258)/H258,"n.a."))</x:f>
      </x:c>
      <x:c r="X258" s="28" t="str">
        <x:f>IF(A258="","",IF(AND(F258="Yes",ISNUMBER(B258),ISNUMBER(C258),ISNUMBER(D258),ISNUMBER(E258),C258&gt;=B258,E258&gt;=D258,C258-B258=E258-D258,ISNUMBER(M258),ISNUMBER(N258),M258&gt;=0,N258&gt;0),(M258-N258)/N258,"n.a."))</x:f>
      </x:c>
      <x:c r="Y258" s="28" t="str">
        <x:f>IF(A258="","",IF(AND(ISNUMBER(O258),ISNUMBER(M258),O258&gt;=0,M258&gt;0,T258&lt;&gt;""),O258/M258,"n.a."))</x:f>
      </x:c>
      <x:c r="Z258" s="23" t="str">
        <x:f>IF(A258="","",IF(COUNTIFS($A$6:$A$505,SUBSTITUTE(SUBSTITUTE(SUBSTITUTE(A258,"~","~~"),"*","~*"),"?","~?"))&gt;1,"Duplicate URL: use one row per period pair",IF(COUNTIFS(Audit!$A$6:$A$505,SUBSTITUTE(SUBSTITUTE(SUBSTITUTE(A258,"~","~~"),"*","~*"),"?","~?"))=0,"URL missing from Audit",IF(OR(B258="",C258=""),"Add current date range",IF(OR(NOT(ISNUMBER(B258)),NOT(ISNUMBER(C258)),C258&lt;B258),"Check current dates",IF(OR(AND(ISNUMBER(G258),G258&lt;0),AND(ISNUMBER(H258),H258&lt;0),AND(ISNUMBER(I258),I258&lt;0),AND(ISNUMBER(J258),J258&lt;0),AND(ISNUMBER(M258),M258&lt;0),AND(ISNUMBER(N258),N258&lt;0),AND(ISNUMBER(O258),O258&lt;0),AND(ISNUMBER(P258),P258&lt;0),AND(ISNUMBER(Q258),Q258&lt;0),AND(ISNUMBER(R258),R258&lt;0)),"Check negative values",IF(AND(ISNUMBER(G258),ISNUMBER(I258),G258&gt;I258),"Clicks exceed impressions",IF(AND(OR(ISNUMBER(Q258),ISNUMBER(R258)),S258=""),"Add revenue currency",IF(AND(ISNUMBER(O258),T258=""),"Define conversions and session scope",IF(U258="","Add evidence source",IF(F258&lt;&gt;"Yes","Comparison not confirmed",IF(OR(NOT(ISNUMBER(D258)),NOT(ISNUMBER(E258)),E258&lt;D258,C258-B258&lt;&gt;E258-D258),"Check comparable date ranges",""))))))))))))</x:f>
      </x:c>
    </x:row>
    <x:row r="259" ht="44" customHeight="1">
      <x:c r="A259" s="19"/>
      <x:c r="B259" s="24"/>
      <x:c r="C259" s="21"/>
      <x:c r="D259" s="21"/>
      <x:c r="E259" s="21"/>
      <x:c r="F259" s="18"/>
      <x:c r="G259" s="26"/>
      <x:c r="H259" s="26"/>
      <x:c r="I259" s="26"/>
      <x:c r="J259" s="26"/>
      <x:c r="K259" s="25"/>
      <x:c r="L259" s="25"/>
      <x:c r="M259" s="26"/>
      <x:c r="N259" s="26"/>
      <x:c r="O259" s="26"/>
      <x:c r="P259" s="26"/>
      <x:c r="Q259" s="25"/>
      <x:c r="R259" s="25"/>
      <x:c r="S259" s="18"/>
      <x:c r="T259" s="18"/>
      <x:c r="U259" s="18"/>
      <x:c r="V259" s="28" t="str">
        <x:f>IF(A259="","",IF(AND(ISNUMBER(G259),ISNUMBER(I259),G259&gt;=0,I259&gt;0,G259&lt;=I259),G259/I259,"n.a."))</x:f>
      </x:c>
      <x:c r="W259" s="28" t="str">
        <x:f>IF(A259="","",IF(AND(F259="Yes",ISNUMBER(B259),ISNUMBER(C259),ISNUMBER(D259),ISNUMBER(E259),C259&gt;=B259,E259&gt;=D259,C259-B259=E259-D259,ISNUMBER(G259),ISNUMBER(H259),G259&gt;=0,H259&gt;0),(G259-H259)/H259,"n.a."))</x:f>
      </x:c>
      <x:c r="X259" s="28" t="str">
        <x:f>IF(A259="","",IF(AND(F259="Yes",ISNUMBER(B259),ISNUMBER(C259),ISNUMBER(D259),ISNUMBER(E259),C259&gt;=B259,E259&gt;=D259,C259-B259=E259-D259,ISNUMBER(M259),ISNUMBER(N259),M259&gt;=0,N259&gt;0),(M259-N259)/N259,"n.a."))</x:f>
      </x:c>
      <x:c r="Y259" s="28" t="str">
        <x:f>IF(A259="","",IF(AND(ISNUMBER(O259),ISNUMBER(M259),O259&gt;=0,M259&gt;0,T259&lt;&gt;""),O259/M259,"n.a."))</x:f>
      </x:c>
      <x:c r="Z259" s="23" t="str">
        <x:f>IF(A259="","",IF(COUNTIFS($A$6:$A$505,SUBSTITUTE(SUBSTITUTE(SUBSTITUTE(A259,"~","~~"),"*","~*"),"?","~?"))&gt;1,"Duplicate URL: use one row per period pair",IF(COUNTIFS(Audit!$A$6:$A$505,SUBSTITUTE(SUBSTITUTE(SUBSTITUTE(A259,"~","~~"),"*","~*"),"?","~?"))=0,"URL missing from Audit",IF(OR(B259="",C259=""),"Add current date range",IF(OR(NOT(ISNUMBER(B259)),NOT(ISNUMBER(C259)),C259&lt;B259),"Check current dates",IF(OR(AND(ISNUMBER(G259),G259&lt;0),AND(ISNUMBER(H259),H259&lt;0),AND(ISNUMBER(I259),I259&lt;0),AND(ISNUMBER(J259),J259&lt;0),AND(ISNUMBER(M259),M259&lt;0),AND(ISNUMBER(N259),N259&lt;0),AND(ISNUMBER(O259),O259&lt;0),AND(ISNUMBER(P259),P259&lt;0),AND(ISNUMBER(Q259),Q259&lt;0),AND(ISNUMBER(R259),R259&lt;0)),"Check negative values",IF(AND(ISNUMBER(G259),ISNUMBER(I259),G259&gt;I259),"Clicks exceed impressions",IF(AND(OR(ISNUMBER(Q259),ISNUMBER(R259)),S259=""),"Add revenue currency",IF(AND(ISNUMBER(O259),T259=""),"Define conversions and session scope",IF(U259="","Add evidence source",IF(F259&lt;&gt;"Yes","Comparison not confirmed",IF(OR(NOT(ISNUMBER(D259)),NOT(ISNUMBER(E259)),E259&lt;D259,C259-B259&lt;&gt;E259-D259),"Check comparable date ranges",""))))))))))))</x:f>
      </x:c>
    </x:row>
    <x:row r="260" ht="44" customHeight="1">
      <x:c r="A260" s="19"/>
      <x:c r="B260" s="24"/>
      <x:c r="C260" s="21"/>
      <x:c r="D260" s="21"/>
      <x:c r="E260" s="21"/>
      <x:c r="F260" s="18"/>
      <x:c r="G260" s="26"/>
      <x:c r="H260" s="26"/>
      <x:c r="I260" s="26"/>
      <x:c r="J260" s="26"/>
      <x:c r="K260" s="25"/>
      <x:c r="L260" s="25"/>
      <x:c r="M260" s="26"/>
      <x:c r="N260" s="26"/>
      <x:c r="O260" s="26"/>
      <x:c r="P260" s="26"/>
      <x:c r="Q260" s="25"/>
      <x:c r="R260" s="25"/>
      <x:c r="S260" s="18"/>
      <x:c r="T260" s="18"/>
      <x:c r="U260" s="18"/>
      <x:c r="V260" s="28" t="str">
        <x:f>IF(A260="","",IF(AND(ISNUMBER(G260),ISNUMBER(I260),G260&gt;=0,I260&gt;0,G260&lt;=I260),G260/I260,"n.a."))</x:f>
      </x:c>
      <x:c r="W260" s="28" t="str">
        <x:f>IF(A260="","",IF(AND(F260="Yes",ISNUMBER(B260),ISNUMBER(C260),ISNUMBER(D260),ISNUMBER(E260),C260&gt;=B260,E260&gt;=D260,C260-B260=E260-D260,ISNUMBER(G260),ISNUMBER(H260),G260&gt;=0,H260&gt;0),(G260-H260)/H260,"n.a."))</x:f>
      </x:c>
      <x:c r="X260" s="28" t="str">
        <x:f>IF(A260="","",IF(AND(F260="Yes",ISNUMBER(B260),ISNUMBER(C260),ISNUMBER(D260),ISNUMBER(E260),C260&gt;=B260,E260&gt;=D260,C260-B260=E260-D260,ISNUMBER(M260),ISNUMBER(N260),M260&gt;=0,N260&gt;0),(M260-N260)/N260,"n.a."))</x:f>
      </x:c>
      <x:c r="Y260" s="28" t="str">
        <x:f>IF(A260="","",IF(AND(ISNUMBER(O260),ISNUMBER(M260),O260&gt;=0,M260&gt;0,T260&lt;&gt;""),O260/M260,"n.a."))</x:f>
      </x:c>
      <x:c r="Z260" s="23" t="str">
        <x:f>IF(A260="","",IF(COUNTIFS($A$6:$A$505,SUBSTITUTE(SUBSTITUTE(SUBSTITUTE(A260,"~","~~"),"*","~*"),"?","~?"))&gt;1,"Duplicate URL: use one row per period pair",IF(COUNTIFS(Audit!$A$6:$A$505,SUBSTITUTE(SUBSTITUTE(SUBSTITUTE(A260,"~","~~"),"*","~*"),"?","~?"))=0,"URL missing from Audit",IF(OR(B260="",C260=""),"Add current date range",IF(OR(NOT(ISNUMBER(B260)),NOT(ISNUMBER(C260)),C260&lt;B260),"Check current dates",IF(OR(AND(ISNUMBER(G260),G260&lt;0),AND(ISNUMBER(H260),H260&lt;0),AND(ISNUMBER(I260),I260&lt;0),AND(ISNUMBER(J260),J260&lt;0),AND(ISNUMBER(M260),M260&lt;0),AND(ISNUMBER(N260),N260&lt;0),AND(ISNUMBER(O260),O260&lt;0),AND(ISNUMBER(P260),P260&lt;0),AND(ISNUMBER(Q260),Q260&lt;0),AND(ISNUMBER(R260),R260&lt;0)),"Check negative values",IF(AND(ISNUMBER(G260),ISNUMBER(I260),G260&gt;I260),"Clicks exceed impressions",IF(AND(OR(ISNUMBER(Q260),ISNUMBER(R260)),S260=""),"Add revenue currency",IF(AND(ISNUMBER(O260),T260=""),"Define conversions and session scope",IF(U260="","Add evidence source",IF(F260&lt;&gt;"Yes","Comparison not confirmed",IF(OR(NOT(ISNUMBER(D260)),NOT(ISNUMBER(E260)),E260&lt;D260,C260-B260&lt;&gt;E260-D260),"Check comparable date ranges",""))))))))))))</x:f>
      </x:c>
    </x:row>
    <x:row r="261" ht="44" customHeight="1">
      <x:c r="A261" s="19"/>
      <x:c r="B261" s="24"/>
      <x:c r="C261" s="21"/>
      <x:c r="D261" s="21"/>
      <x:c r="E261" s="21"/>
      <x:c r="F261" s="18"/>
      <x:c r="G261" s="26"/>
      <x:c r="H261" s="26"/>
      <x:c r="I261" s="26"/>
      <x:c r="J261" s="26"/>
      <x:c r="K261" s="25"/>
      <x:c r="L261" s="25"/>
      <x:c r="M261" s="26"/>
      <x:c r="N261" s="26"/>
      <x:c r="O261" s="26"/>
      <x:c r="P261" s="26"/>
      <x:c r="Q261" s="25"/>
      <x:c r="R261" s="25"/>
      <x:c r="S261" s="18"/>
      <x:c r="T261" s="18"/>
      <x:c r="U261" s="18"/>
      <x:c r="V261" s="28" t="str">
        <x:f>IF(A261="","",IF(AND(ISNUMBER(G261),ISNUMBER(I261),G261&gt;=0,I261&gt;0,G261&lt;=I261),G261/I261,"n.a."))</x:f>
      </x:c>
      <x:c r="W261" s="28" t="str">
        <x:f>IF(A261="","",IF(AND(F261="Yes",ISNUMBER(B261),ISNUMBER(C261),ISNUMBER(D261),ISNUMBER(E261),C261&gt;=B261,E261&gt;=D261,C261-B261=E261-D261,ISNUMBER(G261),ISNUMBER(H261),G261&gt;=0,H261&gt;0),(G261-H261)/H261,"n.a."))</x:f>
      </x:c>
      <x:c r="X261" s="28" t="str">
        <x:f>IF(A261="","",IF(AND(F261="Yes",ISNUMBER(B261),ISNUMBER(C261),ISNUMBER(D261),ISNUMBER(E261),C261&gt;=B261,E261&gt;=D261,C261-B261=E261-D261,ISNUMBER(M261),ISNUMBER(N261),M261&gt;=0,N261&gt;0),(M261-N261)/N261,"n.a."))</x:f>
      </x:c>
      <x:c r="Y261" s="28" t="str">
        <x:f>IF(A261="","",IF(AND(ISNUMBER(O261),ISNUMBER(M261),O261&gt;=0,M261&gt;0,T261&lt;&gt;""),O261/M261,"n.a."))</x:f>
      </x:c>
      <x:c r="Z261" s="23" t="str">
        <x:f>IF(A261="","",IF(COUNTIFS($A$6:$A$505,SUBSTITUTE(SUBSTITUTE(SUBSTITUTE(A261,"~","~~"),"*","~*"),"?","~?"))&gt;1,"Duplicate URL: use one row per period pair",IF(COUNTIFS(Audit!$A$6:$A$505,SUBSTITUTE(SUBSTITUTE(SUBSTITUTE(A261,"~","~~"),"*","~*"),"?","~?"))=0,"URL missing from Audit",IF(OR(B261="",C261=""),"Add current date range",IF(OR(NOT(ISNUMBER(B261)),NOT(ISNUMBER(C261)),C261&lt;B261),"Check current dates",IF(OR(AND(ISNUMBER(G261),G261&lt;0),AND(ISNUMBER(H261),H261&lt;0),AND(ISNUMBER(I261),I261&lt;0),AND(ISNUMBER(J261),J261&lt;0),AND(ISNUMBER(M261),M261&lt;0),AND(ISNUMBER(N261),N261&lt;0),AND(ISNUMBER(O261),O261&lt;0),AND(ISNUMBER(P261),P261&lt;0),AND(ISNUMBER(Q261),Q261&lt;0),AND(ISNUMBER(R261),R261&lt;0)),"Check negative values",IF(AND(ISNUMBER(G261),ISNUMBER(I261),G261&gt;I261),"Clicks exceed impressions",IF(AND(OR(ISNUMBER(Q261),ISNUMBER(R261)),S261=""),"Add revenue currency",IF(AND(ISNUMBER(O261),T261=""),"Define conversions and session scope",IF(U261="","Add evidence source",IF(F261&lt;&gt;"Yes","Comparison not confirmed",IF(OR(NOT(ISNUMBER(D261)),NOT(ISNUMBER(E261)),E261&lt;D261,C261-B261&lt;&gt;E261-D261),"Check comparable date ranges",""))))))))))))</x:f>
      </x:c>
    </x:row>
    <x:row r="262" ht="44" customHeight="1">
      <x:c r="A262" s="19"/>
      <x:c r="B262" s="24"/>
      <x:c r="C262" s="21"/>
      <x:c r="D262" s="21"/>
      <x:c r="E262" s="21"/>
      <x:c r="F262" s="18"/>
      <x:c r="G262" s="26"/>
      <x:c r="H262" s="26"/>
      <x:c r="I262" s="26"/>
      <x:c r="J262" s="26"/>
      <x:c r="K262" s="25"/>
      <x:c r="L262" s="25"/>
      <x:c r="M262" s="26"/>
      <x:c r="N262" s="26"/>
      <x:c r="O262" s="26"/>
      <x:c r="P262" s="26"/>
      <x:c r="Q262" s="25"/>
      <x:c r="R262" s="25"/>
      <x:c r="S262" s="18"/>
      <x:c r="T262" s="18"/>
      <x:c r="U262" s="18"/>
      <x:c r="V262" s="28" t="str">
        <x:f>IF(A262="","",IF(AND(ISNUMBER(G262),ISNUMBER(I262),G262&gt;=0,I262&gt;0,G262&lt;=I262),G262/I262,"n.a."))</x:f>
      </x:c>
      <x:c r="W262" s="28" t="str">
        <x:f>IF(A262="","",IF(AND(F262="Yes",ISNUMBER(B262),ISNUMBER(C262),ISNUMBER(D262),ISNUMBER(E262),C262&gt;=B262,E262&gt;=D262,C262-B262=E262-D262,ISNUMBER(G262),ISNUMBER(H262),G262&gt;=0,H262&gt;0),(G262-H262)/H262,"n.a."))</x:f>
      </x:c>
      <x:c r="X262" s="28" t="str">
        <x:f>IF(A262="","",IF(AND(F262="Yes",ISNUMBER(B262),ISNUMBER(C262),ISNUMBER(D262),ISNUMBER(E262),C262&gt;=B262,E262&gt;=D262,C262-B262=E262-D262,ISNUMBER(M262),ISNUMBER(N262),M262&gt;=0,N262&gt;0),(M262-N262)/N262,"n.a."))</x:f>
      </x:c>
      <x:c r="Y262" s="28" t="str">
        <x:f>IF(A262="","",IF(AND(ISNUMBER(O262),ISNUMBER(M262),O262&gt;=0,M262&gt;0,T262&lt;&gt;""),O262/M262,"n.a."))</x:f>
      </x:c>
      <x:c r="Z262" s="23" t="str">
        <x:f>IF(A262="","",IF(COUNTIFS($A$6:$A$505,SUBSTITUTE(SUBSTITUTE(SUBSTITUTE(A262,"~","~~"),"*","~*"),"?","~?"))&gt;1,"Duplicate URL: use one row per period pair",IF(COUNTIFS(Audit!$A$6:$A$505,SUBSTITUTE(SUBSTITUTE(SUBSTITUTE(A262,"~","~~"),"*","~*"),"?","~?"))=0,"URL missing from Audit",IF(OR(B262="",C262=""),"Add current date range",IF(OR(NOT(ISNUMBER(B262)),NOT(ISNUMBER(C262)),C262&lt;B262),"Check current dates",IF(OR(AND(ISNUMBER(G262),G262&lt;0),AND(ISNUMBER(H262),H262&lt;0),AND(ISNUMBER(I262),I262&lt;0),AND(ISNUMBER(J262),J262&lt;0),AND(ISNUMBER(M262),M262&lt;0),AND(ISNUMBER(N262),N262&lt;0),AND(ISNUMBER(O262),O262&lt;0),AND(ISNUMBER(P262),P262&lt;0),AND(ISNUMBER(Q262),Q262&lt;0),AND(ISNUMBER(R262),R262&lt;0)),"Check negative values",IF(AND(ISNUMBER(G262),ISNUMBER(I262),G262&gt;I262),"Clicks exceed impressions",IF(AND(OR(ISNUMBER(Q262),ISNUMBER(R262)),S262=""),"Add revenue currency",IF(AND(ISNUMBER(O262),T262=""),"Define conversions and session scope",IF(U262="","Add evidence source",IF(F262&lt;&gt;"Yes","Comparison not confirmed",IF(OR(NOT(ISNUMBER(D262)),NOT(ISNUMBER(E262)),E262&lt;D262,C262-B262&lt;&gt;E262-D262),"Check comparable date ranges",""))))))))))))</x:f>
      </x:c>
    </x:row>
    <x:row r="263" ht="44" customHeight="1">
      <x:c r="A263" s="19"/>
      <x:c r="B263" s="24"/>
      <x:c r="C263" s="21"/>
      <x:c r="D263" s="21"/>
      <x:c r="E263" s="21"/>
      <x:c r="F263" s="18"/>
      <x:c r="G263" s="26"/>
      <x:c r="H263" s="26"/>
      <x:c r="I263" s="26"/>
      <x:c r="J263" s="26"/>
      <x:c r="K263" s="25"/>
      <x:c r="L263" s="25"/>
      <x:c r="M263" s="26"/>
      <x:c r="N263" s="26"/>
      <x:c r="O263" s="26"/>
      <x:c r="P263" s="26"/>
      <x:c r="Q263" s="25"/>
      <x:c r="R263" s="25"/>
      <x:c r="S263" s="18"/>
      <x:c r="T263" s="18"/>
      <x:c r="U263" s="18"/>
      <x:c r="V263" s="28" t="str">
        <x:f>IF(A263="","",IF(AND(ISNUMBER(G263),ISNUMBER(I263),G263&gt;=0,I263&gt;0,G263&lt;=I263),G263/I263,"n.a."))</x:f>
      </x:c>
      <x:c r="W263" s="28" t="str">
        <x:f>IF(A263="","",IF(AND(F263="Yes",ISNUMBER(B263),ISNUMBER(C263),ISNUMBER(D263),ISNUMBER(E263),C263&gt;=B263,E263&gt;=D263,C263-B263=E263-D263,ISNUMBER(G263),ISNUMBER(H263),G263&gt;=0,H263&gt;0),(G263-H263)/H263,"n.a."))</x:f>
      </x:c>
      <x:c r="X263" s="28" t="str">
        <x:f>IF(A263="","",IF(AND(F263="Yes",ISNUMBER(B263),ISNUMBER(C263),ISNUMBER(D263),ISNUMBER(E263),C263&gt;=B263,E263&gt;=D263,C263-B263=E263-D263,ISNUMBER(M263),ISNUMBER(N263),M263&gt;=0,N263&gt;0),(M263-N263)/N263,"n.a."))</x:f>
      </x:c>
      <x:c r="Y263" s="28" t="str">
        <x:f>IF(A263="","",IF(AND(ISNUMBER(O263),ISNUMBER(M263),O263&gt;=0,M263&gt;0,T263&lt;&gt;""),O263/M263,"n.a."))</x:f>
      </x:c>
      <x:c r="Z263" s="23" t="str">
        <x:f>IF(A263="","",IF(COUNTIFS($A$6:$A$505,SUBSTITUTE(SUBSTITUTE(SUBSTITUTE(A263,"~","~~"),"*","~*"),"?","~?"))&gt;1,"Duplicate URL: use one row per period pair",IF(COUNTIFS(Audit!$A$6:$A$505,SUBSTITUTE(SUBSTITUTE(SUBSTITUTE(A263,"~","~~"),"*","~*"),"?","~?"))=0,"URL missing from Audit",IF(OR(B263="",C263=""),"Add current date range",IF(OR(NOT(ISNUMBER(B263)),NOT(ISNUMBER(C263)),C263&lt;B263),"Check current dates",IF(OR(AND(ISNUMBER(G263),G263&lt;0),AND(ISNUMBER(H263),H263&lt;0),AND(ISNUMBER(I263),I263&lt;0),AND(ISNUMBER(J263),J263&lt;0),AND(ISNUMBER(M263),M263&lt;0),AND(ISNUMBER(N263),N263&lt;0),AND(ISNUMBER(O263),O263&lt;0),AND(ISNUMBER(P263),P263&lt;0),AND(ISNUMBER(Q263),Q263&lt;0),AND(ISNUMBER(R263),R263&lt;0)),"Check negative values",IF(AND(ISNUMBER(G263),ISNUMBER(I263),G263&gt;I263),"Clicks exceed impressions",IF(AND(OR(ISNUMBER(Q263),ISNUMBER(R263)),S263=""),"Add revenue currency",IF(AND(ISNUMBER(O263),T263=""),"Define conversions and session scope",IF(U263="","Add evidence source",IF(F263&lt;&gt;"Yes","Comparison not confirmed",IF(OR(NOT(ISNUMBER(D263)),NOT(ISNUMBER(E263)),E263&lt;D263,C263-B263&lt;&gt;E263-D263),"Check comparable date ranges",""))))))))))))</x:f>
      </x:c>
    </x:row>
    <x:row r="264" ht="44" customHeight="1">
      <x:c r="A264" s="19"/>
      <x:c r="B264" s="24"/>
      <x:c r="C264" s="21"/>
      <x:c r="D264" s="21"/>
      <x:c r="E264" s="21"/>
      <x:c r="F264" s="18"/>
      <x:c r="G264" s="26"/>
      <x:c r="H264" s="26"/>
      <x:c r="I264" s="26"/>
      <x:c r="J264" s="26"/>
      <x:c r="K264" s="25"/>
      <x:c r="L264" s="25"/>
      <x:c r="M264" s="26"/>
      <x:c r="N264" s="26"/>
      <x:c r="O264" s="26"/>
      <x:c r="P264" s="26"/>
      <x:c r="Q264" s="25"/>
      <x:c r="R264" s="25"/>
      <x:c r="S264" s="18"/>
      <x:c r="T264" s="18"/>
      <x:c r="U264" s="18"/>
      <x:c r="V264" s="28" t="str">
        <x:f>IF(A264="","",IF(AND(ISNUMBER(G264),ISNUMBER(I264),G264&gt;=0,I264&gt;0,G264&lt;=I264),G264/I264,"n.a."))</x:f>
      </x:c>
      <x:c r="W264" s="28" t="str">
        <x:f>IF(A264="","",IF(AND(F264="Yes",ISNUMBER(B264),ISNUMBER(C264),ISNUMBER(D264),ISNUMBER(E264),C264&gt;=B264,E264&gt;=D264,C264-B264=E264-D264,ISNUMBER(G264),ISNUMBER(H264),G264&gt;=0,H264&gt;0),(G264-H264)/H264,"n.a."))</x:f>
      </x:c>
      <x:c r="X264" s="28" t="str">
        <x:f>IF(A264="","",IF(AND(F264="Yes",ISNUMBER(B264),ISNUMBER(C264),ISNUMBER(D264),ISNUMBER(E264),C264&gt;=B264,E264&gt;=D264,C264-B264=E264-D264,ISNUMBER(M264),ISNUMBER(N264),M264&gt;=0,N264&gt;0),(M264-N264)/N264,"n.a."))</x:f>
      </x:c>
      <x:c r="Y264" s="28" t="str">
        <x:f>IF(A264="","",IF(AND(ISNUMBER(O264),ISNUMBER(M264),O264&gt;=0,M264&gt;0,T264&lt;&gt;""),O264/M264,"n.a."))</x:f>
      </x:c>
      <x:c r="Z264" s="23" t="str">
        <x:f>IF(A264="","",IF(COUNTIFS($A$6:$A$505,SUBSTITUTE(SUBSTITUTE(SUBSTITUTE(A264,"~","~~"),"*","~*"),"?","~?"))&gt;1,"Duplicate URL: use one row per period pair",IF(COUNTIFS(Audit!$A$6:$A$505,SUBSTITUTE(SUBSTITUTE(SUBSTITUTE(A264,"~","~~"),"*","~*"),"?","~?"))=0,"URL missing from Audit",IF(OR(B264="",C264=""),"Add current date range",IF(OR(NOT(ISNUMBER(B264)),NOT(ISNUMBER(C264)),C264&lt;B264),"Check current dates",IF(OR(AND(ISNUMBER(G264),G264&lt;0),AND(ISNUMBER(H264),H264&lt;0),AND(ISNUMBER(I264),I264&lt;0),AND(ISNUMBER(J264),J264&lt;0),AND(ISNUMBER(M264),M264&lt;0),AND(ISNUMBER(N264),N264&lt;0),AND(ISNUMBER(O264),O264&lt;0),AND(ISNUMBER(P264),P264&lt;0),AND(ISNUMBER(Q264),Q264&lt;0),AND(ISNUMBER(R264),R264&lt;0)),"Check negative values",IF(AND(ISNUMBER(G264),ISNUMBER(I264),G264&gt;I264),"Clicks exceed impressions",IF(AND(OR(ISNUMBER(Q264),ISNUMBER(R264)),S264=""),"Add revenue currency",IF(AND(ISNUMBER(O264),T264=""),"Define conversions and session scope",IF(U264="","Add evidence source",IF(F264&lt;&gt;"Yes","Comparison not confirmed",IF(OR(NOT(ISNUMBER(D264)),NOT(ISNUMBER(E264)),E264&lt;D264,C264-B264&lt;&gt;E264-D264),"Check comparable date ranges",""))))))))))))</x:f>
      </x:c>
    </x:row>
    <x:row r="265" ht="44" customHeight="1">
      <x:c r="A265" s="19"/>
      <x:c r="B265" s="24"/>
      <x:c r="C265" s="21"/>
      <x:c r="D265" s="21"/>
      <x:c r="E265" s="21"/>
      <x:c r="F265" s="18"/>
      <x:c r="G265" s="26"/>
      <x:c r="H265" s="26"/>
      <x:c r="I265" s="26"/>
      <x:c r="J265" s="26"/>
      <x:c r="K265" s="25"/>
      <x:c r="L265" s="25"/>
      <x:c r="M265" s="26"/>
      <x:c r="N265" s="26"/>
      <x:c r="O265" s="26"/>
      <x:c r="P265" s="26"/>
      <x:c r="Q265" s="25"/>
      <x:c r="R265" s="25"/>
      <x:c r="S265" s="18"/>
      <x:c r="T265" s="18"/>
      <x:c r="U265" s="18"/>
      <x:c r="V265" s="28" t="str">
        <x:f>IF(A265="","",IF(AND(ISNUMBER(G265),ISNUMBER(I265),G265&gt;=0,I265&gt;0,G265&lt;=I265),G265/I265,"n.a."))</x:f>
      </x:c>
      <x:c r="W265" s="28" t="str">
        <x:f>IF(A265="","",IF(AND(F265="Yes",ISNUMBER(B265),ISNUMBER(C265),ISNUMBER(D265),ISNUMBER(E265),C265&gt;=B265,E265&gt;=D265,C265-B265=E265-D265,ISNUMBER(G265),ISNUMBER(H265),G265&gt;=0,H265&gt;0),(G265-H265)/H265,"n.a."))</x:f>
      </x:c>
      <x:c r="X265" s="28" t="str">
        <x:f>IF(A265="","",IF(AND(F265="Yes",ISNUMBER(B265),ISNUMBER(C265),ISNUMBER(D265),ISNUMBER(E265),C265&gt;=B265,E265&gt;=D265,C265-B265=E265-D265,ISNUMBER(M265),ISNUMBER(N265),M265&gt;=0,N265&gt;0),(M265-N265)/N265,"n.a."))</x:f>
      </x:c>
      <x:c r="Y265" s="28" t="str">
        <x:f>IF(A265="","",IF(AND(ISNUMBER(O265),ISNUMBER(M265),O265&gt;=0,M265&gt;0,T265&lt;&gt;""),O265/M265,"n.a."))</x:f>
      </x:c>
      <x:c r="Z265" s="23" t="str">
        <x:f>IF(A265="","",IF(COUNTIFS($A$6:$A$505,SUBSTITUTE(SUBSTITUTE(SUBSTITUTE(A265,"~","~~"),"*","~*"),"?","~?"))&gt;1,"Duplicate URL: use one row per period pair",IF(COUNTIFS(Audit!$A$6:$A$505,SUBSTITUTE(SUBSTITUTE(SUBSTITUTE(A265,"~","~~"),"*","~*"),"?","~?"))=0,"URL missing from Audit",IF(OR(B265="",C265=""),"Add current date range",IF(OR(NOT(ISNUMBER(B265)),NOT(ISNUMBER(C265)),C265&lt;B265),"Check current dates",IF(OR(AND(ISNUMBER(G265),G265&lt;0),AND(ISNUMBER(H265),H265&lt;0),AND(ISNUMBER(I265),I265&lt;0),AND(ISNUMBER(J265),J265&lt;0),AND(ISNUMBER(M265),M265&lt;0),AND(ISNUMBER(N265),N265&lt;0),AND(ISNUMBER(O265),O265&lt;0),AND(ISNUMBER(P265),P265&lt;0),AND(ISNUMBER(Q265),Q265&lt;0),AND(ISNUMBER(R265),R265&lt;0)),"Check negative values",IF(AND(ISNUMBER(G265),ISNUMBER(I265),G265&gt;I265),"Clicks exceed impressions",IF(AND(OR(ISNUMBER(Q265),ISNUMBER(R265)),S265=""),"Add revenue currency",IF(AND(ISNUMBER(O265),T265=""),"Define conversions and session scope",IF(U265="","Add evidence source",IF(F265&lt;&gt;"Yes","Comparison not confirmed",IF(OR(NOT(ISNUMBER(D265)),NOT(ISNUMBER(E265)),E265&lt;D265,C265-B265&lt;&gt;E265-D265),"Check comparable date ranges",""))))))))))))</x:f>
      </x:c>
    </x:row>
    <x:row r="266" ht="44" customHeight="1">
      <x:c r="A266" s="19"/>
      <x:c r="B266" s="24"/>
      <x:c r="C266" s="21"/>
      <x:c r="D266" s="21"/>
      <x:c r="E266" s="21"/>
      <x:c r="F266" s="18"/>
      <x:c r="G266" s="26"/>
      <x:c r="H266" s="26"/>
      <x:c r="I266" s="26"/>
      <x:c r="J266" s="26"/>
      <x:c r="K266" s="25"/>
      <x:c r="L266" s="25"/>
      <x:c r="M266" s="26"/>
      <x:c r="N266" s="26"/>
      <x:c r="O266" s="26"/>
      <x:c r="P266" s="26"/>
      <x:c r="Q266" s="25"/>
      <x:c r="R266" s="25"/>
      <x:c r="S266" s="18"/>
      <x:c r="T266" s="18"/>
      <x:c r="U266" s="18"/>
      <x:c r="V266" s="28" t="str">
        <x:f>IF(A266="","",IF(AND(ISNUMBER(G266),ISNUMBER(I266),G266&gt;=0,I266&gt;0,G266&lt;=I266),G266/I266,"n.a."))</x:f>
      </x:c>
      <x:c r="W266" s="28" t="str">
        <x:f>IF(A266="","",IF(AND(F266="Yes",ISNUMBER(B266),ISNUMBER(C266),ISNUMBER(D266),ISNUMBER(E266),C266&gt;=B266,E266&gt;=D266,C266-B266=E266-D266,ISNUMBER(G266),ISNUMBER(H266),G266&gt;=0,H266&gt;0),(G266-H266)/H266,"n.a."))</x:f>
      </x:c>
      <x:c r="X266" s="28" t="str">
        <x:f>IF(A266="","",IF(AND(F266="Yes",ISNUMBER(B266),ISNUMBER(C266),ISNUMBER(D266),ISNUMBER(E266),C266&gt;=B266,E266&gt;=D266,C266-B266=E266-D266,ISNUMBER(M266),ISNUMBER(N266),M266&gt;=0,N266&gt;0),(M266-N266)/N266,"n.a."))</x:f>
      </x:c>
      <x:c r="Y266" s="28" t="str">
        <x:f>IF(A266="","",IF(AND(ISNUMBER(O266),ISNUMBER(M266),O266&gt;=0,M266&gt;0,T266&lt;&gt;""),O266/M266,"n.a."))</x:f>
      </x:c>
      <x:c r="Z266" s="23" t="str">
        <x:f>IF(A266="","",IF(COUNTIFS($A$6:$A$505,SUBSTITUTE(SUBSTITUTE(SUBSTITUTE(A266,"~","~~"),"*","~*"),"?","~?"))&gt;1,"Duplicate URL: use one row per period pair",IF(COUNTIFS(Audit!$A$6:$A$505,SUBSTITUTE(SUBSTITUTE(SUBSTITUTE(A266,"~","~~"),"*","~*"),"?","~?"))=0,"URL missing from Audit",IF(OR(B266="",C266=""),"Add current date range",IF(OR(NOT(ISNUMBER(B266)),NOT(ISNUMBER(C266)),C266&lt;B266),"Check current dates",IF(OR(AND(ISNUMBER(G266),G266&lt;0),AND(ISNUMBER(H266),H266&lt;0),AND(ISNUMBER(I266),I266&lt;0),AND(ISNUMBER(J266),J266&lt;0),AND(ISNUMBER(M266),M266&lt;0),AND(ISNUMBER(N266),N266&lt;0),AND(ISNUMBER(O266),O266&lt;0),AND(ISNUMBER(P266),P266&lt;0),AND(ISNUMBER(Q266),Q266&lt;0),AND(ISNUMBER(R266),R266&lt;0)),"Check negative values",IF(AND(ISNUMBER(G266),ISNUMBER(I266),G266&gt;I266),"Clicks exceed impressions",IF(AND(OR(ISNUMBER(Q266),ISNUMBER(R266)),S266=""),"Add revenue currency",IF(AND(ISNUMBER(O266),T266=""),"Define conversions and session scope",IF(U266="","Add evidence source",IF(F266&lt;&gt;"Yes","Comparison not confirmed",IF(OR(NOT(ISNUMBER(D266)),NOT(ISNUMBER(E266)),E266&lt;D266,C266-B266&lt;&gt;E266-D266),"Check comparable date ranges",""))))))))))))</x:f>
      </x:c>
    </x:row>
    <x:row r="267" ht="44" customHeight="1">
      <x:c r="A267" s="19"/>
      <x:c r="B267" s="24"/>
      <x:c r="C267" s="21"/>
      <x:c r="D267" s="21"/>
      <x:c r="E267" s="21"/>
      <x:c r="F267" s="18"/>
      <x:c r="G267" s="26"/>
      <x:c r="H267" s="26"/>
      <x:c r="I267" s="26"/>
      <x:c r="J267" s="26"/>
      <x:c r="K267" s="25"/>
      <x:c r="L267" s="25"/>
      <x:c r="M267" s="26"/>
      <x:c r="N267" s="26"/>
      <x:c r="O267" s="26"/>
      <x:c r="P267" s="26"/>
      <x:c r="Q267" s="25"/>
      <x:c r="R267" s="25"/>
      <x:c r="S267" s="18"/>
      <x:c r="T267" s="18"/>
      <x:c r="U267" s="18"/>
      <x:c r="V267" s="28" t="str">
        <x:f>IF(A267="","",IF(AND(ISNUMBER(G267),ISNUMBER(I267),G267&gt;=0,I267&gt;0,G267&lt;=I267),G267/I267,"n.a."))</x:f>
      </x:c>
      <x:c r="W267" s="28" t="str">
        <x:f>IF(A267="","",IF(AND(F267="Yes",ISNUMBER(B267),ISNUMBER(C267),ISNUMBER(D267),ISNUMBER(E267),C267&gt;=B267,E267&gt;=D267,C267-B267=E267-D267,ISNUMBER(G267),ISNUMBER(H267),G267&gt;=0,H267&gt;0),(G267-H267)/H267,"n.a."))</x:f>
      </x:c>
      <x:c r="X267" s="28" t="str">
        <x:f>IF(A267="","",IF(AND(F267="Yes",ISNUMBER(B267),ISNUMBER(C267),ISNUMBER(D267),ISNUMBER(E267),C267&gt;=B267,E267&gt;=D267,C267-B267=E267-D267,ISNUMBER(M267),ISNUMBER(N267),M267&gt;=0,N267&gt;0),(M267-N267)/N267,"n.a."))</x:f>
      </x:c>
      <x:c r="Y267" s="28" t="str">
        <x:f>IF(A267="","",IF(AND(ISNUMBER(O267),ISNUMBER(M267),O267&gt;=0,M267&gt;0,T267&lt;&gt;""),O267/M267,"n.a."))</x:f>
      </x:c>
      <x:c r="Z267" s="23" t="str">
        <x:f>IF(A267="","",IF(COUNTIFS($A$6:$A$505,SUBSTITUTE(SUBSTITUTE(SUBSTITUTE(A267,"~","~~"),"*","~*"),"?","~?"))&gt;1,"Duplicate URL: use one row per period pair",IF(COUNTIFS(Audit!$A$6:$A$505,SUBSTITUTE(SUBSTITUTE(SUBSTITUTE(A267,"~","~~"),"*","~*"),"?","~?"))=0,"URL missing from Audit",IF(OR(B267="",C267=""),"Add current date range",IF(OR(NOT(ISNUMBER(B267)),NOT(ISNUMBER(C267)),C267&lt;B267),"Check current dates",IF(OR(AND(ISNUMBER(G267),G267&lt;0),AND(ISNUMBER(H267),H267&lt;0),AND(ISNUMBER(I267),I267&lt;0),AND(ISNUMBER(J267),J267&lt;0),AND(ISNUMBER(M267),M267&lt;0),AND(ISNUMBER(N267),N267&lt;0),AND(ISNUMBER(O267),O267&lt;0),AND(ISNUMBER(P267),P267&lt;0),AND(ISNUMBER(Q267),Q267&lt;0),AND(ISNUMBER(R267),R267&lt;0)),"Check negative values",IF(AND(ISNUMBER(G267),ISNUMBER(I267),G267&gt;I267),"Clicks exceed impressions",IF(AND(OR(ISNUMBER(Q267),ISNUMBER(R267)),S267=""),"Add revenue currency",IF(AND(ISNUMBER(O267),T267=""),"Define conversions and session scope",IF(U267="","Add evidence source",IF(F267&lt;&gt;"Yes","Comparison not confirmed",IF(OR(NOT(ISNUMBER(D267)),NOT(ISNUMBER(E267)),E267&lt;D267,C267-B267&lt;&gt;E267-D267),"Check comparable date ranges",""))))))))))))</x:f>
      </x:c>
    </x:row>
    <x:row r="268" ht="44" customHeight="1">
      <x:c r="A268" s="19"/>
      <x:c r="B268" s="24"/>
      <x:c r="C268" s="21"/>
      <x:c r="D268" s="21"/>
      <x:c r="E268" s="21"/>
      <x:c r="F268" s="18"/>
      <x:c r="G268" s="26"/>
      <x:c r="H268" s="26"/>
      <x:c r="I268" s="26"/>
      <x:c r="J268" s="26"/>
      <x:c r="K268" s="25"/>
      <x:c r="L268" s="25"/>
      <x:c r="M268" s="26"/>
      <x:c r="N268" s="26"/>
      <x:c r="O268" s="26"/>
      <x:c r="P268" s="26"/>
      <x:c r="Q268" s="25"/>
      <x:c r="R268" s="25"/>
      <x:c r="S268" s="18"/>
      <x:c r="T268" s="18"/>
      <x:c r="U268" s="18"/>
      <x:c r="V268" s="28" t="str">
        <x:f>IF(A268="","",IF(AND(ISNUMBER(G268),ISNUMBER(I268),G268&gt;=0,I268&gt;0,G268&lt;=I268),G268/I268,"n.a."))</x:f>
      </x:c>
      <x:c r="W268" s="28" t="str">
        <x:f>IF(A268="","",IF(AND(F268="Yes",ISNUMBER(B268),ISNUMBER(C268),ISNUMBER(D268),ISNUMBER(E268),C268&gt;=B268,E268&gt;=D268,C268-B268=E268-D268,ISNUMBER(G268),ISNUMBER(H268),G268&gt;=0,H268&gt;0),(G268-H268)/H268,"n.a."))</x:f>
      </x:c>
      <x:c r="X268" s="28" t="str">
        <x:f>IF(A268="","",IF(AND(F268="Yes",ISNUMBER(B268),ISNUMBER(C268),ISNUMBER(D268),ISNUMBER(E268),C268&gt;=B268,E268&gt;=D268,C268-B268=E268-D268,ISNUMBER(M268),ISNUMBER(N268),M268&gt;=0,N268&gt;0),(M268-N268)/N268,"n.a."))</x:f>
      </x:c>
      <x:c r="Y268" s="28" t="str">
        <x:f>IF(A268="","",IF(AND(ISNUMBER(O268),ISNUMBER(M268),O268&gt;=0,M268&gt;0,T268&lt;&gt;""),O268/M268,"n.a."))</x:f>
      </x:c>
      <x:c r="Z268" s="23" t="str">
        <x:f>IF(A268="","",IF(COUNTIFS($A$6:$A$505,SUBSTITUTE(SUBSTITUTE(SUBSTITUTE(A268,"~","~~"),"*","~*"),"?","~?"))&gt;1,"Duplicate URL: use one row per period pair",IF(COUNTIFS(Audit!$A$6:$A$505,SUBSTITUTE(SUBSTITUTE(SUBSTITUTE(A268,"~","~~"),"*","~*"),"?","~?"))=0,"URL missing from Audit",IF(OR(B268="",C268=""),"Add current date range",IF(OR(NOT(ISNUMBER(B268)),NOT(ISNUMBER(C268)),C268&lt;B268),"Check current dates",IF(OR(AND(ISNUMBER(G268),G268&lt;0),AND(ISNUMBER(H268),H268&lt;0),AND(ISNUMBER(I268),I268&lt;0),AND(ISNUMBER(J268),J268&lt;0),AND(ISNUMBER(M268),M268&lt;0),AND(ISNUMBER(N268),N268&lt;0),AND(ISNUMBER(O268),O268&lt;0),AND(ISNUMBER(P268),P268&lt;0),AND(ISNUMBER(Q268),Q268&lt;0),AND(ISNUMBER(R268),R268&lt;0)),"Check negative values",IF(AND(ISNUMBER(G268),ISNUMBER(I268),G268&gt;I268),"Clicks exceed impressions",IF(AND(OR(ISNUMBER(Q268),ISNUMBER(R268)),S268=""),"Add revenue currency",IF(AND(ISNUMBER(O268),T268=""),"Define conversions and session scope",IF(U268="","Add evidence source",IF(F268&lt;&gt;"Yes","Comparison not confirmed",IF(OR(NOT(ISNUMBER(D268)),NOT(ISNUMBER(E268)),E268&lt;D268,C268-B268&lt;&gt;E268-D268),"Check comparable date ranges",""))))))))))))</x:f>
      </x:c>
    </x:row>
    <x:row r="269" ht="44" customHeight="1">
      <x:c r="A269" s="19"/>
      <x:c r="B269" s="24"/>
      <x:c r="C269" s="21"/>
      <x:c r="D269" s="21"/>
      <x:c r="E269" s="21"/>
      <x:c r="F269" s="18"/>
      <x:c r="G269" s="26"/>
      <x:c r="H269" s="26"/>
      <x:c r="I269" s="26"/>
      <x:c r="J269" s="26"/>
      <x:c r="K269" s="25"/>
      <x:c r="L269" s="25"/>
      <x:c r="M269" s="26"/>
      <x:c r="N269" s="26"/>
      <x:c r="O269" s="26"/>
      <x:c r="P269" s="26"/>
      <x:c r="Q269" s="25"/>
      <x:c r="R269" s="25"/>
      <x:c r="S269" s="18"/>
      <x:c r="T269" s="18"/>
      <x:c r="U269" s="18"/>
      <x:c r="V269" s="28" t="str">
        <x:f>IF(A269="","",IF(AND(ISNUMBER(G269),ISNUMBER(I269),G269&gt;=0,I269&gt;0,G269&lt;=I269),G269/I269,"n.a."))</x:f>
      </x:c>
      <x:c r="W269" s="28" t="str">
        <x:f>IF(A269="","",IF(AND(F269="Yes",ISNUMBER(B269),ISNUMBER(C269),ISNUMBER(D269),ISNUMBER(E269),C269&gt;=B269,E269&gt;=D269,C269-B269=E269-D269,ISNUMBER(G269),ISNUMBER(H269),G269&gt;=0,H269&gt;0),(G269-H269)/H269,"n.a."))</x:f>
      </x:c>
      <x:c r="X269" s="28" t="str">
        <x:f>IF(A269="","",IF(AND(F269="Yes",ISNUMBER(B269),ISNUMBER(C269),ISNUMBER(D269),ISNUMBER(E269),C269&gt;=B269,E269&gt;=D269,C269-B269=E269-D269,ISNUMBER(M269),ISNUMBER(N269),M269&gt;=0,N269&gt;0),(M269-N269)/N269,"n.a."))</x:f>
      </x:c>
      <x:c r="Y269" s="28" t="str">
        <x:f>IF(A269="","",IF(AND(ISNUMBER(O269),ISNUMBER(M269),O269&gt;=0,M269&gt;0,T269&lt;&gt;""),O269/M269,"n.a."))</x:f>
      </x:c>
      <x:c r="Z269" s="23" t="str">
        <x:f>IF(A269="","",IF(COUNTIFS($A$6:$A$505,SUBSTITUTE(SUBSTITUTE(SUBSTITUTE(A269,"~","~~"),"*","~*"),"?","~?"))&gt;1,"Duplicate URL: use one row per period pair",IF(COUNTIFS(Audit!$A$6:$A$505,SUBSTITUTE(SUBSTITUTE(SUBSTITUTE(A269,"~","~~"),"*","~*"),"?","~?"))=0,"URL missing from Audit",IF(OR(B269="",C269=""),"Add current date range",IF(OR(NOT(ISNUMBER(B269)),NOT(ISNUMBER(C269)),C269&lt;B269),"Check current dates",IF(OR(AND(ISNUMBER(G269),G269&lt;0),AND(ISNUMBER(H269),H269&lt;0),AND(ISNUMBER(I269),I269&lt;0),AND(ISNUMBER(J269),J269&lt;0),AND(ISNUMBER(M269),M269&lt;0),AND(ISNUMBER(N269),N269&lt;0),AND(ISNUMBER(O269),O269&lt;0),AND(ISNUMBER(P269),P269&lt;0),AND(ISNUMBER(Q269),Q269&lt;0),AND(ISNUMBER(R269),R269&lt;0)),"Check negative values",IF(AND(ISNUMBER(G269),ISNUMBER(I269),G269&gt;I269),"Clicks exceed impressions",IF(AND(OR(ISNUMBER(Q269),ISNUMBER(R269)),S269=""),"Add revenue currency",IF(AND(ISNUMBER(O269),T269=""),"Define conversions and session scope",IF(U269="","Add evidence source",IF(F269&lt;&gt;"Yes","Comparison not confirmed",IF(OR(NOT(ISNUMBER(D269)),NOT(ISNUMBER(E269)),E269&lt;D269,C269-B269&lt;&gt;E269-D269),"Check comparable date ranges",""))))))))))))</x:f>
      </x:c>
    </x:row>
    <x:row r="270" ht="44" customHeight="1">
      <x:c r="A270" s="19"/>
      <x:c r="B270" s="24"/>
      <x:c r="C270" s="21"/>
      <x:c r="D270" s="21"/>
      <x:c r="E270" s="21"/>
      <x:c r="F270" s="18"/>
      <x:c r="G270" s="26"/>
      <x:c r="H270" s="26"/>
      <x:c r="I270" s="26"/>
      <x:c r="J270" s="26"/>
      <x:c r="K270" s="25"/>
      <x:c r="L270" s="25"/>
      <x:c r="M270" s="26"/>
      <x:c r="N270" s="26"/>
      <x:c r="O270" s="26"/>
      <x:c r="P270" s="26"/>
      <x:c r="Q270" s="25"/>
      <x:c r="R270" s="25"/>
      <x:c r="S270" s="18"/>
      <x:c r="T270" s="18"/>
      <x:c r="U270" s="18"/>
      <x:c r="V270" s="28" t="str">
        <x:f>IF(A270="","",IF(AND(ISNUMBER(G270),ISNUMBER(I270),G270&gt;=0,I270&gt;0,G270&lt;=I270),G270/I270,"n.a."))</x:f>
      </x:c>
      <x:c r="W270" s="28" t="str">
        <x:f>IF(A270="","",IF(AND(F270="Yes",ISNUMBER(B270),ISNUMBER(C270),ISNUMBER(D270),ISNUMBER(E270),C270&gt;=B270,E270&gt;=D270,C270-B270=E270-D270,ISNUMBER(G270),ISNUMBER(H270),G270&gt;=0,H270&gt;0),(G270-H270)/H270,"n.a."))</x:f>
      </x:c>
      <x:c r="X270" s="28" t="str">
        <x:f>IF(A270="","",IF(AND(F270="Yes",ISNUMBER(B270),ISNUMBER(C270),ISNUMBER(D270),ISNUMBER(E270),C270&gt;=B270,E270&gt;=D270,C270-B270=E270-D270,ISNUMBER(M270),ISNUMBER(N270),M270&gt;=0,N270&gt;0),(M270-N270)/N270,"n.a."))</x:f>
      </x:c>
      <x:c r="Y270" s="28" t="str">
        <x:f>IF(A270="","",IF(AND(ISNUMBER(O270),ISNUMBER(M270),O270&gt;=0,M270&gt;0,T270&lt;&gt;""),O270/M270,"n.a."))</x:f>
      </x:c>
      <x:c r="Z270" s="23" t="str">
        <x:f>IF(A270="","",IF(COUNTIFS($A$6:$A$505,SUBSTITUTE(SUBSTITUTE(SUBSTITUTE(A270,"~","~~"),"*","~*"),"?","~?"))&gt;1,"Duplicate URL: use one row per period pair",IF(COUNTIFS(Audit!$A$6:$A$505,SUBSTITUTE(SUBSTITUTE(SUBSTITUTE(A270,"~","~~"),"*","~*"),"?","~?"))=0,"URL missing from Audit",IF(OR(B270="",C270=""),"Add current date range",IF(OR(NOT(ISNUMBER(B270)),NOT(ISNUMBER(C270)),C270&lt;B270),"Check current dates",IF(OR(AND(ISNUMBER(G270),G270&lt;0),AND(ISNUMBER(H270),H270&lt;0),AND(ISNUMBER(I270),I270&lt;0),AND(ISNUMBER(J270),J270&lt;0),AND(ISNUMBER(M270),M270&lt;0),AND(ISNUMBER(N270),N270&lt;0),AND(ISNUMBER(O270),O270&lt;0),AND(ISNUMBER(P270),P270&lt;0),AND(ISNUMBER(Q270),Q270&lt;0),AND(ISNUMBER(R270),R270&lt;0)),"Check negative values",IF(AND(ISNUMBER(G270),ISNUMBER(I270),G270&gt;I270),"Clicks exceed impressions",IF(AND(OR(ISNUMBER(Q270),ISNUMBER(R270)),S270=""),"Add revenue currency",IF(AND(ISNUMBER(O270),T270=""),"Define conversions and session scope",IF(U270="","Add evidence source",IF(F270&lt;&gt;"Yes","Comparison not confirmed",IF(OR(NOT(ISNUMBER(D270)),NOT(ISNUMBER(E270)),E270&lt;D270,C270-B270&lt;&gt;E270-D270),"Check comparable date ranges",""))))))))))))</x:f>
      </x:c>
    </x:row>
    <x:row r="271" ht="44" customHeight="1">
      <x:c r="A271" s="19"/>
      <x:c r="B271" s="24"/>
      <x:c r="C271" s="21"/>
      <x:c r="D271" s="21"/>
      <x:c r="E271" s="21"/>
      <x:c r="F271" s="18"/>
      <x:c r="G271" s="26"/>
      <x:c r="H271" s="26"/>
      <x:c r="I271" s="26"/>
      <x:c r="J271" s="26"/>
      <x:c r="K271" s="25"/>
      <x:c r="L271" s="25"/>
      <x:c r="M271" s="26"/>
      <x:c r="N271" s="26"/>
      <x:c r="O271" s="26"/>
      <x:c r="P271" s="26"/>
      <x:c r="Q271" s="25"/>
      <x:c r="R271" s="25"/>
      <x:c r="S271" s="18"/>
      <x:c r="T271" s="18"/>
      <x:c r="U271" s="18"/>
      <x:c r="V271" s="28" t="str">
        <x:f>IF(A271="","",IF(AND(ISNUMBER(G271),ISNUMBER(I271),G271&gt;=0,I271&gt;0,G271&lt;=I271),G271/I271,"n.a."))</x:f>
      </x:c>
      <x:c r="W271" s="28" t="str">
        <x:f>IF(A271="","",IF(AND(F271="Yes",ISNUMBER(B271),ISNUMBER(C271),ISNUMBER(D271),ISNUMBER(E271),C271&gt;=B271,E271&gt;=D271,C271-B271=E271-D271,ISNUMBER(G271),ISNUMBER(H271),G271&gt;=0,H271&gt;0),(G271-H271)/H271,"n.a."))</x:f>
      </x:c>
      <x:c r="X271" s="28" t="str">
        <x:f>IF(A271="","",IF(AND(F271="Yes",ISNUMBER(B271),ISNUMBER(C271),ISNUMBER(D271),ISNUMBER(E271),C271&gt;=B271,E271&gt;=D271,C271-B271=E271-D271,ISNUMBER(M271),ISNUMBER(N271),M271&gt;=0,N271&gt;0),(M271-N271)/N271,"n.a."))</x:f>
      </x:c>
      <x:c r="Y271" s="28" t="str">
        <x:f>IF(A271="","",IF(AND(ISNUMBER(O271),ISNUMBER(M271),O271&gt;=0,M271&gt;0,T271&lt;&gt;""),O271/M271,"n.a."))</x:f>
      </x:c>
      <x:c r="Z271" s="23" t="str">
        <x:f>IF(A271="","",IF(COUNTIFS($A$6:$A$505,SUBSTITUTE(SUBSTITUTE(SUBSTITUTE(A271,"~","~~"),"*","~*"),"?","~?"))&gt;1,"Duplicate URL: use one row per period pair",IF(COUNTIFS(Audit!$A$6:$A$505,SUBSTITUTE(SUBSTITUTE(SUBSTITUTE(A271,"~","~~"),"*","~*"),"?","~?"))=0,"URL missing from Audit",IF(OR(B271="",C271=""),"Add current date range",IF(OR(NOT(ISNUMBER(B271)),NOT(ISNUMBER(C271)),C271&lt;B271),"Check current dates",IF(OR(AND(ISNUMBER(G271),G271&lt;0),AND(ISNUMBER(H271),H271&lt;0),AND(ISNUMBER(I271),I271&lt;0),AND(ISNUMBER(J271),J271&lt;0),AND(ISNUMBER(M271),M271&lt;0),AND(ISNUMBER(N271),N271&lt;0),AND(ISNUMBER(O271),O271&lt;0),AND(ISNUMBER(P271),P271&lt;0),AND(ISNUMBER(Q271),Q271&lt;0),AND(ISNUMBER(R271),R271&lt;0)),"Check negative values",IF(AND(ISNUMBER(G271),ISNUMBER(I271),G271&gt;I271),"Clicks exceed impressions",IF(AND(OR(ISNUMBER(Q271),ISNUMBER(R271)),S271=""),"Add revenue currency",IF(AND(ISNUMBER(O271),T271=""),"Define conversions and session scope",IF(U271="","Add evidence source",IF(F271&lt;&gt;"Yes","Comparison not confirmed",IF(OR(NOT(ISNUMBER(D271)),NOT(ISNUMBER(E271)),E271&lt;D271,C271-B271&lt;&gt;E271-D271),"Check comparable date ranges",""))))))))))))</x:f>
      </x:c>
    </x:row>
    <x:row r="272" ht="44" customHeight="1">
      <x:c r="A272" s="19"/>
      <x:c r="B272" s="24"/>
      <x:c r="C272" s="21"/>
      <x:c r="D272" s="21"/>
      <x:c r="E272" s="21"/>
      <x:c r="F272" s="18"/>
      <x:c r="G272" s="26"/>
      <x:c r="H272" s="26"/>
      <x:c r="I272" s="26"/>
      <x:c r="J272" s="26"/>
      <x:c r="K272" s="25"/>
      <x:c r="L272" s="25"/>
      <x:c r="M272" s="26"/>
      <x:c r="N272" s="26"/>
      <x:c r="O272" s="26"/>
      <x:c r="P272" s="26"/>
      <x:c r="Q272" s="25"/>
      <x:c r="R272" s="25"/>
      <x:c r="S272" s="18"/>
      <x:c r="T272" s="18"/>
      <x:c r="U272" s="18"/>
      <x:c r="V272" s="28" t="str">
        <x:f>IF(A272="","",IF(AND(ISNUMBER(G272),ISNUMBER(I272),G272&gt;=0,I272&gt;0,G272&lt;=I272),G272/I272,"n.a."))</x:f>
      </x:c>
      <x:c r="W272" s="28" t="str">
        <x:f>IF(A272="","",IF(AND(F272="Yes",ISNUMBER(B272),ISNUMBER(C272),ISNUMBER(D272),ISNUMBER(E272),C272&gt;=B272,E272&gt;=D272,C272-B272=E272-D272,ISNUMBER(G272),ISNUMBER(H272),G272&gt;=0,H272&gt;0),(G272-H272)/H272,"n.a."))</x:f>
      </x:c>
      <x:c r="X272" s="28" t="str">
        <x:f>IF(A272="","",IF(AND(F272="Yes",ISNUMBER(B272),ISNUMBER(C272),ISNUMBER(D272),ISNUMBER(E272),C272&gt;=B272,E272&gt;=D272,C272-B272=E272-D272,ISNUMBER(M272),ISNUMBER(N272),M272&gt;=0,N272&gt;0),(M272-N272)/N272,"n.a."))</x:f>
      </x:c>
      <x:c r="Y272" s="28" t="str">
        <x:f>IF(A272="","",IF(AND(ISNUMBER(O272),ISNUMBER(M272),O272&gt;=0,M272&gt;0,T272&lt;&gt;""),O272/M272,"n.a."))</x:f>
      </x:c>
      <x:c r="Z272" s="23" t="str">
        <x:f>IF(A272="","",IF(COUNTIFS($A$6:$A$505,SUBSTITUTE(SUBSTITUTE(SUBSTITUTE(A272,"~","~~"),"*","~*"),"?","~?"))&gt;1,"Duplicate URL: use one row per period pair",IF(COUNTIFS(Audit!$A$6:$A$505,SUBSTITUTE(SUBSTITUTE(SUBSTITUTE(A272,"~","~~"),"*","~*"),"?","~?"))=0,"URL missing from Audit",IF(OR(B272="",C272=""),"Add current date range",IF(OR(NOT(ISNUMBER(B272)),NOT(ISNUMBER(C272)),C272&lt;B272),"Check current dates",IF(OR(AND(ISNUMBER(G272),G272&lt;0),AND(ISNUMBER(H272),H272&lt;0),AND(ISNUMBER(I272),I272&lt;0),AND(ISNUMBER(J272),J272&lt;0),AND(ISNUMBER(M272),M272&lt;0),AND(ISNUMBER(N272),N272&lt;0),AND(ISNUMBER(O272),O272&lt;0),AND(ISNUMBER(P272),P272&lt;0),AND(ISNUMBER(Q272),Q272&lt;0),AND(ISNUMBER(R272),R272&lt;0)),"Check negative values",IF(AND(ISNUMBER(G272),ISNUMBER(I272),G272&gt;I272),"Clicks exceed impressions",IF(AND(OR(ISNUMBER(Q272),ISNUMBER(R272)),S272=""),"Add revenue currency",IF(AND(ISNUMBER(O272),T272=""),"Define conversions and session scope",IF(U272="","Add evidence source",IF(F272&lt;&gt;"Yes","Comparison not confirmed",IF(OR(NOT(ISNUMBER(D272)),NOT(ISNUMBER(E272)),E272&lt;D272,C272-B272&lt;&gt;E272-D272),"Check comparable date ranges",""))))))))))))</x:f>
      </x:c>
    </x:row>
    <x:row r="273" ht="44" customHeight="1">
      <x:c r="A273" s="19"/>
      <x:c r="B273" s="24"/>
      <x:c r="C273" s="21"/>
      <x:c r="D273" s="21"/>
      <x:c r="E273" s="21"/>
      <x:c r="F273" s="18"/>
      <x:c r="G273" s="26"/>
      <x:c r="H273" s="26"/>
      <x:c r="I273" s="26"/>
      <x:c r="J273" s="26"/>
      <x:c r="K273" s="25"/>
      <x:c r="L273" s="25"/>
      <x:c r="M273" s="26"/>
      <x:c r="N273" s="26"/>
      <x:c r="O273" s="26"/>
      <x:c r="P273" s="26"/>
      <x:c r="Q273" s="25"/>
      <x:c r="R273" s="25"/>
      <x:c r="S273" s="18"/>
      <x:c r="T273" s="18"/>
      <x:c r="U273" s="18"/>
      <x:c r="V273" s="28" t="str">
        <x:f>IF(A273="","",IF(AND(ISNUMBER(G273),ISNUMBER(I273),G273&gt;=0,I273&gt;0,G273&lt;=I273),G273/I273,"n.a."))</x:f>
      </x:c>
      <x:c r="W273" s="28" t="str">
        <x:f>IF(A273="","",IF(AND(F273="Yes",ISNUMBER(B273),ISNUMBER(C273),ISNUMBER(D273),ISNUMBER(E273),C273&gt;=B273,E273&gt;=D273,C273-B273=E273-D273,ISNUMBER(G273),ISNUMBER(H273),G273&gt;=0,H273&gt;0),(G273-H273)/H273,"n.a."))</x:f>
      </x:c>
      <x:c r="X273" s="28" t="str">
        <x:f>IF(A273="","",IF(AND(F273="Yes",ISNUMBER(B273),ISNUMBER(C273),ISNUMBER(D273),ISNUMBER(E273),C273&gt;=B273,E273&gt;=D273,C273-B273=E273-D273,ISNUMBER(M273),ISNUMBER(N273),M273&gt;=0,N273&gt;0),(M273-N273)/N273,"n.a."))</x:f>
      </x:c>
      <x:c r="Y273" s="28" t="str">
        <x:f>IF(A273="","",IF(AND(ISNUMBER(O273),ISNUMBER(M273),O273&gt;=0,M273&gt;0,T273&lt;&gt;""),O273/M273,"n.a."))</x:f>
      </x:c>
      <x:c r="Z273" s="23" t="str">
        <x:f>IF(A273="","",IF(COUNTIFS($A$6:$A$505,SUBSTITUTE(SUBSTITUTE(SUBSTITUTE(A273,"~","~~"),"*","~*"),"?","~?"))&gt;1,"Duplicate URL: use one row per period pair",IF(COUNTIFS(Audit!$A$6:$A$505,SUBSTITUTE(SUBSTITUTE(SUBSTITUTE(A273,"~","~~"),"*","~*"),"?","~?"))=0,"URL missing from Audit",IF(OR(B273="",C273=""),"Add current date range",IF(OR(NOT(ISNUMBER(B273)),NOT(ISNUMBER(C273)),C273&lt;B273),"Check current dates",IF(OR(AND(ISNUMBER(G273),G273&lt;0),AND(ISNUMBER(H273),H273&lt;0),AND(ISNUMBER(I273),I273&lt;0),AND(ISNUMBER(J273),J273&lt;0),AND(ISNUMBER(M273),M273&lt;0),AND(ISNUMBER(N273),N273&lt;0),AND(ISNUMBER(O273),O273&lt;0),AND(ISNUMBER(P273),P273&lt;0),AND(ISNUMBER(Q273),Q273&lt;0),AND(ISNUMBER(R273),R273&lt;0)),"Check negative values",IF(AND(ISNUMBER(G273),ISNUMBER(I273),G273&gt;I273),"Clicks exceed impressions",IF(AND(OR(ISNUMBER(Q273),ISNUMBER(R273)),S273=""),"Add revenue currency",IF(AND(ISNUMBER(O273),T273=""),"Define conversions and session scope",IF(U273="","Add evidence source",IF(F273&lt;&gt;"Yes","Comparison not confirmed",IF(OR(NOT(ISNUMBER(D273)),NOT(ISNUMBER(E273)),E273&lt;D273,C273-B273&lt;&gt;E273-D273),"Check comparable date ranges",""))))))))))))</x:f>
      </x:c>
    </x:row>
    <x:row r="274" ht="44" customHeight="1">
      <x:c r="A274" s="19"/>
      <x:c r="B274" s="24"/>
      <x:c r="C274" s="21"/>
      <x:c r="D274" s="21"/>
      <x:c r="E274" s="21"/>
      <x:c r="F274" s="18"/>
      <x:c r="G274" s="26"/>
      <x:c r="H274" s="26"/>
      <x:c r="I274" s="26"/>
      <x:c r="J274" s="26"/>
      <x:c r="K274" s="25"/>
      <x:c r="L274" s="25"/>
      <x:c r="M274" s="26"/>
      <x:c r="N274" s="26"/>
      <x:c r="O274" s="26"/>
      <x:c r="P274" s="26"/>
      <x:c r="Q274" s="25"/>
      <x:c r="R274" s="25"/>
      <x:c r="S274" s="18"/>
      <x:c r="T274" s="18"/>
      <x:c r="U274" s="18"/>
      <x:c r="V274" s="28" t="str">
        <x:f>IF(A274="","",IF(AND(ISNUMBER(G274),ISNUMBER(I274),G274&gt;=0,I274&gt;0,G274&lt;=I274),G274/I274,"n.a."))</x:f>
      </x:c>
      <x:c r="W274" s="28" t="str">
        <x:f>IF(A274="","",IF(AND(F274="Yes",ISNUMBER(B274),ISNUMBER(C274),ISNUMBER(D274),ISNUMBER(E274),C274&gt;=B274,E274&gt;=D274,C274-B274=E274-D274,ISNUMBER(G274),ISNUMBER(H274),G274&gt;=0,H274&gt;0),(G274-H274)/H274,"n.a."))</x:f>
      </x:c>
      <x:c r="X274" s="28" t="str">
        <x:f>IF(A274="","",IF(AND(F274="Yes",ISNUMBER(B274),ISNUMBER(C274),ISNUMBER(D274),ISNUMBER(E274),C274&gt;=B274,E274&gt;=D274,C274-B274=E274-D274,ISNUMBER(M274),ISNUMBER(N274),M274&gt;=0,N274&gt;0),(M274-N274)/N274,"n.a."))</x:f>
      </x:c>
      <x:c r="Y274" s="28" t="str">
        <x:f>IF(A274="","",IF(AND(ISNUMBER(O274),ISNUMBER(M274),O274&gt;=0,M274&gt;0,T274&lt;&gt;""),O274/M274,"n.a."))</x:f>
      </x:c>
      <x:c r="Z274" s="23" t="str">
        <x:f>IF(A274="","",IF(COUNTIFS($A$6:$A$505,SUBSTITUTE(SUBSTITUTE(SUBSTITUTE(A274,"~","~~"),"*","~*"),"?","~?"))&gt;1,"Duplicate URL: use one row per period pair",IF(COUNTIFS(Audit!$A$6:$A$505,SUBSTITUTE(SUBSTITUTE(SUBSTITUTE(A274,"~","~~"),"*","~*"),"?","~?"))=0,"URL missing from Audit",IF(OR(B274="",C274=""),"Add current date range",IF(OR(NOT(ISNUMBER(B274)),NOT(ISNUMBER(C274)),C274&lt;B274),"Check current dates",IF(OR(AND(ISNUMBER(G274),G274&lt;0),AND(ISNUMBER(H274),H274&lt;0),AND(ISNUMBER(I274),I274&lt;0),AND(ISNUMBER(J274),J274&lt;0),AND(ISNUMBER(M274),M274&lt;0),AND(ISNUMBER(N274),N274&lt;0),AND(ISNUMBER(O274),O274&lt;0),AND(ISNUMBER(P274),P274&lt;0),AND(ISNUMBER(Q274),Q274&lt;0),AND(ISNUMBER(R274),R274&lt;0)),"Check negative values",IF(AND(ISNUMBER(G274),ISNUMBER(I274),G274&gt;I274),"Clicks exceed impressions",IF(AND(OR(ISNUMBER(Q274),ISNUMBER(R274)),S274=""),"Add revenue currency",IF(AND(ISNUMBER(O274),T274=""),"Define conversions and session scope",IF(U274="","Add evidence source",IF(F274&lt;&gt;"Yes","Comparison not confirmed",IF(OR(NOT(ISNUMBER(D274)),NOT(ISNUMBER(E274)),E274&lt;D274,C274-B274&lt;&gt;E274-D274),"Check comparable date ranges",""))))))))))))</x:f>
      </x:c>
    </x:row>
    <x:row r="275" ht="44" customHeight="1">
      <x:c r="A275" s="19"/>
      <x:c r="B275" s="24"/>
      <x:c r="C275" s="21"/>
      <x:c r="D275" s="21"/>
      <x:c r="E275" s="21"/>
      <x:c r="F275" s="18"/>
      <x:c r="G275" s="26"/>
      <x:c r="H275" s="26"/>
      <x:c r="I275" s="26"/>
      <x:c r="J275" s="26"/>
      <x:c r="K275" s="25"/>
      <x:c r="L275" s="25"/>
      <x:c r="M275" s="26"/>
      <x:c r="N275" s="26"/>
      <x:c r="O275" s="26"/>
      <x:c r="P275" s="26"/>
      <x:c r="Q275" s="25"/>
      <x:c r="R275" s="25"/>
      <x:c r="S275" s="18"/>
      <x:c r="T275" s="18"/>
      <x:c r="U275" s="18"/>
      <x:c r="V275" s="28" t="str">
        <x:f>IF(A275="","",IF(AND(ISNUMBER(G275),ISNUMBER(I275),G275&gt;=0,I275&gt;0,G275&lt;=I275),G275/I275,"n.a."))</x:f>
      </x:c>
      <x:c r="W275" s="28" t="str">
        <x:f>IF(A275="","",IF(AND(F275="Yes",ISNUMBER(B275),ISNUMBER(C275),ISNUMBER(D275),ISNUMBER(E275),C275&gt;=B275,E275&gt;=D275,C275-B275=E275-D275,ISNUMBER(G275),ISNUMBER(H275),G275&gt;=0,H275&gt;0),(G275-H275)/H275,"n.a."))</x:f>
      </x:c>
      <x:c r="X275" s="28" t="str">
        <x:f>IF(A275="","",IF(AND(F275="Yes",ISNUMBER(B275),ISNUMBER(C275),ISNUMBER(D275),ISNUMBER(E275),C275&gt;=B275,E275&gt;=D275,C275-B275=E275-D275,ISNUMBER(M275),ISNUMBER(N275),M275&gt;=0,N275&gt;0),(M275-N275)/N275,"n.a."))</x:f>
      </x:c>
      <x:c r="Y275" s="28" t="str">
        <x:f>IF(A275="","",IF(AND(ISNUMBER(O275),ISNUMBER(M275),O275&gt;=0,M275&gt;0,T275&lt;&gt;""),O275/M275,"n.a."))</x:f>
      </x:c>
      <x:c r="Z275" s="23" t="str">
        <x:f>IF(A275="","",IF(COUNTIFS($A$6:$A$505,SUBSTITUTE(SUBSTITUTE(SUBSTITUTE(A275,"~","~~"),"*","~*"),"?","~?"))&gt;1,"Duplicate URL: use one row per period pair",IF(COUNTIFS(Audit!$A$6:$A$505,SUBSTITUTE(SUBSTITUTE(SUBSTITUTE(A275,"~","~~"),"*","~*"),"?","~?"))=0,"URL missing from Audit",IF(OR(B275="",C275=""),"Add current date range",IF(OR(NOT(ISNUMBER(B275)),NOT(ISNUMBER(C275)),C275&lt;B275),"Check current dates",IF(OR(AND(ISNUMBER(G275),G275&lt;0),AND(ISNUMBER(H275),H275&lt;0),AND(ISNUMBER(I275),I275&lt;0),AND(ISNUMBER(J275),J275&lt;0),AND(ISNUMBER(M275),M275&lt;0),AND(ISNUMBER(N275),N275&lt;0),AND(ISNUMBER(O275),O275&lt;0),AND(ISNUMBER(P275),P275&lt;0),AND(ISNUMBER(Q275),Q275&lt;0),AND(ISNUMBER(R275),R275&lt;0)),"Check negative values",IF(AND(ISNUMBER(G275),ISNUMBER(I275),G275&gt;I275),"Clicks exceed impressions",IF(AND(OR(ISNUMBER(Q275),ISNUMBER(R275)),S275=""),"Add revenue currency",IF(AND(ISNUMBER(O275),T275=""),"Define conversions and session scope",IF(U275="","Add evidence source",IF(F275&lt;&gt;"Yes","Comparison not confirmed",IF(OR(NOT(ISNUMBER(D275)),NOT(ISNUMBER(E275)),E275&lt;D275,C275-B275&lt;&gt;E275-D275),"Check comparable date ranges",""))))))))))))</x:f>
      </x:c>
    </x:row>
    <x:row r="276" ht="44" customHeight="1">
      <x:c r="A276" s="19"/>
      <x:c r="B276" s="24"/>
      <x:c r="C276" s="21"/>
      <x:c r="D276" s="21"/>
      <x:c r="E276" s="21"/>
      <x:c r="F276" s="18"/>
      <x:c r="G276" s="26"/>
      <x:c r="H276" s="26"/>
      <x:c r="I276" s="26"/>
      <x:c r="J276" s="26"/>
      <x:c r="K276" s="25"/>
      <x:c r="L276" s="25"/>
      <x:c r="M276" s="26"/>
      <x:c r="N276" s="26"/>
      <x:c r="O276" s="26"/>
      <x:c r="P276" s="26"/>
      <x:c r="Q276" s="25"/>
      <x:c r="R276" s="25"/>
      <x:c r="S276" s="18"/>
      <x:c r="T276" s="18"/>
      <x:c r="U276" s="18"/>
      <x:c r="V276" s="28" t="str">
        <x:f>IF(A276="","",IF(AND(ISNUMBER(G276),ISNUMBER(I276),G276&gt;=0,I276&gt;0,G276&lt;=I276),G276/I276,"n.a."))</x:f>
      </x:c>
      <x:c r="W276" s="28" t="str">
        <x:f>IF(A276="","",IF(AND(F276="Yes",ISNUMBER(B276),ISNUMBER(C276),ISNUMBER(D276),ISNUMBER(E276),C276&gt;=B276,E276&gt;=D276,C276-B276=E276-D276,ISNUMBER(G276),ISNUMBER(H276),G276&gt;=0,H276&gt;0),(G276-H276)/H276,"n.a."))</x:f>
      </x:c>
      <x:c r="X276" s="28" t="str">
        <x:f>IF(A276="","",IF(AND(F276="Yes",ISNUMBER(B276),ISNUMBER(C276),ISNUMBER(D276),ISNUMBER(E276),C276&gt;=B276,E276&gt;=D276,C276-B276=E276-D276,ISNUMBER(M276),ISNUMBER(N276),M276&gt;=0,N276&gt;0),(M276-N276)/N276,"n.a."))</x:f>
      </x:c>
      <x:c r="Y276" s="28" t="str">
        <x:f>IF(A276="","",IF(AND(ISNUMBER(O276),ISNUMBER(M276),O276&gt;=0,M276&gt;0,T276&lt;&gt;""),O276/M276,"n.a."))</x:f>
      </x:c>
      <x:c r="Z276" s="23" t="str">
        <x:f>IF(A276="","",IF(COUNTIFS($A$6:$A$505,SUBSTITUTE(SUBSTITUTE(SUBSTITUTE(A276,"~","~~"),"*","~*"),"?","~?"))&gt;1,"Duplicate URL: use one row per period pair",IF(COUNTIFS(Audit!$A$6:$A$505,SUBSTITUTE(SUBSTITUTE(SUBSTITUTE(A276,"~","~~"),"*","~*"),"?","~?"))=0,"URL missing from Audit",IF(OR(B276="",C276=""),"Add current date range",IF(OR(NOT(ISNUMBER(B276)),NOT(ISNUMBER(C276)),C276&lt;B276),"Check current dates",IF(OR(AND(ISNUMBER(G276),G276&lt;0),AND(ISNUMBER(H276),H276&lt;0),AND(ISNUMBER(I276),I276&lt;0),AND(ISNUMBER(J276),J276&lt;0),AND(ISNUMBER(M276),M276&lt;0),AND(ISNUMBER(N276),N276&lt;0),AND(ISNUMBER(O276),O276&lt;0),AND(ISNUMBER(P276),P276&lt;0),AND(ISNUMBER(Q276),Q276&lt;0),AND(ISNUMBER(R276),R276&lt;0)),"Check negative values",IF(AND(ISNUMBER(G276),ISNUMBER(I276),G276&gt;I276),"Clicks exceed impressions",IF(AND(OR(ISNUMBER(Q276),ISNUMBER(R276)),S276=""),"Add revenue currency",IF(AND(ISNUMBER(O276),T276=""),"Define conversions and session scope",IF(U276="","Add evidence source",IF(F276&lt;&gt;"Yes","Comparison not confirmed",IF(OR(NOT(ISNUMBER(D276)),NOT(ISNUMBER(E276)),E276&lt;D276,C276-B276&lt;&gt;E276-D276),"Check comparable date ranges",""))))))))))))</x:f>
      </x:c>
    </x:row>
    <x:row r="277" ht="44" customHeight="1">
      <x:c r="A277" s="19"/>
      <x:c r="B277" s="24"/>
      <x:c r="C277" s="21"/>
      <x:c r="D277" s="21"/>
      <x:c r="E277" s="21"/>
      <x:c r="F277" s="18"/>
      <x:c r="G277" s="26"/>
      <x:c r="H277" s="26"/>
      <x:c r="I277" s="26"/>
      <x:c r="J277" s="26"/>
      <x:c r="K277" s="25"/>
      <x:c r="L277" s="25"/>
      <x:c r="M277" s="26"/>
      <x:c r="N277" s="26"/>
      <x:c r="O277" s="26"/>
      <x:c r="P277" s="26"/>
      <x:c r="Q277" s="25"/>
      <x:c r="R277" s="25"/>
      <x:c r="S277" s="18"/>
      <x:c r="T277" s="18"/>
      <x:c r="U277" s="18"/>
      <x:c r="V277" s="28" t="str">
        <x:f>IF(A277="","",IF(AND(ISNUMBER(G277),ISNUMBER(I277),G277&gt;=0,I277&gt;0,G277&lt;=I277),G277/I277,"n.a."))</x:f>
      </x:c>
      <x:c r="W277" s="28" t="str">
        <x:f>IF(A277="","",IF(AND(F277="Yes",ISNUMBER(B277),ISNUMBER(C277),ISNUMBER(D277),ISNUMBER(E277),C277&gt;=B277,E277&gt;=D277,C277-B277=E277-D277,ISNUMBER(G277),ISNUMBER(H277),G277&gt;=0,H277&gt;0),(G277-H277)/H277,"n.a."))</x:f>
      </x:c>
      <x:c r="X277" s="28" t="str">
        <x:f>IF(A277="","",IF(AND(F277="Yes",ISNUMBER(B277),ISNUMBER(C277),ISNUMBER(D277),ISNUMBER(E277),C277&gt;=B277,E277&gt;=D277,C277-B277=E277-D277,ISNUMBER(M277),ISNUMBER(N277),M277&gt;=0,N277&gt;0),(M277-N277)/N277,"n.a."))</x:f>
      </x:c>
      <x:c r="Y277" s="28" t="str">
        <x:f>IF(A277="","",IF(AND(ISNUMBER(O277),ISNUMBER(M277),O277&gt;=0,M277&gt;0,T277&lt;&gt;""),O277/M277,"n.a."))</x:f>
      </x:c>
      <x:c r="Z277" s="23" t="str">
        <x:f>IF(A277="","",IF(COUNTIFS($A$6:$A$505,SUBSTITUTE(SUBSTITUTE(SUBSTITUTE(A277,"~","~~"),"*","~*"),"?","~?"))&gt;1,"Duplicate URL: use one row per period pair",IF(COUNTIFS(Audit!$A$6:$A$505,SUBSTITUTE(SUBSTITUTE(SUBSTITUTE(A277,"~","~~"),"*","~*"),"?","~?"))=0,"URL missing from Audit",IF(OR(B277="",C277=""),"Add current date range",IF(OR(NOT(ISNUMBER(B277)),NOT(ISNUMBER(C277)),C277&lt;B277),"Check current dates",IF(OR(AND(ISNUMBER(G277),G277&lt;0),AND(ISNUMBER(H277),H277&lt;0),AND(ISNUMBER(I277),I277&lt;0),AND(ISNUMBER(J277),J277&lt;0),AND(ISNUMBER(M277),M277&lt;0),AND(ISNUMBER(N277),N277&lt;0),AND(ISNUMBER(O277),O277&lt;0),AND(ISNUMBER(P277),P277&lt;0),AND(ISNUMBER(Q277),Q277&lt;0),AND(ISNUMBER(R277),R277&lt;0)),"Check negative values",IF(AND(ISNUMBER(G277),ISNUMBER(I277),G277&gt;I277),"Clicks exceed impressions",IF(AND(OR(ISNUMBER(Q277),ISNUMBER(R277)),S277=""),"Add revenue currency",IF(AND(ISNUMBER(O277),T277=""),"Define conversions and session scope",IF(U277="","Add evidence source",IF(F277&lt;&gt;"Yes","Comparison not confirmed",IF(OR(NOT(ISNUMBER(D277)),NOT(ISNUMBER(E277)),E277&lt;D277,C277-B277&lt;&gt;E277-D277),"Check comparable date ranges",""))))))))))))</x:f>
      </x:c>
    </x:row>
    <x:row r="278" ht="44" customHeight="1">
      <x:c r="A278" s="19"/>
      <x:c r="B278" s="24"/>
      <x:c r="C278" s="21"/>
      <x:c r="D278" s="21"/>
      <x:c r="E278" s="21"/>
      <x:c r="F278" s="18"/>
      <x:c r="G278" s="26"/>
      <x:c r="H278" s="26"/>
      <x:c r="I278" s="26"/>
      <x:c r="J278" s="26"/>
      <x:c r="K278" s="25"/>
      <x:c r="L278" s="25"/>
      <x:c r="M278" s="26"/>
      <x:c r="N278" s="26"/>
      <x:c r="O278" s="26"/>
      <x:c r="P278" s="26"/>
      <x:c r="Q278" s="25"/>
      <x:c r="R278" s="25"/>
      <x:c r="S278" s="18"/>
      <x:c r="T278" s="18"/>
      <x:c r="U278" s="18"/>
      <x:c r="V278" s="28" t="str">
        <x:f>IF(A278="","",IF(AND(ISNUMBER(G278),ISNUMBER(I278),G278&gt;=0,I278&gt;0,G278&lt;=I278),G278/I278,"n.a."))</x:f>
      </x:c>
      <x:c r="W278" s="28" t="str">
        <x:f>IF(A278="","",IF(AND(F278="Yes",ISNUMBER(B278),ISNUMBER(C278),ISNUMBER(D278),ISNUMBER(E278),C278&gt;=B278,E278&gt;=D278,C278-B278=E278-D278,ISNUMBER(G278),ISNUMBER(H278),G278&gt;=0,H278&gt;0),(G278-H278)/H278,"n.a."))</x:f>
      </x:c>
      <x:c r="X278" s="28" t="str">
        <x:f>IF(A278="","",IF(AND(F278="Yes",ISNUMBER(B278),ISNUMBER(C278),ISNUMBER(D278),ISNUMBER(E278),C278&gt;=B278,E278&gt;=D278,C278-B278=E278-D278,ISNUMBER(M278),ISNUMBER(N278),M278&gt;=0,N278&gt;0),(M278-N278)/N278,"n.a."))</x:f>
      </x:c>
      <x:c r="Y278" s="28" t="str">
        <x:f>IF(A278="","",IF(AND(ISNUMBER(O278),ISNUMBER(M278),O278&gt;=0,M278&gt;0,T278&lt;&gt;""),O278/M278,"n.a."))</x:f>
      </x:c>
      <x:c r="Z278" s="23" t="str">
        <x:f>IF(A278="","",IF(COUNTIFS($A$6:$A$505,SUBSTITUTE(SUBSTITUTE(SUBSTITUTE(A278,"~","~~"),"*","~*"),"?","~?"))&gt;1,"Duplicate URL: use one row per period pair",IF(COUNTIFS(Audit!$A$6:$A$505,SUBSTITUTE(SUBSTITUTE(SUBSTITUTE(A278,"~","~~"),"*","~*"),"?","~?"))=0,"URL missing from Audit",IF(OR(B278="",C278=""),"Add current date range",IF(OR(NOT(ISNUMBER(B278)),NOT(ISNUMBER(C278)),C278&lt;B278),"Check current dates",IF(OR(AND(ISNUMBER(G278),G278&lt;0),AND(ISNUMBER(H278),H278&lt;0),AND(ISNUMBER(I278),I278&lt;0),AND(ISNUMBER(J278),J278&lt;0),AND(ISNUMBER(M278),M278&lt;0),AND(ISNUMBER(N278),N278&lt;0),AND(ISNUMBER(O278),O278&lt;0),AND(ISNUMBER(P278),P278&lt;0),AND(ISNUMBER(Q278),Q278&lt;0),AND(ISNUMBER(R278),R278&lt;0)),"Check negative values",IF(AND(ISNUMBER(G278),ISNUMBER(I278),G278&gt;I278),"Clicks exceed impressions",IF(AND(OR(ISNUMBER(Q278),ISNUMBER(R278)),S278=""),"Add revenue currency",IF(AND(ISNUMBER(O278),T278=""),"Define conversions and session scope",IF(U278="","Add evidence source",IF(F278&lt;&gt;"Yes","Comparison not confirmed",IF(OR(NOT(ISNUMBER(D278)),NOT(ISNUMBER(E278)),E278&lt;D278,C278-B278&lt;&gt;E278-D278),"Check comparable date ranges",""))))))))))))</x:f>
      </x:c>
    </x:row>
    <x:row r="279" ht="44" customHeight="1">
      <x:c r="A279" s="19"/>
      <x:c r="B279" s="24"/>
      <x:c r="C279" s="21"/>
      <x:c r="D279" s="21"/>
      <x:c r="E279" s="21"/>
      <x:c r="F279" s="18"/>
      <x:c r="G279" s="26"/>
      <x:c r="H279" s="26"/>
      <x:c r="I279" s="26"/>
      <x:c r="J279" s="26"/>
      <x:c r="K279" s="25"/>
      <x:c r="L279" s="25"/>
      <x:c r="M279" s="26"/>
      <x:c r="N279" s="26"/>
      <x:c r="O279" s="26"/>
      <x:c r="P279" s="26"/>
      <x:c r="Q279" s="25"/>
      <x:c r="R279" s="25"/>
      <x:c r="S279" s="18"/>
      <x:c r="T279" s="18"/>
      <x:c r="U279" s="18"/>
      <x:c r="V279" s="28" t="str">
        <x:f>IF(A279="","",IF(AND(ISNUMBER(G279),ISNUMBER(I279),G279&gt;=0,I279&gt;0,G279&lt;=I279),G279/I279,"n.a."))</x:f>
      </x:c>
      <x:c r="W279" s="28" t="str">
        <x:f>IF(A279="","",IF(AND(F279="Yes",ISNUMBER(B279),ISNUMBER(C279),ISNUMBER(D279),ISNUMBER(E279),C279&gt;=B279,E279&gt;=D279,C279-B279=E279-D279,ISNUMBER(G279),ISNUMBER(H279),G279&gt;=0,H279&gt;0),(G279-H279)/H279,"n.a."))</x:f>
      </x:c>
      <x:c r="X279" s="28" t="str">
        <x:f>IF(A279="","",IF(AND(F279="Yes",ISNUMBER(B279),ISNUMBER(C279),ISNUMBER(D279),ISNUMBER(E279),C279&gt;=B279,E279&gt;=D279,C279-B279=E279-D279,ISNUMBER(M279),ISNUMBER(N279),M279&gt;=0,N279&gt;0),(M279-N279)/N279,"n.a."))</x:f>
      </x:c>
      <x:c r="Y279" s="28" t="str">
        <x:f>IF(A279="","",IF(AND(ISNUMBER(O279),ISNUMBER(M279),O279&gt;=0,M279&gt;0,T279&lt;&gt;""),O279/M279,"n.a."))</x:f>
      </x:c>
      <x:c r="Z279" s="23" t="str">
        <x:f>IF(A279="","",IF(COUNTIFS($A$6:$A$505,SUBSTITUTE(SUBSTITUTE(SUBSTITUTE(A279,"~","~~"),"*","~*"),"?","~?"))&gt;1,"Duplicate URL: use one row per period pair",IF(COUNTIFS(Audit!$A$6:$A$505,SUBSTITUTE(SUBSTITUTE(SUBSTITUTE(A279,"~","~~"),"*","~*"),"?","~?"))=0,"URL missing from Audit",IF(OR(B279="",C279=""),"Add current date range",IF(OR(NOT(ISNUMBER(B279)),NOT(ISNUMBER(C279)),C279&lt;B279),"Check current dates",IF(OR(AND(ISNUMBER(G279),G279&lt;0),AND(ISNUMBER(H279),H279&lt;0),AND(ISNUMBER(I279),I279&lt;0),AND(ISNUMBER(J279),J279&lt;0),AND(ISNUMBER(M279),M279&lt;0),AND(ISNUMBER(N279),N279&lt;0),AND(ISNUMBER(O279),O279&lt;0),AND(ISNUMBER(P279),P279&lt;0),AND(ISNUMBER(Q279),Q279&lt;0),AND(ISNUMBER(R279),R279&lt;0)),"Check negative values",IF(AND(ISNUMBER(G279),ISNUMBER(I279),G279&gt;I279),"Clicks exceed impressions",IF(AND(OR(ISNUMBER(Q279),ISNUMBER(R279)),S279=""),"Add revenue currency",IF(AND(ISNUMBER(O279),T279=""),"Define conversions and session scope",IF(U279="","Add evidence source",IF(F279&lt;&gt;"Yes","Comparison not confirmed",IF(OR(NOT(ISNUMBER(D279)),NOT(ISNUMBER(E279)),E279&lt;D279,C279-B279&lt;&gt;E279-D279),"Check comparable date ranges",""))))))))))))</x:f>
      </x:c>
    </x:row>
    <x:row r="280" ht="44" customHeight="1">
      <x:c r="A280" s="19"/>
      <x:c r="B280" s="24"/>
      <x:c r="C280" s="21"/>
      <x:c r="D280" s="21"/>
      <x:c r="E280" s="21"/>
      <x:c r="F280" s="18"/>
      <x:c r="G280" s="26"/>
      <x:c r="H280" s="26"/>
      <x:c r="I280" s="26"/>
      <x:c r="J280" s="26"/>
      <x:c r="K280" s="25"/>
      <x:c r="L280" s="25"/>
      <x:c r="M280" s="26"/>
      <x:c r="N280" s="26"/>
      <x:c r="O280" s="26"/>
      <x:c r="P280" s="26"/>
      <x:c r="Q280" s="25"/>
      <x:c r="R280" s="25"/>
      <x:c r="S280" s="18"/>
      <x:c r="T280" s="18"/>
      <x:c r="U280" s="18"/>
      <x:c r="V280" s="28" t="str">
        <x:f>IF(A280="","",IF(AND(ISNUMBER(G280),ISNUMBER(I280),G280&gt;=0,I280&gt;0,G280&lt;=I280),G280/I280,"n.a."))</x:f>
      </x:c>
      <x:c r="W280" s="28" t="str">
        <x:f>IF(A280="","",IF(AND(F280="Yes",ISNUMBER(B280),ISNUMBER(C280),ISNUMBER(D280),ISNUMBER(E280),C280&gt;=B280,E280&gt;=D280,C280-B280=E280-D280,ISNUMBER(G280),ISNUMBER(H280),G280&gt;=0,H280&gt;0),(G280-H280)/H280,"n.a."))</x:f>
      </x:c>
      <x:c r="X280" s="28" t="str">
        <x:f>IF(A280="","",IF(AND(F280="Yes",ISNUMBER(B280),ISNUMBER(C280),ISNUMBER(D280),ISNUMBER(E280),C280&gt;=B280,E280&gt;=D280,C280-B280=E280-D280,ISNUMBER(M280),ISNUMBER(N280),M280&gt;=0,N280&gt;0),(M280-N280)/N280,"n.a."))</x:f>
      </x:c>
      <x:c r="Y280" s="28" t="str">
        <x:f>IF(A280="","",IF(AND(ISNUMBER(O280),ISNUMBER(M280),O280&gt;=0,M280&gt;0,T280&lt;&gt;""),O280/M280,"n.a."))</x:f>
      </x:c>
      <x:c r="Z280" s="23" t="str">
        <x:f>IF(A280="","",IF(COUNTIFS($A$6:$A$505,SUBSTITUTE(SUBSTITUTE(SUBSTITUTE(A280,"~","~~"),"*","~*"),"?","~?"))&gt;1,"Duplicate URL: use one row per period pair",IF(COUNTIFS(Audit!$A$6:$A$505,SUBSTITUTE(SUBSTITUTE(SUBSTITUTE(A280,"~","~~"),"*","~*"),"?","~?"))=0,"URL missing from Audit",IF(OR(B280="",C280=""),"Add current date range",IF(OR(NOT(ISNUMBER(B280)),NOT(ISNUMBER(C280)),C280&lt;B280),"Check current dates",IF(OR(AND(ISNUMBER(G280),G280&lt;0),AND(ISNUMBER(H280),H280&lt;0),AND(ISNUMBER(I280),I280&lt;0),AND(ISNUMBER(J280),J280&lt;0),AND(ISNUMBER(M280),M280&lt;0),AND(ISNUMBER(N280),N280&lt;0),AND(ISNUMBER(O280),O280&lt;0),AND(ISNUMBER(P280),P280&lt;0),AND(ISNUMBER(Q280),Q280&lt;0),AND(ISNUMBER(R280),R280&lt;0)),"Check negative values",IF(AND(ISNUMBER(G280),ISNUMBER(I280),G280&gt;I280),"Clicks exceed impressions",IF(AND(OR(ISNUMBER(Q280),ISNUMBER(R280)),S280=""),"Add revenue currency",IF(AND(ISNUMBER(O280),T280=""),"Define conversions and session scope",IF(U280="","Add evidence source",IF(F280&lt;&gt;"Yes","Comparison not confirmed",IF(OR(NOT(ISNUMBER(D280)),NOT(ISNUMBER(E280)),E280&lt;D280,C280-B280&lt;&gt;E280-D280),"Check comparable date ranges",""))))))))))))</x:f>
      </x:c>
    </x:row>
    <x:row r="281" ht="44" customHeight="1">
      <x:c r="A281" s="19"/>
      <x:c r="B281" s="24"/>
      <x:c r="C281" s="21"/>
      <x:c r="D281" s="21"/>
      <x:c r="E281" s="21"/>
      <x:c r="F281" s="18"/>
      <x:c r="G281" s="26"/>
      <x:c r="H281" s="26"/>
      <x:c r="I281" s="26"/>
      <x:c r="J281" s="26"/>
      <x:c r="K281" s="25"/>
      <x:c r="L281" s="25"/>
      <x:c r="M281" s="26"/>
      <x:c r="N281" s="26"/>
      <x:c r="O281" s="26"/>
      <x:c r="P281" s="26"/>
      <x:c r="Q281" s="25"/>
      <x:c r="R281" s="25"/>
      <x:c r="S281" s="18"/>
      <x:c r="T281" s="18"/>
      <x:c r="U281" s="18"/>
      <x:c r="V281" s="28" t="str">
        <x:f>IF(A281="","",IF(AND(ISNUMBER(G281),ISNUMBER(I281),G281&gt;=0,I281&gt;0,G281&lt;=I281),G281/I281,"n.a."))</x:f>
      </x:c>
      <x:c r="W281" s="28" t="str">
        <x:f>IF(A281="","",IF(AND(F281="Yes",ISNUMBER(B281),ISNUMBER(C281),ISNUMBER(D281),ISNUMBER(E281),C281&gt;=B281,E281&gt;=D281,C281-B281=E281-D281,ISNUMBER(G281),ISNUMBER(H281),G281&gt;=0,H281&gt;0),(G281-H281)/H281,"n.a."))</x:f>
      </x:c>
      <x:c r="X281" s="28" t="str">
        <x:f>IF(A281="","",IF(AND(F281="Yes",ISNUMBER(B281),ISNUMBER(C281),ISNUMBER(D281),ISNUMBER(E281),C281&gt;=B281,E281&gt;=D281,C281-B281=E281-D281,ISNUMBER(M281),ISNUMBER(N281),M281&gt;=0,N281&gt;0),(M281-N281)/N281,"n.a."))</x:f>
      </x:c>
      <x:c r="Y281" s="28" t="str">
        <x:f>IF(A281="","",IF(AND(ISNUMBER(O281),ISNUMBER(M281),O281&gt;=0,M281&gt;0,T281&lt;&gt;""),O281/M281,"n.a."))</x:f>
      </x:c>
      <x:c r="Z281" s="23" t="str">
        <x:f>IF(A281="","",IF(COUNTIFS($A$6:$A$505,SUBSTITUTE(SUBSTITUTE(SUBSTITUTE(A281,"~","~~"),"*","~*"),"?","~?"))&gt;1,"Duplicate URL: use one row per period pair",IF(COUNTIFS(Audit!$A$6:$A$505,SUBSTITUTE(SUBSTITUTE(SUBSTITUTE(A281,"~","~~"),"*","~*"),"?","~?"))=0,"URL missing from Audit",IF(OR(B281="",C281=""),"Add current date range",IF(OR(NOT(ISNUMBER(B281)),NOT(ISNUMBER(C281)),C281&lt;B281),"Check current dates",IF(OR(AND(ISNUMBER(G281),G281&lt;0),AND(ISNUMBER(H281),H281&lt;0),AND(ISNUMBER(I281),I281&lt;0),AND(ISNUMBER(J281),J281&lt;0),AND(ISNUMBER(M281),M281&lt;0),AND(ISNUMBER(N281),N281&lt;0),AND(ISNUMBER(O281),O281&lt;0),AND(ISNUMBER(P281),P281&lt;0),AND(ISNUMBER(Q281),Q281&lt;0),AND(ISNUMBER(R281),R281&lt;0)),"Check negative values",IF(AND(ISNUMBER(G281),ISNUMBER(I281),G281&gt;I281),"Clicks exceed impressions",IF(AND(OR(ISNUMBER(Q281),ISNUMBER(R281)),S281=""),"Add revenue currency",IF(AND(ISNUMBER(O281),T281=""),"Define conversions and session scope",IF(U281="","Add evidence source",IF(F281&lt;&gt;"Yes","Comparison not confirmed",IF(OR(NOT(ISNUMBER(D281)),NOT(ISNUMBER(E281)),E281&lt;D281,C281-B281&lt;&gt;E281-D281),"Check comparable date ranges",""))))))))))))</x:f>
      </x:c>
    </x:row>
    <x:row r="282" ht="44" customHeight="1">
      <x:c r="A282" s="19"/>
      <x:c r="B282" s="24"/>
      <x:c r="C282" s="21"/>
      <x:c r="D282" s="21"/>
      <x:c r="E282" s="21"/>
      <x:c r="F282" s="18"/>
      <x:c r="G282" s="26"/>
      <x:c r="H282" s="26"/>
      <x:c r="I282" s="26"/>
      <x:c r="J282" s="26"/>
      <x:c r="K282" s="25"/>
      <x:c r="L282" s="25"/>
      <x:c r="M282" s="26"/>
      <x:c r="N282" s="26"/>
      <x:c r="O282" s="26"/>
      <x:c r="P282" s="26"/>
      <x:c r="Q282" s="25"/>
      <x:c r="R282" s="25"/>
      <x:c r="S282" s="18"/>
      <x:c r="T282" s="18"/>
      <x:c r="U282" s="18"/>
      <x:c r="V282" s="28" t="str">
        <x:f>IF(A282="","",IF(AND(ISNUMBER(G282),ISNUMBER(I282),G282&gt;=0,I282&gt;0,G282&lt;=I282),G282/I282,"n.a."))</x:f>
      </x:c>
      <x:c r="W282" s="28" t="str">
        <x:f>IF(A282="","",IF(AND(F282="Yes",ISNUMBER(B282),ISNUMBER(C282),ISNUMBER(D282),ISNUMBER(E282),C282&gt;=B282,E282&gt;=D282,C282-B282=E282-D282,ISNUMBER(G282),ISNUMBER(H282),G282&gt;=0,H282&gt;0),(G282-H282)/H282,"n.a."))</x:f>
      </x:c>
      <x:c r="X282" s="28" t="str">
        <x:f>IF(A282="","",IF(AND(F282="Yes",ISNUMBER(B282),ISNUMBER(C282),ISNUMBER(D282),ISNUMBER(E282),C282&gt;=B282,E282&gt;=D282,C282-B282=E282-D282,ISNUMBER(M282),ISNUMBER(N282),M282&gt;=0,N282&gt;0),(M282-N282)/N282,"n.a."))</x:f>
      </x:c>
      <x:c r="Y282" s="28" t="str">
        <x:f>IF(A282="","",IF(AND(ISNUMBER(O282),ISNUMBER(M282),O282&gt;=0,M282&gt;0,T282&lt;&gt;""),O282/M282,"n.a."))</x:f>
      </x:c>
      <x:c r="Z282" s="23" t="str">
        <x:f>IF(A282="","",IF(COUNTIFS($A$6:$A$505,SUBSTITUTE(SUBSTITUTE(SUBSTITUTE(A282,"~","~~"),"*","~*"),"?","~?"))&gt;1,"Duplicate URL: use one row per period pair",IF(COUNTIFS(Audit!$A$6:$A$505,SUBSTITUTE(SUBSTITUTE(SUBSTITUTE(A282,"~","~~"),"*","~*"),"?","~?"))=0,"URL missing from Audit",IF(OR(B282="",C282=""),"Add current date range",IF(OR(NOT(ISNUMBER(B282)),NOT(ISNUMBER(C282)),C282&lt;B282),"Check current dates",IF(OR(AND(ISNUMBER(G282),G282&lt;0),AND(ISNUMBER(H282),H282&lt;0),AND(ISNUMBER(I282),I282&lt;0),AND(ISNUMBER(J282),J282&lt;0),AND(ISNUMBER(M282),M282&lt;0),AND(ISNUMBER(N282),N282&lt;0),AND(ISNUMBER(O282),O282&lt;0),AND(ISNUMBER(P282),P282&lt;0),AND(ISNUMBER(Q282),Q282&lt;0),AND(ISNUMBER(R282),R282&lt;0)),"Check negative values",IF(AND(ISNUMBER(G282),ISNUMBER(I282),G282&gt;I282),"Clicks exceed impressions",IF(AND(OR(ISNUMBER(Q282),ISNUMBER(R282)),S282=""),"Add revenue currency",IF(AND(ISNUMBER(O282),T282=""),"Define conversions and session scope",IF(U282="","Add evidence source",IF(F282&lt;&gt;"Yes","Comparison not confirmed",IF(OR(NOT(ISNUMBER(D282)),NOT(ISNUMBER(E282)),E282&lt;D282,C282-B282&lt;&gt;E282-D282),"Check comparable date ranges",""))))))))))))</x:f>
      </x:c>
    </x:row>
    <x:row r="283" ht="44" customHeight="1">
      <x:c r="A283" s="19"/>
      <x:c r="B283" s="24"/>
      <x:c r="C283" s="21"/>
      <x:c r="D283" s="21"/>
      <x:c r="E283" s="21"/>
      <x:c r="F283" s="18"/>
      <x:c r="G283" s="26"/>
      <x:c r="H283" s="26"/>
      <x:c r="I283" s="26"/>
      <x:c r="J283" s="26"/>
      <x:c r="K283" s="25"/>
      <x:c r="L283" s="25"/>
      <x:c r="M283" s="26"/>
      <x:c r="N283" s="26"/>
      <x:c r="O283" s="26"/>
      <x:c r="P283" s="26"/>
      <x:c r="Q283" s="25"/>
      <x:c r="R283" s="25"/>
      <x:c r="S283" s="18"/>
      <x:c r="T283" s="18"/>
      <x:c r="U283" s="18"/>
      <x:c r="V283" s="28" t="str">
        <x:f>IF(A283="","",IF(AND(ISNUMBER(G283),ISNUMBER(I283),G283&gt;=0,I283&gt;0,G283&lt;=I283),G283/I283,"n.a."))</x:f>
      </x:c>
      <x:c r="W283" s="28" t="str">
        <x:f>IF(A283="","",IF(AND(F283="Yes",ISNUMBER(B283),ISNUMBER(C283),ISNUMBER(D283),ISNUMBER(E283),C283&gt;=B283,E283&gt;=D283,C283-B283=E283-D283,ISNUMBER(G283),ISNUMBER(H283),G283&gt;=0,H283&gt;0),(G283-H283)/H283,"n.a."))</x:f>
      </x:c>
      <x:c r="X283" s="28" t="str">
        <x:f>IF(A283="","",IF(AND(F283="Yes",ISNUMBER(B283),ISNUMBER(C283),ISNUMBER(D283),ISNUMBER(E283),C283&gt;=B283,E283&gt;=D283,C283-B283=E283-D283,ISNUMBER(M283),ISNUMBER(N283),M283&gt;=0,N283&gt;0),(M283-N283)/N283,"n.a."))</x:f>
      </x:c>
      <x:c r="Y283" s="28" t="str">
        <x:f>IF(A283="","",IF(AND(ISNUMBER(O283),ISNUMBER(M283),O283&gt;=0,M283&gt;0,T283&lt;&gt;""),O283/M283,"n.a."))</x:f>
      </x:c>
      <x:c r="Z283" s="23" t="str">
        <x:f>IF(A283="","",IF(COUNTIFS($A$6:$A$505,SUBSTITUTE(SUBSTITUTE(SUBSTITUTE(A283,"~","~~"),"*","~*"),"?","~?"))&gt;1,"Duplicate URL: use one row per period pair",IF(COUNTIFS(Audit!$A$6:$A$505,SUBSTITUTE(SUBSTITUTE(SUBSTITUTE(A283,"~","~~"),"*","~*"),"?","~?"))=0,"URL missing from Audit",IF(OR(B283="",C283=""),"Add current date range",IF(OR(NOT(ISNUMBER(B283)),NOT(ISNUMBER(C283)),C283&lt;B283),"Check current dates",IF(OR(AND(ISNUMBER(G283),G283&lt;0),AND(ISNUMBER(H283),H283&lt;0),AND(ISNUMBER(I283),I283&lt;0),AND(ISNUMBER(J283),J283&lt;0),AND(ISNUMBER(M283),M283&lt;0),AND(ISNUMBER(N283),N283&lt;0),AND(ISNUMBER(O283),O283&lt;0),AND(ISNUMBER(P283),P283&lt;0),AND(ISNUMBER(Q283),Q283&lt;0),AND(ISNUMBER(R283),R283&lt;0)),"Check negative values",IF(AND(ISNUMBER(G283),ISNUMBER(I283),G283&gt;I283),"Clicks exceed impressions",IF(AND(OR(ISNUMBER(Q283),ISNUMBER(R283)),S283=""),"Add revenue currency",IF(AND(ISNUMBER(O283),T283=""),"Define conversions and session scope",IF(U283="","Add evidence source",IF(F283&lt;&gt;"Yes","Comparison not confirmed",IF(OR(NOT(ISNUMBER(D283)),NOT(ISNUMBER(E283)),E283&lt;D283,C283-B283&lt;&gt;E283-D283),"Check comparable date ranges",""))))))))))))</x:f>
      </x:c>
    </x:row>
    <x:row r="284" ht="44" customHeight="1">
      <x:c r="A284" s="19"/>
      <x:c r="B284" s="24"/>
      <x:c r="C284" s="21"/>
      <x:c r="D284" s="21"/>
      <x:c r="E284" s="21"/>
      <x:c r="F284" s="18"/>
      <x:c r="G284" s="26"/>
      <x:c r="H284" s="26"/>
      <x:c r="I284" s="26"/>
      <x:c r="J284" s="26"/>
      <x:c r="K284" s="25"/>
      <x:c r="L284" s="25"/>
      <x:c r="M284" s="26"/>
      <x:c r="N284" s="26"/>
      <x:c r="O284" s="26"/>
      <x:c r="P284" s="26"/>
      <x:c r="Q284" s="25"/>
      <x:c r="R284" s="25"/>
      <x:c r="S284" s="18"/>
      <x:c r="T284" s="18"/>
      <x:c r="U284" s="18"/>
      <x:c r="V284" s="28" t="str">
        <x:f>IF(A284="","",IF(AND(ISNUMBER(G284),ISNUMBER(I284),G284&gt;=0,I284&gt;0,G284&lt;=I284),G284/I284,"n.a."))</x:f>
      </x:c>
      <x:c r="W284" s="28" t="str">
        <x:f>IF(A284="","",IF(AND(F284="Yes",ISNUMBER(B284),ISNUMBER(C284),ISNUMBER(D284),ISNUMBER(E284),C284&gt;=B284,E284&gt;=D284,C284-B284=E284-D284,ISNUMBER(G284),ISNUMBER(H284),G284&gt;=0,H284&gt;0),(G284-H284)/H284,"n.a."))</x:f>
      </x:c>
      <x:c r="X284" s="28" t="str">
        <x:f>IF(A284="","",IF(AND(F284="Yes",ISNUMBER(B284),ISNUMBER(C284),ISNUMBER(D284),ISNUMBER(E284),C284&gt;=B284,E284&gt;=D284,C284-B284=E284-D284,ISNUMBER(M284),ISNUMBER(N284),M284&gt;=0,N284&gt;0),(M284-N284)/N284,"n.a."))</x:f>
      </x:c>
      <x:c r="Y284" s="28" t="str">
        <x:f>IF(A284="","",IF(AND(ISNUMBER(O284),ISNUMBER(M284),O284&gt;=0,M284&gt;0,T284&lt;&gt;""),O284/M284,"n.a."))</x:f>
      </x:c>
      <x:c r="Z284" s="23" t="str">
        <x:f>IF(A284="","",IF(COUNTIFS($A$6:$A$505,SUBSTITUTE(SUBSTITUTE(SUBSTITUTE(A284,"~","~~"),"*","~*"),"?","~?"))&gt;1,"Duplicate URL: use one row per period pair",IF(COUNTIFS(Audit!$A$6:$A$505,SUBSTITUTE(SUBSTITUTE(SUBSTITUTE(A284,"~","~~"),"*","~*"),"?","~?"))=0,"URL missing from Audit",IF(OR(B284="",C284=""),"Add current date range",IF(OR(NOT(ISNUMBER(B284)),NOT(ISNUMBER(C284)),C284&lt;B284),"Check current dates",IF(OR(AND(ISNUMBER(G284),G284&lt;0),AND(ISNUMBER(H284),H284&lt;0),AND(ISNUMBER(I284),I284&lt;0),AND(ISNUMBER(J284),J284&lt;0),AND(ISNUMBER(M284),M284&lt;0),AND(ISNUMBER(N284),N284&lt;0),AND(ISNUMBER(O284),O284&lt;0),AND(ISNUMBER(P284),P284&lt;0),AND(ISNUMBER(Q284),Q284&lt;0),AND(ISNUMBER(R284),R284&lt;0)),"Check negative values",IF(AND(ISNUMBER(G284),ISNUMBER(I284),G284&gt;I284),"Clicks exceed impressions",IF(AND(OR(ISNUMBER(Q284),ISNUMBER(R284)),S284=""),"Add revenue currency",IF(AND(ISNUMBER(O284),T284=""),"Define conversions and session scope",IF(U284="","Add evidence source",IF(F284&lt;&gt;"Yes","Comparison not confirmed",IF(OR(NOT(ISNUMBER(D284)),NOT(ISNUMBER(E284)),E284&lt;D284,C284-B284&lt;&gt;E284-D284),"Check comparable date ranges",""))))))))))))</x:f>
      </x:c>
    </x:row>
    <x:row r="285" ht="44" customHeight="1">
      <x:c r="A285" s="19"/>
      <x:c r="B285" s="24"/>
      <x:c r="C285" s="21"/>
      <x:c r="D285" s="21"/>
      <x:c r="E285" s="21"/>
      <x:c r="F285" s="18"/>
      <x:c r="G285" s="26"/>
      <x:c r="H285" s="26"/>
      <x:c r="I285" s="26"/>
      <x:c r="J285" s="26"/>
      <x:c r="K285" s="25"/>
      <x:c r="L285" s="25"/>
      <x:c r="M285" s="26"/>
      <x:c r="N285" s="26"/>
      <x:c r="O285" s="26"/>
      <x:c r="P285" s="26"/>
      <x:c r="Q285" s="25"/>
      <x:c r="R285" s="25"/>
      <x:c r="S285" s="18"/>
      <x:c r="T285" s="18"/>
      <x:c r="U285" s="18"/>
      <x:c r="V285" s="28" t="str">
        <x:f>IF(A285="","",IF(AND(ISNUMBER(G285),ISNUMBER(I285),G285&gt;=0,I285&gt;0,G285&lt;=I285),G285/I285,"n.a."))</x:f>
      </x:c>
      <x:c r="W285" s="28" t="str">
        <x:f>IF(A285="","",IF(AND(F285="Yes",ISNUMBER(B285),ISNUMBER(C285),ISNUMBER(D285),ISNUMBER(E285),C285&gt;=B285,E285&gt;=D285,C285-B285=E285-D285,ISNUMBER(G285),ISNUMBER(H285),G285&gt;=0,H285&gt;0),(G285-H285)/H285,"n.a."))</x:f>
      </x:c>
      <x:c r="X285" s="28" t="str">
        <x:f>IF(A285="","",IF(AND(F285="Yes",ISNUMBER(B285),ISNUMBER(C285),ISNUMBER(D285),ISNUMBER(E285),C285&gt;=B285,E285&gt;=D285,C285-B285=E285-D285,ISNUMBER(M285),ISNUMBER(N285),M285&gt;=0,N285&gt;0),(M285-N285)/N285,"n.a."))</x:f>
      </x:c>
      <x:c r="Y285" s="28" t="str">
        <x:f>IF(A285="","",IF(AND(ISNUMBER(O285),ISNUMBER(M285),O285&gt;=0,M285&gt;0,T285&lt;&gt;""),O285/M285,"n.a."))</x:f>
      </x:c>
      <x:c r="Z285" s="23" t="str">
        <x:f>IF(A285="","",IF(COUNTIFS($A$6:$A$505,SUBSTITUTE(SUBSTITUTE(SUBSTITUTE(A285,"~","~~"),"*","~*"),"?","~?"))&gt;1,"Duplicate URL: use one row per period pair",IF(COUNTIFS(Audit!$A$6:$A$505,SUBSTITUTE(SUBSTITUTE(SUBSTITUTE(A285,"~","~~"),"*","~*"),"?","~?"))=0,"URL missing from Audit",IF(OR(B285="",C285=""),"Add current date range",IF(OR(NOT(ISNUMBER(B285)),NOT(ISNUMBER(C285)),C285&lt;B285),"Check current dates",IF(OR(AND(ISNUMBER(G285),G285&lt;0),AND(ISNUMBER(H285),H285&lt;0),AND(ISNUMBER(I285),I285&lt;0),AND(ISNUMBER(J285),J285&lt;0),AND(ISNUMBER(M285),M285&lt;0),AND(ISNUMBER(N285),N285&lt;0),AND(ISNUMBER(O285),O285&lt;0),AND(ISNUMBER(P285),P285&lt;0),AND(ISNUMBER(Q285),Q285&lt;0),AND(ISNUMBER(R285),R285&lt;0)),"Check negative values",IF(AND(ISNUMBER(G285),ISNUMBER(I285),G285&gt;I285),"Clicks exceed impressions",IF(AND(OR(ISNUMBER(Q285),ISNUMBER(R285)),S285=""),"Add revenue currency",IF(AND(ISNUMBER(O285),T285=""),"Define conversions and session scope",IF(U285="","Add evidence source",IF(F285&lt;&gt;"Yes","Comparison not confirmed",IF(OR(NOT(ISNUMBER(D285)),NOT(ISNUMBER(E285)),E285&lt;D285,C285-B285&lt;&gt;E285-D285),"Check comparable date ranges",""))))))))))))</x:f>
      </x:c>
    </x:row>
    <x:row r="286" ht="44" customHeight="1">
      <x:c r="A286" s="19"/>
      <x:c r="B286" s="24"/>
      <x:c r="C286" s="21"/>
      <x:c r="D286" s="21"/>
      <x:c r="E286" s="21"/>
      <x:c r="F286" s="18"/>
      <x:c r="G286" s="26"/>
      <x:c r="H286" s="26"/>
      <x:c r="I286" s="26"/>
      <x:c r="J286" s="26"/>
      <x:c r="K286" s="25"/>
      <x:c r="L286" s="25"/>
      <x:c r="M286" s="26"/>
      <x:c r="N286" s="26"/>
      <x:c r="O286" s="26"/>
      <x:c r="P286" s="26"/>
      <x:c r="Q286" s="25"/>
      <x:c r="R286" s="25"/>
      <x:c r="S286" s="18"/>
      <x:c r="T286" s="18"/>
      <x:c r="U286" s="18"/>
      <x:c r="V286" s="28" t="str">
        <x:f>IF(A286="","",IF(AND(ISNUMBER(G286),ISNUMBER(I286),G286&gt;=0,I286&gt;0,G286&lt;=I286),G286/I286,"n.a."))</x:f>
      </x:c>
      <x:c r="W286" s="28" t="str">
        <x:f>IF(A286="","",IF(AND(F286="Yes",ISNUMBER(B286),ISNUMBER(C286),ISNUMBER(D286),ISNUMBER(E286),C286&gt;=B286,E286&gt;=D286,C286-B286=E286-D286,ISNUMBER(G286),ISNUMBER(H286),G286&gt;=0,H286&gt;0),(G286-H286)/H286,"n.a."))</x:f>
      </x:c>
      <x:c r="X286" s="28" t="str">
        <x:f>IF(A286="","",IF(AND(F286="Yes",ISNUMBER(B286),ISNUMBER(C286),ISNUMBER(D286),ISNUMBER(E286),C286&gt;=B286,E286&gt;=D286,C286-B286=E286-D286,ISNUMBER(M286),ISNUMBER(N286),M286&gt;=0,N286&gt;0),(M286-N286)/N286,"n.a."))</x:f>
      </x:c>
      <x:c r="Y286" s="28" t="str">
        <x:f>IF(A286="","",IF(AND(ISNUMBER(O286),ISNUMBER(M286),O286&gt;=0,M286&gt;0,T286&lt;&gt;""),O286/M286,"n.a."))</x:f>
      </x:c>
      <x:c r="Z286" s="23" t="str">
        <x:f>IF(A286="","",IF(COUNTIFS($A$6:$A$505,SUBSTITUTE(SUBSTITUTE(SUBSTITUTE(A286,"~","~~"),"*","~*"),"?","~?"))&gt;1,"Duplicate URL: use one row per period pair",IF(COUNTIFS(Audit!$A$6:$A$505,SUBSTITUTE(SUBSTITUTE(SUBSTITUTE(A286,"~","~~"),"*","~*"),"?","~?"))=0,"URL missing from Audit",IF(OR(B286="",C286=""),"Add current date range",IF(OR(NOT(ISNUMBER(B286)),NOT(ISNUMBER(C286)),C286&lt;B286),"Check current dates",IF(OR(AND(ISNUMBER(G286),G286&lt;0),AND(ISNUMBER(H286),H286&lt;0),AND(ISNUMBER(I286),I286&lt;0),AND(ISNUMBER(J286),J286&lt;0),AND(ISNUMBER(M286),M286&lt;0),AND(ISNUMBER(N286),N286&lt;0),AND(ISNUMBER(O286),O286&lt;0),AND(ISNUMBER(P286),P286&lt;0),AND(ISNUMBER(Q286),Q286&lt;0),AND(ISNUMBER(R286),R286&lt;0)),"Check negative values",IF(AND(ISNUMBER(G286),ISNUMBER(I286),G286&gt;I286),"Clicks exceed impressions",IF(AND(OR(ISNUMBER(Q286),ISNUMBER(R286)),S286=""),"Add revenue currency",IF(AND(ISNUMBER(O286),T286=""),"Define conversions and session scope",IF(U286="","Add evidence source",IF(F286&lt;&gt;"Yes","Comparison not confirmed",IF(OR(NOT(ISNUMBER(D286)),NOT(ISNUMBER(E286)),E286&lt;D286,C286-B286&lt;&gt;E286-D286),"Check comparable date ranges",""))))))))))))</x:f>
      </x:c>
    </x:row>
    <x:row r="287" ht="44" customHeight="1">
      <x:c r="A287" s="19"/>
      <x:c r="B287" s="24"/>
      <x:c r="C287" s="21"/>
      <x:c r="D287" s="21"/>
      <x:c r="E287" s="21"/>
      <x:c r="F287" s="18"/>
      <x:c r="G287" s="26"/>
      <x:c r="H287" s="26"/>
      <x:c r="I287" s="26"/>
      <x:c r="J287" s="26"/>
      <x:c r="K287" s="25"/>
      <x:c r="L287" s="25"/>
      <x:c r="M287" s="26"/>
      <x:c r="N287" s="26"/>
      <x:c r="O287" s="26"/>
      <x:c r="P287" s="26"/>
      <x:c r="Q287" s="25"/>
      <x:c r="R287" s="25"/>
      <x:c r="S287" s="18"/>
      <x:c r="T287" s="18"/>
      <x:c r="U287" s="18"/>
      <x:c r="V287" s="28" t="str">
        <x:f>IF(A287="","",IF(AND(ISNUMBER(G287),ISNUMBER(I287),G287&gt;=0,I287&gt;0,G287&lt;=I287),G287/I287,"n.a."))</x:f>
      </x:c>
      <x:c r="W287" s="28" t="str">
        <x:f>IF(A287="","",IF(AND(F287="Yes",ISNUMBER(B287),ISNUMBER(C287),ISNUMBER(D287),ISNUMBER(E287),C287&gt;=B287,E287&gt;=D287,C287-B287=E287-D287,ISNUMBER(G287),ISNUMBER(H287),G287&gt;=0,H287&gt;0),(G287-H287)/H287,"n.a."))</x:f>
      </x:c>
      <x:c r="X287" s="28" t="str">
        <x:f>IF(A287="","",IF(AND(F287="Yes",ISNUMBER(B287),ISNUMBER(C287),ISNUMBER(D287),ISNUMBER(E287),C287&gt;=B287,E287&gt;=D287,C287-B287=E287-D287,ISNUMBER(M287),ISNUMBER(N287),M287&gt;=0,N287&gt;0),(M287-N287)/N287,"n.a."))</x:f>
      </x:c>
      <x:c r="Y287" s="28" t="str">
        <x:f>IF(A287="","",IF(AND(ISNUMBER(O287),ISNUMBER(M287),O287&gt;=0,M287&gt;0,T287&lt;&gt;""),O287/M287,"n.a."))</x:f>
      </x:c>
      <x:c r="Z287" s="23" t="str">
        <x:f>IF(A287="","",IF(COUNTIFS($A$6:$A$505,SUBSTITUTE(SUBSTITUTE(SUBSTITUTE(A287,"~","~~"),"*","~*"),"?","~?"))&gt;1,"Duplicate URL: use one row per period pair",IF(COUNTIFS(Audit!$A$6:$A$505,SUBSTITUTE(SUBSTITUTE(SUBSTITUTE(A287,"~","~~"),"*","~*"),"?","~?"))=0,"URL missing from Audit",IF(OR(B287="",C287=""),"Add current date range",IF(OR(NOT(ISNUMBER(B287)),NOT(ISNUMBER(C287)),C287&lt;B287),"Check current dates",IF(OR(AND(ISNUMBER(G287),G287&lt;0),AND(ISNUMBER(H287),H287&lt;0),AND(ISNUMBER(I287),I287&lt;0),AND(ISNUMBER(J287),J287&lt;0),AND(ISNUMBER(M287),M287&lt;0),AND(ISNUMBER(N287),N287&lt;0),AND(ISNUMBER(O287),O287&lt;0),AND(ISNUMBER(P287),P287&lt;0),AND(ISNUMBER(Q287),Q287&lt;0),AND(ISNUMBER(R287),R287&lt;0)),"Check negative values",IF(AND(ISNUMBER(G287),ISNUMBER(I287),G287&gt;I287),"Clicks exceed impressions",IF(AND(OR(ISNUMBER(Q287),ISNUMBER(R287)),S287=""),"Add revenue currency",IF(AND(ISNUMBER(O287),T287=""),"Define conversions and session scope",IF(U287="","Add evidence source",IF(F287&lt;&gt;"Yes","Comparison not confirmed",IF(OR(NOT(ISNUMBER(D287)),NOT(ISNUMBER(E287)),E287&lt;D287,C287-B287&lt;&gt;E287-D287),"Check comparable date ranges",""))))))))))))</x:f>
      </x:c>
    </x:row>
    <x:row r="288" ht="44" customHeight="1">
      <x:c r="A288" s="19"/>
      <x:c r="B288" s="24"/>
      <x:c r="C288" s="21"/>
      <x:c r="D288" s="21"/>
      <x:c r="E288" s="21"/>
      <x:c r="F288" s="18"/>
      <x:c r="G288" s="26"/>
      <x:c r="H288" s="26"/>
      <x:c r="I288" s="26"/>
      <x:c r="J288" s="26"/>
      <x:c r="K288" s="25"/>
      <x:c r="L288" s="25"/>
      <x:c r="M288" s="26"/>
      <x:c r="N288" s="26"/>
      <x:c r="O288" s="26"/>
      <x:c r="P288" s="26"/>
      <x:c r="Q288" s="25"/>
      <x:c r="R288" s="25"/>
      <x:c r="S288" s="18"/>
      <x:c r="T288" s="18"/>
      <x:c r="U288" s="18"/>
      <x:c r="V288" s="28" t="str">
        <x:f>IF(A288="","",IF(AND(ISNUMBER(G288),ISNUMBER(I288),G288&gt;=0,I288&gt;0,G288&lt;=I288),G288/I288,"n.a."))</x:f>
      </x:c>
      <x:c r="W288" s="28" t="str">
        <x:f>IF(A288="","",IF(AND(F288="Yes",ISNUMBER(B288),ISNUMBER(C288),ISNUMBER(D288),ISNUMBER(E288),C288&gt;=B288,E288&gt;=D288,C288-B288=E288-D288,ISNUMBER(G288),ISNUMBER(H288),G288&gt;=0,H288&gt;0),(G288-H288)/H288,"n.a."))</x:f>
      </x:c>
      <x:c r="X288" s="28" t="str">
        <x:f>IF(A288="","",IF(AND(F288="Yes",ISNUMBER(B288),ISNUMBER(C288),ISNUMBER(D288),ISNUMBER(E288),C288&gt;=B288,E288&gt;=D288,C288-B288=E288-D288,ISNUMBER(M288),ISNUMBER(N288),M288&gt;=0,N288&gt;0),(M288-N288)/N288,"n.a."))</x:f>
      </x:c>
      <x:c r="Y288" s="28" t="str">
        <x:f>IF(A288="","",IF(AND(ISNUMBER(O288),ISNUMBER(M288),O288&gt;=0,M288&gt;0,T288&lt;&gt;""),O288/M288,"n.a."))</x:f>
      </x:c>
      <x:c r="Z288" s="23" t="str">
        <x:f>IF(A288="","",IF(COUNTIFS($A$6:$A$505,SUBSTITUTE(SUBSTITUTE(SUBSTITUTE(A288,"~","~~"),"*","~*"),"?","~?"))&gt;1,"Duplicate URL: use one row per period pair",IF(COUNTIFS(Audit!$A$6:$A$505,SUBSTITUTE(SUBSTITUTE(SUBSTITUTE(A288,"~","~~"),"*","~*"),"?","~?"))=0,"URL missing from Audit",IF(OR(B288="",C288=""),"Add current date range",IF(OR(NOT(ISNUMBER(B288)),NOT(ISNUMBER(C288)),C288&lt;B288),"Check current dates",IF(OR(AND(ISNUMBER(G288),G288&lt;0),AND(ISNUMBER(H288),H288&lt;0),AND(ISNUMBER(I288),I288&lt;0),AND(ISNUMBER(J288),J288&lt;0),AND(ISNUMBER(M288),M288&lt;0),AND(ISNUMBER(N288),N288&lt;0),AND(ISNUMBER(O288),O288&lt;0),AND(ISNUMBER(P288),P288&lt;0),AND(ISNUMBER(Q288),Q288&lt;0),AND(ISNUMBER(R288),R288&lt;0)),"Check negative values",IF(AND(ISNUMBER(G288),ISNUMBER(I288),G288&gt;I288),"Clicks exceed impressions",IF(AND(OR(ISNUMBER(Q288),ISNUMBER(R288)),S288=""),"Add revenue currency",IF(AND(ISNUMBER(O288),T288=""),"Define conversions and session scope",IF(U288="","Add evidence source",IF(F288&lt;&gt;"Yes","Comparison not confirmed",IF(OR(NOT(ISNUMBER(D288)),NOT(ISNUMBER(E288)),E288&lt;D288,C288-B288&lt;&gt;E288-D288),"Check comparable date ranges",""))))))))))))</x:f>
      </x:c>
    </x:row>
    <x:row r="289" ht="44" customHeight="1">
      <x:c r="A289" s="19"/>
      <x:c r="B289" s="24"/>
      <x:c r="C289" s="21"/>
      <x:c r="D289" s="21"/>
      <x:c r="E289" s="21"/>
      <x:c r="F289" s="18"/>
      <x:c r="G289" s="26"/>
      <x:c r="H289" s="26"/>
      <x:c r="I289" s="26"/>
      <x:c r="J289" s="26"/>
      <x:c r="K289" s="25"/>
      <x:c r="L289" s="25"/>
      <x:c r="M289" s="26"/>
      <x:c r="N289" s="26"/>
      <x:c r="O289" s="26"/>
      <x:c r="P289" s="26"/>
      <x:c r="Q289" s="25"/>
      <x:c r="R289" s="25"/>
      <x:c r="S289" s="18"/>
      <x:c r="T289" s="18"/>
      <x:c r="U289" s="18"/>
      <x:c r="V289" s="28" t="str">
        <x:f>IF(A289="","",IF(AND(ISNUMBER(G289),ISNUMBER(I289),G289&gt;=0,I289&gt;0,G289&lt;=I289),G289/I289,"n.a."))</x:f>
      </x:c>
      <x:c r="W289" s="28" t="str">
        <x:f>IF(A289="","",IF(AND(F289="Yes",ISNUMBER(B289),ISNUMBER(C289),ISNUMBER(D289),ISNUMBER(E289),C289&gt;=B289,E289&gt;=D289,C289-B289=E289-D289,ISNUMBER(G289),ISNUMBER(H289),G289&gt;=0,H289&gt;0),(G289-H289)/H289,"n.a."))</x:f>
      </x:c>
      <x:c r="X289" s="28" t="str">
        <x:f>IF(A289="","",IF(AND(F289="Yes",ISNUMBER(B289),ISNUMBER(C289),ISNUMBER(D289),ISNUMBER(E289),C289&gt;=B289,E289&gt;=D289,C289-B289=E289-D289,ISNUMBER(M289),ISNUMBER(N289),M289&gt;=0,N289&gt;0),(M289-N289)/N289,"n.a."))</x:f>
      </x:c>
      <x:c r="Y289" s="28" t="str">
        <x:f>IF(A289="","",IF(AND(ISNUMBER(O289),ISNUMBER(M289),O289&gt;=0,M289&gt;0,T289&lt;&gt;""),O289/M289,"n.a."))</x:f>
      </x:c>
      <x:c r="Z289" s="23" t="str">
        <x:f>IF(A289="","",IF(COUNTIFS($A$6:$A$505,SUBSTITUTE(SUBSTITUTE(SUBSTITUTE(A289,"~","~~"),"*","~*"),"?","~?"))&gt;1,"Duplicate URL: use one row per period pair",IF(COUNTIFS(Audit!$A$6:$A$505,SUBSTITUTE(SUBSTITUTE(SUBSTITUTE(A289,"~","~~"),"*","~*"),"?","~?"))=0,"URL missing from Audit",IF(OR(B289="",C289=""),"Add current date range",IF(OR(NOT(ISNUMBER(B289)),NOT(ISNUMBER(C289)),C289&lt;B289),"Check current dates",IF(OR(AND(ISNUMBER(G289),G289&lt;0),AND(ISNUMBER(H289),H289&lt;0),AND(ISNUMBER(I289),I289&lt;0),AND(ISNUMBER(J289),J289&lt;0),AND(ISNUMBER(M289),M289&lt;0),AND(ISNUMBER(N289),N289&lt;0),AND(ISNUMBER(O289),O289&lt;0),AND(ISNUMBER(P289),P289&lt;0),AND(ISNUMBER(Q289),Q289&lt;0),AND(ISNUMBER(R289),R289&lt;0)),"Check negative values",IF(AND(ISNUMBER(G289),ISNUMBER(I289),G289&gt;I289),"Clicks exceed impressions",IF(AND(OR(ISNUMBER(Q289),ISNUMBER(R289)),S289=""),"Add revenue currency",IF(AND(ISNUMBER(O289),T289=""),"Define conversions and session scope",IF(U289="","Add evidence source",IF(F289&lt;&gt;"Yes","Comparison not confirmed",IF(OR(NOT(ISNUMBER(D289)),NOT(ISNUMBER(E289)),E289&lt;D289,C289-B289&lt;&gt;E289-D289),"Check comparable date ranges",""))))))))))))</x:f>
      </x:c>
    </x:row>
    <x:row r="290" ht="44" customHeight="1">
      <x:c r="A290" s="19"/>
      <x:c r="B290" s="24"/>
      <x:c r="C290" s="21"/>
      <x:c r="D290" s="21"/>
      <x:c r="E290" s="21"/>
      <x:c r="F290" s="18"/>
      <x:c r="G290" s="26"/>
      <x:c r="H290" s="26"/>
      <x:c r="I290" s="26"/>
      <x:c r="J290" s="26"/>
      <x:c r="K290" s="25"/>
      <x:c r="L290" s="25"/>
      <x:c r="M290" s="26"/>
      <x:c r="N290" s="26"/>
      <x:c r="O290" s="26"/>
      <x:c r="P290" s="26"/>
      <x:c r="Q290" s="25"/>
      <x:c r="R290" s="25"/>
      <x:c r="S290" s="18"/>
      <x:c r="T290" s="18"/>
      <x:c r="U290" s="18"/>
      <x:c r="V290" s="28" t="str">
        <x:f>IF(A290="","",IF(AND(ISNUMBER(G290),ISNUMBER(I290),G290&gt;=0,I290&gt;0,G290&lt;=I290),G290/I290,"n.a."))</x:f>
      </x:c>
      <x:c r="W290" s="28" t="str">
        <x:f>IF(A290="","",IF(AND(F290="Yes",ISNUMBER(B290),ISNUMBER(C290),ISNUMBER(D290),ISNUMBER(E290),C290&gt;=B290,E290&gt;=D290,C290-B290=E290-D290,ISNUMBER(G290),ISNUMBER(H290),G290&gt;=0,H290&gt;0),(G290-H290)/H290,"n.a."))</x:f>
      </x:c>
      <x:c r="X290" s="28" t="str">
        <x:f>IF(A290="","",IF(AND(F290="Yes",ISNUMBER(B290),ISNUMBER(C290),ISNUMBER(D290),ISNUMBER(E290),C290&gt;=B290,E290&gt;=D290,C290-B290=E290-D290,ISNUMBER(M290),ISNUMBER(N290),M290&gt;=0,N290&gt;0),(M290-N290)/N290,"n.a."))</x:f>
      </x:c>
      <x:c r="Y290" s="28" t="str">
        <x:f>IF(A290="","",IF(AND(ISNUMBER(O290),ISNUMBER(M290),O290&gt;=0,M290&gt;0,T290&lt;&gt;""),O290/M290,"n.a."))</x:f>
      </x:c>
      <x:c r="Z290" s="23" t="str">
        <x:f>IF(A290="","",IF(COUNTIFS($A$6:$A$505,SUBSTITUTE(SUBSTITUTE(SUBSTITUTE(A290,"~","~~"),"*","~*"),"?","~?"))&gt;1,"Duplicate URL: use one row per period pair",IF(COUNTIFS(Audit!$A$6:$A$505,SUBSTITUTE(SUBSTITUTE(SUBSTITUTE(A290,"~","~~"),"*","~*"),"?","~?"))=0,"URL missing from Audit",IF(OR(B290="",C290=""),"Add current date range",IF(OR(NOT(ISNUMBER(B290)),NOT(ISNUMBER(C290)),C290&lt;B290),"Check current dates",IF(OR(AND(ISNUMBER(G290),G290&lt;0),AND(ISNUMBER(H290),H290&lt;0),AND(ISNUMBER(I290),I290&lt;0),AND(ISNUMBER(J290),J290&lt;0),AND(ISNUMBER(M290),M290&lt;0),AND(ISNUMBER(N290),N290&lt;0),AND(ISNUMBER(O290),O290&lt;0),AND(ISNUMBER(P290),P290&lt;0),AND(ISNUMBER(Q290),Q290&lt;0),AND(ISNUMBER(R290),R290&lt;0)),"Check negative values",IF(AND(ISNUMBER(G290),ISNUMBER(I290),G290&gt;I290),"Clicks exceed impressions",IF(AND(OR(ISNUMBER(Q290),ISNUMBER(R290)),S290=""),"Add revenue currency",IF(AND(ISNUMBER(O290),T290=""),"Define conversions and session scope",IF(U290="","Add evidence source",IF(F290&lt;&gt;"Yes","Comparison not confirmed",IF(OR(NOT(ISNUMBER(D290)),NOT(ISNUMBER(E290)),E290&lt;D290,C290-B290&lt;&gt;E290-D290),"Check comparable date ranges",""))))))))))))</x:f>
      </x:c>
    </x:row>
    <x:row r="291" ht="44" customHeight="1">
      <x:c r="A291" s="19"/>
      <x:c r="B291" s="24"/>
      <x:c r="C291" s="21"/>
      <x:c r="D291" s="21"/>
      <x:c r="E291" s="21"/>
      <x:c r="F291" s="18"/>
      <x:c r="G291" s="26"/>
      <x:c r="H291" s="26"/>
      <x:c r="I291" s="26"/>
      <x:c r="J291" s="26"/>
      <x:c r="K291" s="25"/>
      <x:c r="L291" s="25"/>
      <x:c r="M291" s="26"/>
      <x:c r="N291" s="26"/>
      <x:c r="O291" s="26"/>
      <x:c r="P291" s="26"/>
      <x:c r="Q291" s="25"/>
      <x:c r="R291" s="25"/>
      <x:c r="S291" s="18"/>
      <x:c r="T291" s="18"/>
      <x:c r="U291" s="18"/>
      <x:c r="V291" s="28" t="str">
        <x:f>IF(A291="","",IF(AND(ISNUMBER(G291),ISNUMBER(I291),G291&gt;=0,I291&gt;0,G291&lt;=I291),G291/I291,"n.a."))</x:f>
      </x:c>
      <x:c r="W291" s="28" t="str">
        <x:f>IF(A291="","",IF(AND(F291="Yes",ISNUMBER(B291),ISNUMBER(C291),ISNUMBER(D291),ISNUMBER(E291),C291&gt;=B291,E291&gt;=D291,C291-B291=E291-D291,ISNUMBER(G291),ISNUMBER(H291),G291&gt;=0,H291&gt;0),(G291-H291)/H291,"n.a."))</x:f>
      </x:c>
      <x:c r="X291" s="28" t="str">
        <x:f>IF(A291="","",IF(AND(F291="Yes",ISNUMBER(B291),ISNUMBER(C291),ISNUMBER(D291),ISNUMBER(E291),C291&gt;=B291,E291&gt;=D291,C291-B291=E291-D291,ISNUMBER(M291),ISNUMBER(N291),M291&gt;=0,N291&gt;0),(M291-N291)/N291,"n.a."))</x:f>
      </x:c>
      <x:c r="Y291" s="28" t="str">
        <x:f>IF(A291="","",IF(AND(ISNUMBER(O291),ISNUMBER(M291),O291&gt;=0,M291&gt;0,T291&lt;&gt;""),O291/M291,"n.a."))</x:f>
      </x:c>
      <x:c r="Z291" s="23" t="str">
        <x:f>IF(A291="","",IF(COUNTIFS($A$6:$A$505,SUBSTITUTE(SUBSTITUTE(SUBSTITUTE(A291,"~","~~"),"*","~*"),"?","~?"))&gt;1,"Duplicate URL: use one row per period pair",IF(COUNTIFS(Audit!$A$6:$A$505,SUBSTITUTE(SUBSTITUTE(SUBSTITUTE(A291,"~","~~"),"*","~*"),"?","~?"))=0,"URL missing from Audit",IF(OR(B291="",C291=""),"Add current date range",IF(OR(NOT(ISNUMBER(B291)),NOT(ISNUMBER(C291)),C291&lt;B291),"Check current dates",IF(OR(AND(ISNUMBER(G291),G291&lt;0),AND(ISNUMBER(H291),H291&lt;0),AND(ISNUMBER(I291),I291&lt;0),AND(ISNUMBER(J291),J291&lt;0),AND(ISNUMBER(M291),M291&lt;0),AND(ISNUMBER(N291),N291&lt;0),AND(ISNUMBER(O291),O291&lt;0),AND(ISNUMBER(P291),P291&lt;0),AND(ISNUMBER(Q291),Q291&lt;0),AND(ISNUMBER(R291),R291&lt;0)),"Check negative values",IF(AND(ISNUMBER(G291),ISNUMBER(I291),G291&gt;I291),"Clicks exceed impressions",IF(AND(OR(ISNUMBER(Q291),ISNUMBER(R291)),S291=""),"Add revenue currency",IF(AND(ISNUMBER(O291),T291=""),"Define conversions and session scope",IF(U291="","Add evidence source",IF(F291&lt;&gt;"Yes","Comparison not confirmed",IF(OR(NOT(ISNUMBER(D291)),NOT(ISNUMBER(E291)),E291&lt;D291,C291-B291&lt;&gt;E291-D291),"Check comparable date ranges",""))))))))))))</x:f>
      </x:c>
    </x:row>
    <x:row r="292" ht="44" customHeight="1">
      <x:c r="A292" s="19"/>
      <x:c r="B292" s="24"/>
      <x:c r="C292" s="21"/>
      <x:c r="D292" s="21"/>
      <x:c r="E292" s="21"/>
      <x:c r="F292" s="18"/>
      <x:c r="G292" s="26"/>
      <x:c r="H292" s="26"/>
      <x:c r="I292" s="26"/>
      <x:c r="J292" s="26"/>
      <x:c r="K292" s="25"/>
      <x:c r="L292" s="25"/>
      <x:c r="M292" s="26"/>
      <x:c r="N292" s="26"/>
      <x:c r="O292" s="26"/>
      <x:c r="P292" s="26"/>
      <x:c r="Q292" s="25"/>
      <x:c r="R292" s="25"/>
      <x:c r="S292" s="18"/>
      <x:c r="T292" s="18"/>
      <x:c r="U292" s="18"/>
      <x:c r="V292" s="28" t="str">
        <x:f>IF(A292="","",IF(AND(ISNUMBER(G292),ISNUMBER(I292),G292&gt;=0,I292&gt;0,G292&lt;=I292),G292/I292,"n.a."))</x:f>
      </x:c>
      <x:c r="W292" s="28" t="str">
        <x:f>IF(A292="","",IF(AND(F292="Yes",ISNUMBER(B292),ISNUMBER(C292),ISNUMBER(D292),ISNUMBER(E292),C292&gt;=B292,E292&gt;=D292,C292-B292=E292-D292,ISNUMBER(G292),ISNUMBER(H292),G292&gt;=0,H292&gt;0),(G292-H292)/H292,"n.a."))</x:f>
      </x:c>
      <x:c r="X292" s="28" t="str">
        <x:f>IF(A292="","",IF(AND(F292="Yes",ISNUMBER(B292),ISNUMBER(C292),ISNUMBER(D292),ISNUMBER(E292),C292&gt;=B292,E292&gt;=D292,C292-B292=E292-D292,ISNUMBER(M292),ISNUMBER(N292),M292&gt;=0,N292&gt;0),(M292-N292)/N292,"n.a."))</x:f>
      </x:c>
      <x:c r="Y292" s="28" t="str">
        <x:f>IF(A292="","",IF(AND(ISNUMBER(O292),ISNUMBER(M292),O292&gt;=0,M292&gt;0,T292&lt;&gt;""),O292/M292,"n.a."))</x:f>
      </x:c>
      <x:c r="Z292" s="23" t="str">
        <x:f>IF(A292="","",IF(COUNTIFS($A$6:$A$505,SUBSTITUTE(SUBSTITUTE(SUBSTITUTE(A292,"~","~~"),"*","~*"),"?","~?"))&gt;1,"Duplicate URL: use one row per period pair",IF(COUNTIFS(Audit!$A$6:$A$505,SUBSTITUTE(SUBSTITUTE(SUBSTITUTE(A292,"~","~~"),"*","~*"),"?","~?"))=0,"URL missing from Audit",IF(OR(B292="",C292=""),"Add current date range",IF(OR(NOT(ISNUMBER(B292)),NOT(ISNUMBER(C292)),C292&lt;B292),"Check current dates",IF(OR(AND(ISNUMBER(G292),G292&lt;0),AND(ISNUMBER(H292),H292&lt;0),AND(ISNUMBER(I292),I292&lt;0),AND(ISNUMBER(J292),J292&lt;0),AND(ISNUMBER(M292),M292&lt;0),AND(ISNUMBER(N292),N292&lt;0),AND(ISNUMBER(O292),O292&lt;0),AND(ISNUMBER(P292),P292&lt;0),AND(ISNUMBER(Q292),Q292&lt;0),AND(ISNUMBER(R292),R292&lt;0)),"Check negative values",IF(AND(ISNUMBER(G292),ISNUMBER(I292),G292&gt;I292),"Clicks exceed impressions",IF(AND(OR(ISNUMBER(Q292),ISNUMBER(R292)),S292=""),"Add revenue currency",IF(AND(ISNUMBER(O292),T292=""),"Define conversions and session scope",IF(U292="","Add evidence source",IF(F292&lt;&gt;"Yes","Comparison not confirmed",IF(OR(NOT(ISNUMBER(D292)),NOT(ISNUMBER(E292)),E292&lt;D292,C292-B292&lt;&gt;E292-D292),"Check comparable date ranges",""))))))))))))</x:f>
      </x:c>
    </x:row>
    <x:row r="293" ht="44" customHeight="1">
      <x:c r="A293" s="19"/>
      <x:c r="B293" s="24"/>
      <x:c r="C293" s="21"/>
      <x:c r="D293" s="21"/>
      <x:c r="E293" s="21"/>
      <x:c r="F293" s="18"/>
      <x:c r="G293" s="26"/>
      <x:c r="H293" s="26"/>
      <x:c r="I293" s="26"/>
      <x:c r="J293" s="26"/>
      <x:c r="K293" s="25"/>
      <x:c r="L293" s="25"/>
      <x:c r="M293" s="26"/>
      <x:c r="N293" s="26"/>
      <x:c r="O293" s="26"/>
      <x:c r="P293" s="26"/>
      <x:c r="Q293" s="25"/>
      <x:c r="R293" s="25"/>
      <x:c r="S293" s="18"/>
      <x:c r="T293" s="18"/>
      <x:c r="U293" s="18"/>
      <x:c r="V293" s="28" t="str">
        <x:f>IF(A293="","",IF(AND(ISNUMBER(G293),ISNUMBER(I293),G293&gt;=0,I293&gt;0,G293&lt;=I293),G293/I293,"n.a."))</x:f>
      </x:c>
      <x:c r="W293" s="28" t="str">
        <x:f>IF(A293="","",IF(AND(F293="Yes",ISNUMBER(B293),ISNUMBER(C293),ISNUMBER(D293),ISNUMBER(E293),C293&gt;=B293,E293&gt;=D293,C293-B293=E293-D293,ISNUMBER(G293),ISNUMBER(H293),G293&gt;=0,H293&gt;0),(G293-H293)/H293,"n.a."))</x:f>
      </x:c>
      <x:c r="X293" s="28" t="str">
        <x:f>IF(A293="","",IF(AND(F293="Yes",ISNUMBER(B293),ISNUMBER(C293),ISNUMBER(D293),ISNUMBER(E293),C293&gt;=B293,E293&gt;=D293,C293-B293=E293-D293,ISNUMBER(M293),ISNUMBER(N293),M293&gt;=0,N293&gt;0),(M293-N293)/N293,"n.a."))</x:f>
      </x:c>
      <x:c r="Y293" s="28" t="str">
        <x:f>IF(A293="","",IF(AND(ISNUMBER(O293),ISNUMBER(M293),O293&gt;=0,M293&gt;0,T293&lt;&gt;""),O293/M293,"n.a."))</x:f>
      </x:c>
      <x:c r="Z293" s="23" t="str">
        <x:f>IF(A293="","",IF(COUNTIFS($A$6:$A$505,SUBSTITUTE(SUBSTITUTE(SUBSTITUTE(A293,"~","~~"),"*","~*"),"?","~?"))&gt;1,"Duplicate URL: use one row per period pair",IF(COUNTIFS(Audit!$A$6:$A$505,SUBSTITUTE(SUBSTITUTE(SUBSTITUTE(A293,"~","~~"),"*","~*"),"?","~?"))=0,"URL missing from Audit",IF(OR(B293="",C293=""),"Add current date range",IF(OR(NOT(ISNUMBER(B293)),NOT(ISNUMBER(C293)),C293&lt;B293),"Check current dates",IF(OR(AND(ISNUMBER(G293),G293&lt;0),AND(ISNUMBER(H293),H293&lt;0),AND(ISNUMBER(I293),I293&lt;0),AND(ISNUMBER(J293),J293&lt;0),AND(ISNUMBER(M293),M293&lt;0),AND(ISNUMBER(N293),N293&lt;0),AND(ISNUMBER(O293),O293&lt;0),AND(ISNUMBER(P293),P293&lt;0),AND(ISNUMBER(Q293),Q293&lt;0),AND(ISNUMBER(R293),R293&lt;0)),"Check negative values",IF(AND(ISNUMBER(G293),ISNUMBER(I293),G293&gt;I293),"Clicks exceed impressions",IF(AND(OR(ISNUMBER(Q293),ISNUMBER(R293)),S293=""),"Add revenue currency",IF(AND(ISNUMBER(O293),T293=""),"Define conversions and session scope",IF(U293="","Add evidence source",IF(F293&lt;&gt;"Yes","Comparison not confirmed",IF(OR(NOT(ISNUMBER(D293)),NOT(ISNUMBER(E293)),E293&lt;D293,C293-B293&lt;&gt;E293-D293),"Check comparable date ranges",""))))))))))))</x:f>
      </x:c>
    </x:row>
    <x:row r="294" ht="44" customHeight="1">
      <x:c r="A294" s="19"/>
      <x:c r="B294" s="24"/>
      <x:c r="C294" s="21"/>
      <x:c r="D294" s="21"/>
      <x:c r="E294" s="21"/>
      <x:c r="F294" s="18"/>
      <x:c r="G294" s="26"/>
      <x:c r="H294" s="26"/>
      <x:c r="I294" s="26"/>
      <x:c r="J294" s="26"/>
      <x:c r="K294" s="25"/>
      <x:c r="L294" s="25"/>
      <x:c r="M294" s="26"/>
      <x:c r="N294" s="26"/>
      <x:c r="O294" s="26"/>
      <x:c r="P294" s="26"/>
      <x:c r="Q294" s="25"/>
      <x:c r="R294" s="25"/>
      <x:c r="S294" s="18"/>
      <x:c r="T294" s="18"/>
      <x:c r="U294" s="18"/>
      <x:c r="V294" s="28" t="str">
        <x:f>IF(A294="","",IF(AND(ISNUMBER(G294),ISNUMBER(I294),G294&gt;=0,I294&gt;0,G294&lt;=I294),G294/I294,"n.a."))</x:f>
      </x:c>
      <x:c r="W294" s="28" t="str">
        <x:f>IF(A294="","",IF(AND(F294="Yes",ISNUMBER(B294),ISNUMBER(C294),ISNUMBER(D294),ISNUMBER(E294),C294&gt;=B294,E294&gt;=D294,C294-B294=E294-D294,ISNUMBER(G294),ISNUMBER(H294),G294&gt;=0,H294&gt;0),(G294-H294)/H294,"n.a."))</x:f>
      </x:c>
      <x:c r="X294" s="28" t="str">
        <x:f>IF(A294="","",IF(AND(F294="Yes",ISNUMBER(B294),ISNUMBER(C294),ISNUMBER(D294),ISNUMBER(E294),C294&gt;=B294,E294&gt;=D294,C294-B294=E294-D294,ISNUMBER(M294),ISNUMBER(N294),M294&gt;=0,N294&gt;0),(M294-N294)/N294,"n.a."))</x:f>
      </x:c>
      <x:c r="Y294" s="28" t="str">
        <x:f>IF(A294="","",IF(AND(ISNUMBER(O294),ISNUMBER(M294),O294&gt;=0,M294&gt;0,T294&lt;&gt;""),O294/M294,"n.a."))</x:f>
      </x:c>
      <x:c r="Z294" s="23" t="str">
        <x:f>IF(A294="","",IF(COUNTIFS($A$6:$A$505,SUBSTITUTE(SUBSTITUTE(SUBSTITUTE(A294,"~","~~"),"*","~*"),"?","~?"))&gt;1,"Duplicate URL: use one row per period pair",IF(COUNTIFS(Audit!$A$6:$A$505,SUBSTITUTE(SUBSTITUTE(SUBSTITUTE(A294,"~","~~"),"*","~*"),"?","~?"))=0,"URL missing from Audit",IF(OR(B294="",C294=""),"Add current date range",IF(OR(NOT(ISNUMBER(B294)),NOT(ISNUMBER(C294)),C294&lt;B294),"Check current dates",IF(OR(AND(ISNUMBER(G294),G294&lt;0),AND(ISNUMBER(H294),H294&lt;0),AND(ISNUMBER(I294),I294&lt;0),AND(ISNUMBER(J294),J294&lt;0),AND(ISNUMBER(M294),M294&lt;0),AND(ISNUMBER(N294),N294&lt;0),AND(ISNUMBER(O294),O294&lt;0),AND(ISNUMBER(P294),P294&lt;0),AND(ISNUMBER(Q294),Q294&lt;0),AND(ISNUMBER(R294),R294&lt;0)),"Check negative values",IF(AND(ISNUMBER(G294),ISNUMBER(I294),G294&gt;I294),"Clicks exceed impressions",IF(AND(OR(ISNUMBER(Q294),ISNUMBER(R294)),S294=""),"Add revenue currency",IF(AND(ISNUMBER(O294),T294=""),"Define conversions and session scope",IF(U294="","Add evidence source",IF(F294&lt;&gt;"Yes","Comparison not confirmed",IF(OR(NOT(ISNUMBER(D294)),NOT(ISNUMBER(E294)),E294&lt;D294,C294-B294&lt;&gt;E294-D294),"Check comparable date ranges",""))))))))))))</x:f>
      </x:c>
    </x:row>
    <x:row r="295" ht="44" customHeight="1">
      <x:c r="A295" s="19"/>
      <x:c r="B295" s="24"/>
      <x:c r="C295" s="21"/>
      <x:c r="D295" s="21"/>
      <x:c r="E295" s="21"/>
      <x:c r="F295" s="18"/>
      <x:c r="G295" s="26"/>
      <x:c r="H295" s="26"/>
      <x:c r="I295" s="26"/>
      <x:c r="J295" s="26"/>
      <x:c r="K295" s="25"/>
      <x:c r="L295" s="25"/>
      <x:c r="M295" s="26"/>
      <x:c r="N295" s="26"/>
      <x:c r="O295" s="26"/>
      <x:c r="P295" s="26"/>
      <x:c r="Q295" s="25"/>
      <x:c r="R295" s="25"/>
      <x:c r="S295" s="18"/>
      <x:c r="T295" s="18"/>
      <x:c r="U295" s="18"/>
      <x:c r="V295" s="28" t="str">
        <x:f>IF(A295="","",IF(AND(ISNUMBER(G295),ISNUMBER(I295),G295&gt;=0,I295&gt;0,G295&lt;=I295),G295/I295,"n.a."))</x:f>
      </x:c>
      <x:c r="W295" s="28" t="str">
        <x:f>IF(A295="","",IF(AND(F295="Yes",ISNUMBER(B295),ISNUMBER(C295),ISNUMBER(D295),ISNUMBER(E295),C295&gt;=B295,E295&gt;=D295,C295-B295=E295-D295,ISNUMBER(G295),ISNUMBER(H295),G295&gt;=0,H295&gt;0),(G295-H295)/H295,"n.a."))</x:f>
      </x:c>
      <x:c r="X295" s="28" t="str">
        <x:f>IF(A295="","",IF(AND(F295="Yes",ISNUMBER(B295),ISNUMBER(C295),ISNUMBER(D295),ISNUMBER(E295),C295&gt;=B295,E295&gt;=D295,C295-B295=E295-D295,ISNUMBER(M295),ISNUMBER(N295),M295&gt;=0,N295&gt;0),(M295-N295)/N295,"n.a."))</x:f>
      </x:c>
      <x:c r="Y295" s="28" t="str">
        <x:f>IF(A295="","",IF(AND(ISNUMBER(O295),ISNUMBER(M295),O295&gt;=0,M295&gt;0,T295&lt;&gt;""),O295/M295,"n.a."))</x:f>
      </x:c>
      <x:c r="Z295" s="23" t="str">
        <x:f>IF(A295="","",IF(COUNTIFS($A$6:$A$505,SUBSTITUTE(SUBSTITUTE(SUBSTITUTE(A295,"~","~~"),"*","~*"),"?","~?"))&gt;1,"Duplicate URL: use one row per period pair",IF(COUNTIFS(Audit!$A$6:$A$505,SUBSTITUTE(SUBSTITUTE(SUBSTITUTE(A295,"~","~~"),"*","~*"),"?","~?"))=0,"URL missing from Audit",IF(OR(B295="",C295=""),"Add current date range",IF(OR(NOT(ISNUMBER(B295)),NOT(ISNUMBER(C295)),C295&lt;B295),"Check current dates",IF(OR(AND(ISNUMBER(G295),G295&lt;0),AND(ISNUMBER(H295),H295&lt;0),AND(ISNUMBER(I295),I295&lt;0),AND(ISNUMBER(J295),J295&lt;0),AND(ISNUMBER(M295),M295&lt;0),AND(ISNUMBER(N295),N295&lt;0),AND(ISNUMBER(O295),O295&lt;0),AND(ISNUMBER(P295),P295&lt;0),AND(ISNUMBER(Q295),Q295&lt;0),AND(ISNUMBER(R295),R295&lt;0)),"Check negative values",IF(AND(ISNUMBER(G295),ISNUMBER(I295),G295&gt;I295),"Clicks exceed impressions",IF(AND(OR(ISNUMBER(Q295),ISNUMBER(R295)),S295=""),"Add revenue currency",IF(AND(ISNUMBER(O295),T295=""),"Define conversions and session scope",IF(U295="","Add evidence source",IF(F295&lt;&gt;"Yes","Comparison not confirmed",IF(OR(NOT(ISNUMBER(D295)),NOT(ISNUMBER(E295)),E295&lt;D295,C295-B295&lt;&gt;E295-D295),"Check comparable date ranges",""))))))))))))</x:f>
      </x:c>
    </x:row>
    <x:row r="296" ht="44" customHeight="1">
      <x:c r="A296" s="19"/>
      <x:c r="B296" s="24"/>
      <x:c r="C296" s="21"/>
      <x:c r="D296" s="21"/>
      <x:c r="E296" s="21"/>
      <x:c r="F296" s="18"/>
      <x:c r="G296" s="26"/>
      <x:c r="H296" s="26"/>
      <x:c r="I296" s="26"/>
      <x:c r="J296" s="26"/>
      <x:c r="K296" s="25"/>
      <x:c r="L296" s="25"/>
      <x:c r="M296" s="26"/>
      <x:c r="N296" s="26"/>
      <x:c r="O296" s="26"/>
      <x:c r="P296" s="26"/>
      <x:c r="Q296" s="25"/>
      <x:c r="R296" s="25"/>
      <x:c r="S296" s="18"/>
      <x:c r="T296" s="18"/>
      <x:c r="U296" s="18"/>
      <x:c r="V296" s="28" t="str">
        <x:f>IF(A296="","",IF(AND(ISNUMBER(G296),ISNUMBER(I296),G296&gt;=0,I296&gt;0,G296&lt;=I296),G296/I296,"n.a."))</x:f>
      </x:c>
      <x:c r="W296" s="28" t="str">
        <x:f>IF(A296="","",IF(AND(F296="Yes",ISNUMBER(B296),ISNUMBER(C296),ISNUMBER(D296),ISNUMBER(E296),C296&gt;=B296,E296&gt;=D296,C296-B296=E296-D296,ISNUMBER(G296),ISNUMBER(H296),G296&gt;=0,H296&gt;0),(G296-H296)/H296,"n.a."))</x:f>
      </x:c>
      <x:c r="X296" s="28" t="str">
        <x:f>IF(A296="","",IF(AND(F296="Yes",ISNUMBER(B296),ISNUMBER(C296),ISNUMBER(D296),ISNUMBER(E296),C296&gt;=B296,E296&gt;=D296,C296-B296=E296-D296,ISNUMBER(M296),ISNUMBER(N296),M296&gt;=0,N296&gt;0),(M296-N296)/N296,"n.a."))</x:f>
      </x:c>
      <x:c r="Y296" s="28" t="str">
        <x:f>IF(A296="","",IF(AND(ISNUMBER(O296),ISNUMBER(M296),O296&gt;=0,M296&gt;0,T296&lt;&gt;""),O296/M296,"n.a."))</x:f>
      </x:c>
      <x:c r="Z296" s="23" t="str">
        <x:f>IF(A296="","",IF(COUNTIFS($A$6:$A$505,SUBSTITUTE(SUBSTITUTE(SUBSTITUTE(A296,"~","~~"),"*","~*"),"?","~?"))&gt;1,"Duplicate URL: use one row per period pair",IF(COUNTIFS(Audit!$A$6:$A$505,SUBSTITUTE(SUBSTITUTE(SUBSTITUTE(A296,"~","~~"),"*","~*"),"?","~?"))=0,"URL missing from Audit",IF(OR(B296="",C296=""),"Add current date range",IF(OR(NOT(ISNUMBER(B296)),NOT(ISNUMBER(C296)),C296&lt;B296),"Check current dates",IF(OR(AND(ISNUMBER(G296),G296&lt;0),AND(ISNUMBER(H296),H296&lt;0),AND(ISNUMBER(I296),I296&lt;0),AND(ISNUMBER(J296),J296&lt;0),AND(ISNUMBER(M296),M296&lt;0),AND(ISNUMBER(N296),N296&lt;0),AND(ISNUMBER(O296),O296&lt;0),AND(ISNUMBER(P296),P296&lt;0),AND(ISNUMBER(Q296),Q296&lt;0),AND(ISNUMBER(R296),R296&lt;0)),"Check negative values",IF(AND(ISNUMBER(G296),ISNUMBER(I296),G296&gt;I296),"Clicks exceed impressions",IF(AND(OR(ISNUMBER(Q296),ISNUMBER(R296)),S296=""),"Add revenue currency",IF(AND(ISNUMBER(O296),T296=""),"Define conversions and session scope",IF(U296="","Add evidence source",IF(F296&lt;&gt;"Yes","Comparison not confirmed",IF(OR(NOT(ISNUMBER(D296)),NOT(ISNUMBER(E296)),E296&lt;D296,C296-B296&lt;&gt;E296-D296),"Check comparable date ranges",""))))))))))))</x:f>
      </x:c>
    </x:row>
    <x:row r="297" ht="44" customHeight="1">
      <x:c r="A297" s="19"/>
      <x:c r="B297" s="24"/>
      <x:c r="C297" s="21"/>
      <x:c r="D297" s="21"/>
      <x:c r="E297" s="21"/>
      <x:c r="F297" s="18"/>
      <x:c r="G297" s="26"/>
      <x:c r="H297" s="26"/>
      <x:c r="I297" s="26"/>
      <x:c r="J297" s="26"/>
      <x:c r="K297" s="25"/>
      <x:c r="L297" s="25"/>
      <x:c r="M297" s="26"/>
      <x:c r="N297" s="26"/>
      <x:c r="O297" s="26"/>
      <x:c r="P297" s="26"/>
      <x:c r="Q297" s="25"/>
      <x:c r="R297" s="25"/>
      <x:c r="S297" s="18"/>
      <x:c r="T297" s="18"/>
      <x:c r="U297" s="18"/>
      <x:c r="V297" s="28" t="str">
        <x:f>IF(A297="","",IF(AND(ISNUMBER(G297),ISNUMBER(I297),G297&gt;=0,I297&gt;0,G297&lt;=I297),G297/I297,"n.a."))</x:f>
      </x:c>
      <x:c r="W297" s="28" t="str">
        <x:f>IF(A297="","",IF(AND(F297="Yes",ISNUMBER(B297),ISNUMBER(C297),ISNUMBER(D297),ISNUMBER(E297),C297&gt;=B297,E297&gt;=D297,C297-B297=E297-D297,ISNUMBER(G297),ISNUMBER(H297),G297&gt;=0,H297&gt;0),(G297-H297)/H297,"n.a."))</x:f>
      </x:c>
      <x:c r="X297" s="28" t="str">
        <x:f>IF(A297="","",IF(AND(F297="Yes",ISNUMBER(B297),ISNUMBER(C297),ISNUMBER(D297),ISNUMBER(E297),C297&gt;=B297,E297&gt;=D297,C297-B297=E297-D297,ISNUMBER(M297),ISNUMBER(N297),M297&gt;=0,N297&gt;0),(M297-N297)/N297,"n.a."))</x:f>
      </x:c>
      <x:c r="Y297" s="28" t="str">
        <x:f>IF(A297="","",IF(AND(ISNUMBER(O297),ISNUMBER(M297),O297&gt;=0,M297&gt;0,T297&lt;&gt;""),O297/M297,"n.a."))</x:f>
      </x:c>
      <x:c r="Z297" s="23" t="str">
        <x:f>IF(A297="","",IF(COUNTIFS($A$6:$A$505,SUBSTITUTE(SUBSTITUTE(SUBSTITUTE(A297,"~","~~"),"*","~*"),"?","~?"))&gt;1,"Duplicate URL: use one row per period pair",IF(COUNTIFS(Audit!$A$6:$A$505,SUBSTITUTE(SUBSTITUTE(SUBSTITUTE(A297,"~","~~"),"*","~*"),"?","~?"))=0,"URL missing from Audit",IF(OR(B297="",C297=""),"Add current date range",IF(OR(NOT(ISNUMBER(B297)),NOT(ISNUMBER(C297)),C297&lt;B297),"Check current dates",IF(OR(AND(ISNUMBER(G297),G297&lt;0),AND(ISNUMBER(H297),H297&lt;0),AND(ISNUMBER(I297),I297&lt;0),AND(ISNUMBER(J297),J297&lt;0),AND(ISNUMBER(M297),M297&lt;0),AND(ISNUMBER(N297),N297&lt;0),AND(ISNUMBER(O297),O297&lt;0),AND(ISNUMBER(P297),P297&lt;0),AND(ISNUMBER(Q297),Q297&lt;0),AND(ISNUMBER(R297),R297&lt;0)),"Check negative values",IF(AND(ISNUMBER(G297),ISNUMBER(I297),G297&gt;I297),"Clicks exceed impressions",IF(AND(OR(ISNUMBER(Q297),ISNUMBER(R297)),S297=""),"Add revenue currency",IF(AND(ISNUMBER(O297),T297=""),"Define conversions and session scope",IF(U297="","Add evidence source",IF(F297&lt;&gt;"Yes","Comparison not confirmed",IF(OR(NOT(ISNUMBER(D297)),NOT(ISNUMBER(E297)),E297&lt;D297,C297-B297&lt;&gt;E297-D297),"Check comparable date ranges",""))))))))))))</x:f>
      </x:c>
    </x:row>
    <x:row r="298" ht="44" customHeight="1">
      <x:c r="A298" s="19"/>
      <x:c r="B298" s="24"/>
      <x:c r="C298" s="21"/>
      <x:c r="D298" s="21"/>
      <x:c r="E298" s="21"/>
      <x:c r="F298" s="18"/>
      <x:c r="G298" s="26"/>
      <x:c r="H298" s="26"/>
      <x:c r="I298" s="26"/>
      <x:c r="J298" s="26"/>
      <x:c r="K298" s="25"/>
      <x:c r="L298" s="25"/>
      <x:c r="M298" s="26"/>
      <x:c r="N298" s="26"/>
      <x:c r="O298" s="26"/>
      <x:c r="P298" s="26"/>
      <x:c r="Q298" s="25"/>
      <x:c r="R298" s="25"/>
      <x:c r="S298" s="18"/>
      <x:c r="T298" s="18"/>
      <x:c r="U298" s="18"/>
      <x:c r="V298" s="28" t="str">
        <x:f>IF(A298="","",IF(AND(ISNUMBER(G298),ISNUMBER(I298),G298&gt;=0,I298&gt;0,G298&lt;=I298),G298/I298,"n.a."))</x:f>
      </x:c>
      <x:c r="W298" s="28" t="str">
        <x:f>IF(A298="","",IF(AND(F298="Yes",ISNUMBER(B298),ISNUMBER(C298),ISNUMBER(D298),ISNUMBER(E298),C298&gt;=B298,E298&gt;=D298,C298-B298=E298-D298,ISNUMBER(G298),ISNUMBER(H298),G298&gt;=0,H298&gt;0),(G298-H298)/H298,"n.a."))</x:f>
      </x:c>
      <x:c r="X298" s="28" t="str">
        <x:f>IF(A298="","",IF(AND(F298="Yes",ISNUMBER(B298),ISNUMBER(C298),ISNUMBER(D298),ISNUMBER(E298),C298&gt;=B298,E298&gt;=D298,C298-B298=E298-D298,ISNUMBER(M298),ISNUMBER(N298),M298&gt;=0,N298&gt;0),(M298-N298)/N298,"n.a."))</x:f>
      </x:c>
      <x:c r="Y298" s="28" t="str">
        <x:f>IF(A298="","",IF(AND(ISNUMBER(O298),ISNUMBER(M298),O298&gt;=0,M298&gt;0,T298&lt;&gt;""),O298/M298,"n.a."))</x:f>
      </x:c>
      <x:c r="Z298" s="23" t="str">
        <x:f>IF(A298="","",IF(COUNTIFS($A$6:$A$505,SUBSTITUTE(SUBSTITUTE(SUBSTITUTE(A298,"~","~~"),"*","~*"),"?","~?"))&gt;1,"Duplicate URL: use one row per period pair",IF(COUNTIFS(Audit!$A$6:$A$505,SUBSTITUTE(SUBSTITUTE(SUBSTITUTE(A298,"~","~~"),"*","~*"),"?","~?"))=0,"URL missing from Audit",IF(OR(B298="",C298=""),"Add current date range",IF(OR(NOT(ISNUMBER(B298)),NOT(ISNUMBER(C298)),C298&lt;B298),"Check current dates",IF(OR(AND(ISNUMBER(G298),G298&lt;0),AND(ISNUMBER(H298),H298&lt;0),AND(ISNUMBER(I298),I298&lt;0),AND(ISNUMBER(J298),J298&lt;0),AND(ISNUMBER(M298),M298&lt;0),AND(ISNUMBER(N298),N298&lt;0),AND(ISNUMBER(O298),O298&lt;0),AND(ISNUMBER(P298),P298&lt;0),AND(ISNUMBER(Q298),Q298&lt;0),AND(ISNUMBER(R298),R298&lt;0)),"Check negative values",IF(AND(ISNUMBER(G298),ISNUMBER(I298),G298&gt;I298),"Clicks exceed impressions",IF(AND(OR(ISNUMBER(Q298),ISNUMBER(R298)),S298=""),"Add revenue currency",IF(AND(ISNUMBER(O298),T298=""),"Define conversions and session scope",IF(U298="","Add evidence source",IF(F298&lt;&gt;"Yes","Comparison not confirmed",IF(OR(NOT(ISNUMBER(D298)),NOT(ISNUMBER(E298)),E298&lt;D298,C298-B298&lt;&gt;E298-D298),"Check comparable date ranges",""))))))))))))</x:f>
      </x:c>
    </x:row>
    <x:row r="299" ht="44" customHeight="1">
      <x:c r="A299" s="19"/>
      <x:c r="B299" s="24"/>
      <x:c r="C299" s="21"/>
      <x:c r="D299" s="21"/>
      <x:c r="E299" s="21"/>
      <x:c r="F299" s="18"/>
      <x:c r="G299" s="26"/>
      <x:c r="H299" s="26"/>
      <x:c r="I299" s="26"/>
      <x:c r="J299" s="26"/>
      <x:c r="K299" s="25"/>
      <x:c r="L299" s="25"/>
      <x:c r="M299" s="26"/>
      <x:c r="N299" s="26"/>
      <x:c r="O299" s="26"/>
      <x:c r="P299" s="26"/>
      <x:c r="Q299" s="25"/>
      <x:c r="R299" s="25"/>
      <x:c r="S299" s="18"/>
      <x:c r="T299" s="18"/>
      <x:c r="U299" s="18"/>
      <x:c r="V299" s="28" t="str">
        <x:f>IF(A299="","",IF(AND(ISNUMBER(G299),ISNUMBER(I299),G299&gt;=0,I299&gt;0,G299&lt;=I299),G299/I299,"n.a."))</x:f>
      </x:c>
      <x:c r="W299" s="28" t="str">
        <x:f>IF(A299="","",IF(AND(F299="Yes",ISNUMBER(B299),ISNUMBER(C299),ISNUMBER(D299),ISNUMBER(E299),C299&gt;=B299,E299&gt;=D299,C299-B299=E299-D299,ISNUMBER(G299),ISNUMBER(H299),G299&gt;=0,H299&gt;0),(G299-H299)/H299,"n.a."))</x:f>
      </x:c>
      <x:c r="X299" s="28" t="str">
        <x:f>IF(A299="","",IF(AND(F299="Yes",ISNUMBER(B299),ISNUMBER(C299),ISNUMBER(D299),ISNUMBER(E299),C299&gt;=B299,E299&gt;=D299,C299-B299=E299-D299,ISNUMBER(M299),ISNUMBER(N299),M299&gt;=0,N299&gt;0),(M299-N299)/N299,"n.a."))</x:f>
      </x:c>
      <x:c r="Y299" s="28" t="str">
        <x:f>IF(A299="","",IF(AND(ISNUMBER(O299),ISNUMBER(M299),O299&gt;=0,M299&gt;0,T299&lt;&gt;""),O299/M299,"n.a."))</x:f>
      </x:c>
      <x:c r="Z299" s="23" t="str">
        <x:f>IF(A299="","",IF(COUNTIFS($A$6:$A$505,SUBSTITUTE(SUBSTITUTE(SUBSTITUTE(A299,"~","~~"),"*","~*"),"?","~?"))&gt;1,"Duplicate URL: use one row per period pair",IF(COUNTIFS(Audit!$A$6:$A$505,SUBSTITUTE(SUBSTITUTE(SUBSTITUTE(A299,"~","~~"),"*","~*"),"?","~?"))=0,"URL missing from Audit",IF(OR(B299="",C299=""),"Add current date range",IF(OR(NOT(ISNUMBER(B299)),NOT(ISNUMBER(C299)),C299&lt;B299),"Check current dates",IF(OR(AND(ISNUMBER(G299),G299&lt;0),AND(ISNUMBER(H299),H299&lt;0),AND(ISNUMBER(I299),I299&lt;0),AND(ISNUMBER(J299),J299&lt;0),AND(ISNUMBER(M299),M299&lt;0),AND(ISNUMBER(N299),N299&lt;0),AND(ISNUMBER(O299),O299&lt;0),AND(ISNUMBER(P299),P299&lt;0),AND(ISNUMBER(Q299),Q299&lt;0),AND(ISNUMBER(R299),R299&lt;0)),"Check negative values",IF(AND(ISNUMBER(G299),ISNUMBER(I299),G299&gt;I299),"Clicks exceed impressions",IF(AND(OR(ISNUMBER(Q299),ISNUMBER(R299)),S299=""),"Add revenue currency",IF(AND(ISNUMBER(O299),T299=""),"Define conversions and session scope",IF(U299="","Add evidence source",IF(F299&lt;&gt;"Yes","Comparison not confirmed",IF(OR(NOT(ISNUMBER(D299)),NOT(ISNUMBER(E299)),E299&lt;D299,C299-B299&lt;&gt;E299-D299),"Check comparable date ranges",""))))))))))))</x:f>
      </x:c>
    </x:row>
    <x:row r="300" ht="44" customHeight="1">
      <x:c r="A300" s="19"/>
      <x:c r="B300" s="24"/>
      <x:c r="C300" s="21"/>
      <x:c r="D300" s="21"/>
      <x:c r="E300" s="21"/>
      <x:c r="F300" s="18"/>
      <x:c r="G300" s="26"/>
      <x:c r="H300" s="26"/>
      <x:c r="I300" s="26"/>
      <x:c r="J300" s="26"/>
      <x:c r="K300" s="25"/>
      <x:c r="L300" s="25"/>
      <x:c r="M300" s="26"/>
      <x:c r="N300" s="26"/>
      <x:c r="O300" s="26"/>
      <x:c r="P300" s="26"/>
      <x:c r="Q300" s="25"/>
      <x:c r="R300" s="25"/>
      <x:c r="S300" s="18"/>
      <x:c r="T300" s="18"/>
      <x:c r="U300" s="18"/>
      <x:c r="V300" s="28" t="str">
        <x:f>IF(A300="","",IF(AND(ISNUMBER(G300),ISNUMBER(I300),G300&gt;=0,I300&gt;0,G300&lt;=I300),G300/I300,"n.a."))</x:f>
      </x:c>
      <x:c r="W300" s="28" t="str">
        <x:f>IF(A300="","",IF(AND(F300="Yes",ISNUMBER(B300),ISNUMBER(C300),ISNUMBER(D300),ISNUMBER(E300),C300&gt;=B300,E300&gt;=D300,C300-B300=E300-D300,ISNUMBER(G300),ISNUMBER(H300),G300&gt;=0,H300&gt;0),(G300-H300)/H300,"n.a."))</x:f>
      </x:c>
      <x:c r="X300" s="28" t="str">
        <x:f>IF(A300="","",IF(AND(F300="Yes",ISNUMBER(B300),ISNUMBER(C300),ISNUMBER(D300),ISNUMBER(E300),C300&gt;=B300,E300&gt;=D300,C300-B300=E300-D300,ISNUMBER(M300),ISNUMBER(N300),M300&gt;=0,N300&gt;0),(M300-N300)/N300,"n.a."))</x:f>
      </x:c>
      <x:c r="Y300" s="28" t="str">
        <x:f>IF(A300="","",IF(AND(ISNUMBER(O300),ISNUMBER(M300),O300&gt;=0,M300&gt;0,T300&lt;&gt;""),O300/M300,"n.a."))</x:f>
      </x:c>
      <x:c r="Z300" s="23" t="str">
        <x:f>IF(A300="","",IF(COUNTIFS($A$6:$A$505,SUBSTITUTE(SUBSTITUTE(SUBSTITUTE(A300,"~","~~"),"*","~*"),"?","~?"))&gt;1,"Duplicate URL: use one row per period pair",IF(COUNTIFS(Audit!$A$6:$A$505,SUBSTITUTE(SUBSTITUTE(SUBSTITUTE(A300,"~","~~"),"*","~*"),"?","~?"))=0,"URL missing from Audit",IF(OR(B300="",C300=""),"Add current date range",IF(OR(NOT(ISNUMBER(B300)),NOT(ISNUMBER(C300)),C300&lt;B300),"Check current dates",IF(OR(AND(ISNUMBER(G300),G300&lt;0),AND(ISNUMBER(H300),H300&lt;0),AND(ISNUMBER(I300),I300&lt;0),AND(ISNUMBER(J300),J300&lt;0),AND(ISNUMBER(M300),M300&lt;0),AND(ISNUMBER(N300),N300&lt;0),AND(ISNUMBER(O300),O300&lt;0),AND(ISNUMBER(P300),P300&lt;0),AND(ISNUMBER(Q300),Q300&lt;0),AND(ISNUMBER(R300),R300&lt;0)),"Check negative values",IF(AND(ISNUMBER(G300),ISNUMBER(I300),G300&gt;I300),"Clicks exceed impressions",IF(AND(OR(ISNUMBER(Q300),ISNUMBER(R300)),S300=""),"Add revenue currency",IF(AND(ISNUMBER(O300),T300=""),"Define conversions and session scope",IF(U300="","Add evidence source",IF(F300&lt;&gt;"Yes","Comparison not confirmed",IF(OR(NOT(ISNUMBER(D300)),NOT(ISNUMBER(E300)),E300&lt;D300,C300-B300&lt;&gt;E300-D300),"Check comparable date ranges",""))))))))))))</x:f>
      </x:c>
    </x:row>
    <x:row r="301" ht="44" customHeight="1">
      <x:c r="A301" s="19"/>
      <x:c r="B301" s="24"/>
      <x:c r="C301" s="21"/>
      <x:c r="D301" s="21"/>
      <x:c r="E301" s="21"/>
      <x:c r="F301" s="18"/>
      <x:c r="G301" s="26"/>
      <x:c r="H301" s="26"/>
      <x:c r="I301" s="26"/>
      <x:c r="J301" s="26"/>
      <x:c r="K301" s="25"/>
      <x:c r="L301" s="25"/>
      <x:c r="M301" s="26"/>
      <x:c r="N301" s="26"/>
      <x:c r="O301" s="26"/>
      <x:c r="P301" s="26"/>
      <x:c r="Q301" s="25"/>
      <x:c r="R301" s="25"/>
      <x:c r="S301" s="18"/>
      <x:c r="T301" s="18"/>
      <x:c r="U301" s="18"/>
      <x:c r="V301" s="28" t="str">
        <x:f>IF(A301="","",IF(AND(ISNUMBER(G301),ISNUMBER(I301),G301&gt;=0,I301&gt;0,G301&lt;=I301),G301/I301,"n.a."))</x:f>
      </x:c>
      <x:c r="W301" s="28" t="str">
        <x:f>IF(A301="","",IF(AND(F301="Yes",ISNUMBER(B301),ISNUMBER(C301),ISNUMBER(D301),ISNUMBER(E301),C301&gt;=B301,E301&gt;=D301,C301-B301=E301-D301,ISNUMBER(G301),ISNUMBER(H301),G301&gt;=0,H301&gt;0),(G301-H301)/H301,"n.a."))</x:f>
      </x:c>
      <x:c r="X301" s="28" t="str">
        <x:f>IF(A301="","",IF(AND(F301="Yes",ISNUMBER(B301),ISNUMBER(C301),ISNUMBER(D301),ISNUMBER(E301),C301&gt;=B301,E301&gt;=D301,C301-B301=E301-D301,ISNUMBER(M301),ISNUMBER(N301),M301&gt;=0,N301&gt;0),(M301-N301)/N301,"n.a."))</x:f>
      </x:c>
      <x:c r="Y301" s="28" t="str">
        <x:f>IF(A301="","",IF(AND(ISNUMBER(O301),ISNUMBER(M301),O301&gt;=0,M301&gt;0,T301&lt;&gt;""),O301/M301,"n.a."))</x:f>
      </x:c>
      <x:c r="Z301" s="23" t="str">
        <x:f>IF(A301="","",IF(COUNTIFS($A$6:$A$505,SUBSTITUTE(SUBSTITUTE(SUBSTITUTE(A301,"~","~~"),"*","~*"),"?","~?"))&gt;1,"Duplicate URL: use one row per period pair",IF(COUNTIFS(Audit!$A$6:$A$505,SUBSTITUTE(SUBSTITUTE(SUBSTITUTE(A301,"~","~~"),"*","~*"),"?","~?"))=0,"URL missing from Audit",IF(OR(B301="",C301=""),"Add current date range",IF(OR(NOT(ISNUMBER(B301)),NOT(ISNUMBER(C301)),C301&lt;B301),"Check current dates",IF(OR(AND(ISNUMBER(G301),G301&lt;0),AND(ISNUMBER(H301),H301&lt;0),AND(ISNUMBER(I301),I301&lt;0),AND(ISNUMBER(J301),J301&lt;0),AND(ISNUMBER(M301),M301&lt;0),AND(ISNUMBER(N301),N301&lt;0),AND(ISNUMBER(O301),O301&lt;0),AND(ISNUMBER(P301),P301&lt;0),AND(ISNUMBER(Q301),Q301&lt;0),AND(ISNUMBER(R301),R301&lt;0)),"Check negative values",IF(AND(ISNUMBER(G301),ISNUMBER(I301),G301&gt;I301),"Clicks exceed impressions",IF(AND(OR(ISNUMBER(Q301),ISNUMBER(R301)),S301=""),"Add revenue currency",IF(AND(ISNUMBER(O301),T301=""),"Define conversions and session scope",IF(U301="","Add evidence source",IF(F301&lt;&gt;"Yes","Comparison not confirmed",IF(OR(NOT(ISNUMBER(D301)),NOT(ISNUMBER(E301)),E301&lt;D301,C301-B301&lt;&gt;E301-D301),"Check comparable date ranges",""))))))))))))</x:f>
      </x:c>
    </x:row>
    <x:row r="302" ht="44" customHeight="1">
      <x:c r="A302" s="19"/>
      <x:c r="B302" s="24"/>
      <x:c r="C302" s="21"/>
      <x:c r="D302" s="21"/>
      <x:c r="E302" s="21"/>
      <x:c r="F302" s="18"/>
      <x:c r="G302" s="26"/>
      <x:c r="H302" s="26"/>
      <x:c r="I302" s="26"/>
      <x:c r="J302" s="26"/>
      <x:c r="K302" s="25"/>
      <x:c r="L302" s="25"/>
      <x:c r="M302" s="26"/>
      <x:c r="N302" s="26"/>
      <x:c r="O302" s="26"/>
      <x:c r="P302" s="26"/>
      <x:c r="Q302" s="25"/>
      <x:c r="R302" s="25"/>
      <x:c r="S302" s="18"/>
      <x:c r="T302" s="18"/>
      <x:c r="U302" s="18"/>
      <x:c r="V302" s="28" t="str">
        <x:f>IF(A302="","",IF(AND(ISNUMBER(G302),ISNUMBER(I302),G302&gt;=0,I302&gt;0,G302&lt;=I302),G302/I302,"n.a."))</x:f>
      </x:c>
      <x:c r="W302" s="28" t="str">
        <x:f>IF(A302="","",IF(AND(F302="Yes",ISNUMBER(B302),ISNUMBER(C302),ISNUMBER(D302),ISNUMBER(E302),C302&gt;=B302,E302&gt;=D302,C302-B302=E302-D302,ISNUMBER(G302),ISNUMBER(H302),G302&gt;=0,H302&gt;0),(G302-H302)/H302,"n.a."))</x:f>
      </x:c>
      <x:c r="X302" s="28" t="str">
        <x:f>IF(A302="","",IF(AND(F302="Yes",ISNUMBER(B302),ISNUMBER(C302),ISNUMBER(D302),ISNUMBER(E302),C302&gt;=B302,E302&gt;=D302,C302-B302=E302-D302,ISNUMBER(M302),ISNUMBER(N302),M302&gt;=0,N302&gt;0),(M302-N302)/N302,"n.a."))</x:f>
      </x:c>
      <x:c r="Y302" s="28" t="str">
        <x:f>IF(A302="","",IF(AND(ISNUMBER(O302),ISNUMBER(M302),O302&gt;=0,M302&gt;0,T302&lt;&gt;""),O302/M302,"n.a."))</x:f>
      </x:c>
      <x:c r="Z302" s="23" t="str">
        <x:f>IF(A302="","",IF(COUNTIFS($A$6:$A$505,SUBSTITUTE(SUBSTITUTE(SUBSTITUTE(A302,"~","~~"),"*","~*"),"?","~?"))&gt;1,"Duplicate URL: use one row per period pair",IF(COUNTIFS(Audit!$A$6:$A$505,SUBSTITUTE(SUBSTITUTE(SUBSTITUTE(A302,"~","~~"),"*","~*"),"?","~?"))=0,"URL missing from Audit",IF(OR(B302="",C302=""),"Add current date range",IF(OR(NOT(ISNUMBER(B302)),NOT(ISNUMBER(C302)),C302&lt;B302),"Check current dates",IF(OR(AND(ISNUMBER(G302),G302&lt;0),AND(ISNUMBER(H302),H302&lt;0),AND(ISNUMBER(I302),I302&lt;0),AND(ISNUMBER(J302),J302&lt;0),AND(ISNUMBER(M302),M302&lt;0),AND(ISNUMBER(N302),N302&lt;0),AND(ISNUMBER(O302),O302&lt;0),AND(ISNUMBER(P302),P302&lt;0),AND(ISNUMBER(Q302),Q302&lt;0),AND(ISNUMBER(R302),R302&lt;0)),"Check negative values",IF(AND(ISNUMBER(G302),ISNUMBER(I302),G302&gt;I302),"Clicks exceed impressions",IF(AND(OR(ISNUMBER(Q302),ISNUMBER(R302)),S302=""),"Add revenue currency",IF(AND(ISNUMBER(O302),T302=""),"Define conversions and session scope",IF(U302="","Add evidence source",IF(F302&lt;&gt;"Yes","Comparison not confirmed",IF(OR(NOT(ISNUMBER(D302)),NOT(ISNUMBER(E302)),E302&lt;D302,C302-B302&lt;&gt;E302-D302),"Check comparable date ranges",""))))))))))))</x:f>
      </x:c>
    </x:row>
    <x:row r="303" ht="44" customHeight="1">
      <x:c r="A303" s="19"/>
      <x:c r="B303" s="24"/>
      <x:c r="C303" s="21"/>
      <x:c r="D303" s="21"/>
      <x:c r="E303" s="21"/>
      <x:c r="F303" s="18"/>
      <x:c r="G303" s="26"/>
      <x:c r="H303" s="26"/>
      <x:c r="I303" s="26"/>
      <x:c r="J303" s="26"/>
      <x:c r="K303" s="25"/>
      <x:c r="L303" s="25"/>
      <x:c r="M303" s="26"/>
      <x:c r="N303" s="26"/>
      <x:c r="O303" s="26"/>
      <x:c r="P303" s="26"/>
      <x:c r="Q303" s="25"/>
      <x:c r="R303" s="25"/>
      <x:c r="S303" s="18"/>
      <x:c r="T303" s="18"/>
      <x:c r="U303" s="18"/>
      <x:c r="V303" s="28" t="str">
        <x:f>IF(A303="","",IF(AND(ISNUMBER(G303),ISNUMBER(I303),G303&gt;=0,I303&gt;0,G303&lt;=I303),G303/I303,"n.a."))</x:f>
      </x:c>
      <x:c r="W303" s="28" t="str">
        <x:f>IF(A303="","",IF(AND(F303="Yes",ISNUMBER(B303),ISNUMBER(C303),ISNUMBER(D303),ISNUMBER(E303),C303&gt;=B303,E303&gt;=D303,C303-B303=E303-D303,ISNUMBER(G303),ISNUMBER(H303),G303&gt;=0,H303&gt;0),(G303-H303)/H303,"n.a."))</x:f>
      </x:c>
      <x:c r="X303" s="28" t="str">
        <x:f>IF(A303="","",IF(AND(F303="Yes",ISNUMBER(B303),ISNUMBER(C303),ISNUMBER(D303),ISNUMBER(E303),C303&gt;=B303,E303&gt;=D303,C303-B303=E303-D303,ISNUMBER(M303),ISNUMBER(N303),M303&gt;=0,N303&gt;0),(M303-N303)/N303,"n.a."))</x:f>
      </x:c>
      <x:c r="Y303" s="28" t="str">
        <x:f>IF(A303="","",IF(AND(ISNUMBER(O303),ISNUMBER(M303),O303&gt;=0,M303&gt;0,T303&lt;&gt;""),O303/M303,"n.a."))</x:f>
      </x:c>
      <x:c r="Z303" s="23" t="str">
        <x:f>IF(A303="","",IF(COUNTIFS($A$6:$A$505,SUBSTITUTE(SUBSTITUTE(SUBSTITUTE(A303,"~","~~"),"*","~*"),"?","~?"))&gt;1,"Duplicate URL: use one row per period pair",IF(COUNTIFS(Audit!$A$6:$A$505,SUBSTITUTE(SUBSTITUTE(SUBSTITUTE(A303,"~","~~"),"*","~*"),"?","~?"))=0,"URL missing from Audit",IF(OR(B303="",C303=""),"Add current date range",IF(OR(NOT(ISNUMBER(B303)),NOT(ISNUMBER(C303)),C303&lt;B303),"Check current dates",IF(OR(AND(ISNUMBER(G303),G303&lt;0),AND(ISNUMBER(H303),H303&lt;0),AND(ISNUMBER(I303),I303&lt;0),AND(ISNUMBER(J303),J303&lt;0),AND(ISNUMBER(M303),M303&lt;0),AND(ISNUMBER(N303),N303&lt;0),AND(ISNUMBER(O303),O303&lt;0),AND(ISNUMBER(P303),P303&lt;0),AND(ISNUMBER(Q303),Q303&lt;0),AND(ISNUMBER(R303),R303&lt;0)),"Check negative values",IF(AND(ISNUMBER(G303),ISNUMBER(I303),G303&gt;I303),"Clicks exceed impressions",IF(AND(OR(ISNUMBER(Q303),ISNUMBER(R303)),S303=""),"Add revenue currency",IF(AND(ISNUMBER(O303),T303=""),"Define conversions and session scope",IF(U303="","Add evidence source",IF(F303&lt;&gt;"Yes","Comparison not confirmed",IF(OR(NOT(ISNUMBER(D303)),NOT(ISNUMBER(E303)),E303&lt;D303,C303-B303&lt;&gt;E303-D303),"Check comparable date ranges",""))))))))))))</x:f>
      </x:c>
    </x:row>
    <x:row r="304" ht="44" customHeight="1">
      <x:c r="A304" s="19"/>
      <x:c r="B304" s="24"/>
      <x:c r="C304" s="21"/>
      <x:c r="D304" s="21"/>
      <x:c r="E304" s="21"/>
      <x:c r="F304" s="18"/>
      <x:c r="G304" s="26"/>
      <x:c r="H304" s="26"/>
      <x:c r="I304" s="26"/>
      <x:c r="J304" s="26"/>
      <x:c r="K304" s="25"/>
      <x:c r="L304" s="25"/>
      <x:c r="M304" s="26"/>
      <x:c r="N304" s="26"/>
      <x:c r="O304" s="26"/>
      <x:c r="P304" s="26"/>
      <x:c r="Q304" s="25"/>
      <x:c r="R304" s="25"/>
      <x:c r="S304" s="18"/>
      <x:c r="T304" s="18"/>
      <x:c r="U304" s="18"/>
      <x:c r="V304" s="28" t="str">
        <x:f>IF(A304="","",IF(AND(ISNUMBER(G304),ISNUMBER(I304),G304&gt;=0,I304&gt;0,G304&lt;=I304),G304/I304,"n.a."))</x:f>
      </x:c>
      <x:c r="W304" s="28" t="str">
        <x:f>IF(A304="","",IF(AND(F304="Yes",ISNUMBER(B304),ISNUMBER(C304),ISNUMBER(D304),ISNUMBER(E304),C304&gt;=B304,E304&gt;=D304,C304-B304=E304-D304,ISNUMBER(G304),ISNUMBER(H304),G304&gt;=0,H304&gt;0),(G304-H304)/H304,"n.a."))</x:f>
      </x:c>
      <x:c r="X304" s="28" t="str">
        <x:f>IF(A304="","",IF(AND(F304="Yes",ISNUMBER(B304),ISNUMBER(C304),ISNUMBER(D304),ISNUMBER(E304),C304&gt;=B304,E304&gt;=D304,C304-B304=E304-D304,ISNUMBER(M304),ISNUMBER(N304),M304&gt;=0,N304&gt;0),(M304-N304)/N304,"n.a."))</x:f>
      </x:c>
      <x:c r="Y304" s="28" t="str">
        <x:f>IF(A304="","",IF(AND(ISNUMBER(O304),ISNUMBER(M304),O304&gt;=0,M304&gt;0,T304&lt;&gt;""),O304/M304,"n.a."))</x:f>
      </x:c>
      <x:c r="Z304" s="23" t="str">
        <x:f>IF(A304="","",IF(COUNTIFS($A$6:$A$505,SUBSTITUTE(SUBSTITUTE(SUBSTITUTE(A304,"~","~~"),"*","~*"),"?","~?"))&gt;1,"Duplicate URL: use one row per period pair",IF(COUNTIFS(Audit!$A$6:$A$505,SUBSTITUTE(SUBSTITUTE(SUBSTITUTE(A304,"~","~~"),"*","~*"),"?","~?"))=0,"URL missing from Audit",IF(OR(B304="",C304=""),"Add current date range",IF(OR(NOT(ISNUMBER(B304)),NOT(ISNUMBER(C304)),C304&lt;B304),"Check current dates",IF(OR(AND(ISNUMBER(G304),G304&lt;0),AND(ISNUMBER(H304),H304&lt;0),AND(ISNUMBER(I304),I304&lt;0),AND(ISNUMBER(J304),J304&lt;0),AND(ISNUMBER(M304),M304&lt;0),AND(ISNUMBER(N304),N304&lt;0),AND(ISNUMBER(O304),O304&lt;0),AND(ISNUMBER(P304),P304&lt;0),AND(ISNUMBER(Q304),Q304&lt;0),AND(ISNUMBER(R304),R304&lt;0)),"Check negative values",IF(AND(ISNUMBER(G304),ISNUMBER(I304),G304&gt;I304),"Clicks exceed impressions",IF(AND(OR(ISNUMBER(Q304),ISNUMBER(R304)),S304=""),"Add revenue currency",IF(AND(ISNUMBER(O304),T304=""),"Define conversions and session scope",IF(U304="","Add evidence source",IF(F304&lt;&gt;"Yes","Comparison not confirmed",IF(OR(NOT(ISNUMBER(D304)),NOT(ISNUMBER(E304)),E304&lt;D304,C304-B304&lt;&gt;E304-D304),"Check comparable date ranges",""))))))))))))</x:f>
      </x:c>
    </x:row>
    <x:row r="305" ht="44" customHeight="1">
      <x:c r="A305" s="19"/>
      <x:c r="B305" s="24"/>
      <x:c r="C305" s="21"/>
      <x:c r="D305" s="21"/>
      <x:c r="E305" s="21"/>
      <x:c r="F305" s="18"/>
      <x:c r="G305" s="26"/>
      <x:c r="H305" s="26"/>
      <x:c r="I305" s="26"/>
      <x:c r="J305" s="26"/>
      <x:c r="K305" s="25"/>
      <x:c r="L305" s="25"/>
      <x:c r="M305" s="26"/>
      <x:c r="N305" s="26"/>
      <x:c r="O305" s="26"/>
      <x:c r="P305" s="26"/>
      <x:c r="Q305" s="25"/>
      <x:c r="R305" s="25"/>
      <x:c r="S305" s="18"/>
      <x:c r="T305" s="18"/>
      <x:c r="U305" s="18"/>
      <x:c r="V305" s="28" t="str">
        <x:f>IF(A305="","",IF(AND(ISNUMBER(G305),ISNUMBER(I305),G305&gt;=0,I305&gt;0,G305&lt;=I305),G305/I305,"n.a."))</x:f>
      </x:c>
      <x:c r="W305" s="28" t="str">
        <x:f>IF(A305="","",IF(AND(F305="Yes",ISNUMBER(B305),ISNUMBER(C305),ISNUMBER(D305),ISNUMBER(E305),C305&gt;=B305,E305&gt;=D305,C305-B305=E305-D305,ISNUMBER(G305),ISNUMBER(H305),G305&gt;=0,H305&gt;0),(G305-H305)/H305,"n.a."))</x:f>
      </x:c>
      <x:c r="X305" s="28" t="str">
        <x:f>IF(A305="","",IF(AND(F305="Yes",ISNUMBER(B305),ISNUMBER(C305),ISNUMBER(D305),ISNUMBER(E305),C305&gt;=B305,E305&gt;=D305,C305-B305=E305-D305,ISNUMBER(M305),ISNUMBER(N305),M305&gt;=0,N305&gt;0),(M305-N305)/N305,"n.a."))</x:f>
      </x:c>
      <x:c r="Y305" s="28" t="str">
        <x:f>IF(A305="","",IF(AND(ISNUMBER(O305),ISNUMBER(M305),O305&gt;=0,M305&gt;0,T305&lt;&gt;""),O305/M305,"n.a."))</x:f>
      </x:c>
      <x:c r="Z305" s="23" t="str">
        <x:f>IF(A305="","",IF(COUNTIFS($A$6:$A$505,SUBSTITUTE(SUBSTITUTE(SUBSTITUTE(A305,"~","~~"),"*","~*"),"?","~?"))&gt;1,"Duplicate URL: use one row per period pair",IF(COUNTIFS(Audit!$A$6:$A$505,SUBSTITUTE(SUBSTITUTE(SUBSTITUTE(A305,"~","~~"),"*","~*"),"?","~?"))=0,"URL missing from Audit",IF(OR(B305="",C305=""),"Add current date range",IF(OR(NOT(ISNUMBER(B305)),NOT(ISNUMBER(C305)),C305&lt;B305),"Check current dates",IF(OR(AND(ISNUMBER(G305),G305&lt;0),AND(ISNUMBER(H305),H305&lt;0),AND(ISNUMBER(I305),I305&lt;0),AND(ISNUMBER(J305),J305&lt;0),AND(ISNUMBER(M305),M305&lt;0),AND(ISNUMBER(N305),N305&lt;0),AND(ISNUMBER(O305),O305&lt;0),AND(ISNUMBER(P305),P305&lt;0),AND(ISNUMBER(Q305),Q305&lt;0),AND(ISNUMBER(R305),R305&lt;0)),"Check negative values",IF(AND(ISNUMBER(G305),ISNUMBER(I305),G305&gt;I305),"Clicks exceed impressions",IF(AND(OR(ISNUMBER(Q305),ISNUMBER(R305)),S305=""),"Add revenue currency",IF(AND(ISNUMBER(O305),T305=""),"Define conversions and session scope",IF(U305="","Add evidence source",IF(F305&lt;&gt;"Yes","Comparison not confirmed",IF(OR(NOT(ISNUMBER(D305)),NOT(ISNUMBER(E305)),E305&lt;D305,C305-B305&lt;&gt;E305-D305),"Check comparable date ranges",""))))))))))))</x:f>
      </x:c>
    </x:row>
    <x:row r="306" ht="44" customHeight="1">
      <x:c r="A306" s="19"/>
      <x:c r="B306" s="24"/>
      <x:c r="C306" s="21"/>
      <x:c r="D306" s="21"/>
      <x:c r="E306" s="21"/>
      <x:c r="F306" s="18"/>
      <x:c r="G306" s="26"/>
      <x:c r="H306" s="26"/>
      <x:c r="I306" s="26"/>
      <x:c r="J306" s="26"/>
      <x:c r="K306" s="25"/>
      <x:c r="L306" s="25"/>
      <x:c r="M306" s="26"/>
      <x:c r="N306" s="26"/>
      <x:c r="O306" s="26"/>
      <x:c r="P306" s="26"/>
      <x:c r="Q306" s="25"/>
      <x:c r="R306" s="25"/>
      <x:c r="S306" s="18"/>
      <x:c r="T306" s="18"/>
      <x:c r="U306" s="18"/>
      <x:c r="V306" s="28" t="str">
        <x:f>IF(A306="","",IF(AND(ISNUMBER(G306),ISNUMBER(I306),G306&gt;=0,I306&gt;0,G306&lt;=I306),G306/I306,"n.a."))</x:f>
      </x:c>
      <x:c r="W306" s="28" t="str">
        <x:f>IF(A306="","",IF(AND(F306="Yes",ISNUMBER(B306),ISNUMBER(C306),ISNUMBER(D306),ISNUMBER(E306),C306&gt;=B306,E306&gt;=D306,C306-B306=E306-D306,ISNUMBER(G306),ISNUMBER(H306),G306&gt;=0,H306&gt;0),(G306-H306)/H306,"n.a."))</x:f>
      </x:c>
      <x:c r="X306" s="28" t="str">
        <x:f>IF(A306="","",IF(AND(F306="Yes",ISNUMBER(B306),ISNUMBER(C306),ISNUMBER(D306),ISNUMBER(E306),C306&gt;=B306,E306&gt;=D306,C306-B306=E306-D306,ISNUMBER(M306),ISNUMBER(N306),M306&gt;=0,N306&gt;0),(M306-N306)/N306,"n.a."))</x:f>
      </x:c>
      <x:c r="Y306" s="28" t="str">
        <x:f>IF(A306="","",IF(AND(ISNUMBER(O306),ISNUMBER(M306),O306&gt;=0,M306&gt;0,T306&lt;&gt;""),O306/M306,"n.a."))</x:f>
      </x:c>
      <x:c r="Z306" s="23" t="str">
        <x:f>IF(A306="","",IF(COUNTIFS($A$6:$A$505,SUBSTITUTE(SUBSTITUTE(SUBSTITUTE(A306,"~","~~"),"*","~*"),"?","~?"))&gt;1,"Duplicate URL: use one row per period pair",IF(COUNTIFS(Audit!$A$6:$A$505,SUBSTITUTE(SUBSTITUTE(SUBSTITUTE(A306,"~","~~"),"*","~*"),"?","~?"))=0,"URL missing from Audit",IF(OR(B306="",C306=""),"Add current date range",IF(OR(NOT(ISNUMBER(B306)),NOT(ISNUMBER(C306)),C306&lt;B306),"Check current dates",IF(OR(AND(ISNUMBER(G306),G306&lt;0),AND(ISNUMBER(H306),H306&lt;0),AND(ISNUMBER(I306),I306&lt;0),AND(ISNUMBER(J306),J306&lt;0),AND(ISNUMBER(M306),M306&lt;0),AND(ISNUMBER(N306),N306&lt;0),AND(ISNUMBER(O306),O306&lt;0),AND(ISNUMBER(P306),P306&lt;0),AND(ISNUMBER(Q306),Q306&lt;0),AND(ISNUMBER(R306),R306&lt;0)),"Check negative values",IF(AND(ISNUMBER(G306),ISNUMBER(I306),G306&gt;I306),"Clicks exceed impressions",IF(AND(OR(ISNUMBER(Q306),ISNUMBER(R306)),S306=""),"Add revenue currency",IF(AND(ISNUMBER(O306),T306=""),"Define conversions and session scope",IF(U306="","Add evidence source",IF(F306&lt;&gt;"Yes","Comparison not confirmed",IF(OR(NOT(ISNUMBER(D306)),NOT(ISNUMBER(E306)),E306&lt;D306,C306-B306&lt;&gt;E306-D306),"Check comparable date ranges",""))))))))))))</x:f>
      </x:c>
    </x:row>
    <x:row r="307" ht="44" customHeight="1">
      <x:c r="A307" s="19"/>
      <x:c r="B307" s="24"/>
      <x:c r="C307" s="21"/>
      <x:c r="D307" s="21"/>
      <x:c r="E307" s="21"/>
      <x:c r="F307" s="18"/>
      <x:c r="G307" s="26"/>
      <x:c r="H307" s="26"/>
      <x:c r="I307" s="26"/>
      <x:c r="J307" s="26"/>
      <x:c r="K307" s="25"/>
      <x:c r="L307" s="25"/>
      <x:c r="M307" s="26"/>
      <x:c r="N307" s="26"/>
      <x:c r="O307" s="26"/>
      <x:c r="P307" s="26"/>
      <x:c r="Q307" s="25"/>
      <x:c r="R307" s="25"/>
      <x:c r="S307" s="18"/>
      <x:c r="T307" s="18"/>
      <x:c r="U307" s="18"/>
      <x:c r="V307" s="28" t="str">
        <x:f>IF(A307="","",IF(AND(ISNUMBER(G307),ISNUMBER(I307),G307&gt;=0,I307&gt;0,G307&lt;=I307),G307/I307,"n.a."))</x:f>
      </x:c>
      <x:c r="W307" s="28" t="str">
        <x:f>IF(A307="","",IF(AND(F307="Yes",ISNUMBER(B307),ISNUMBER(C307),ISNUMBER(D307),ISNUMBER(E307),C307&gt;=B307,E307&gt;=D307,C307-B307=E307-D307,ISNUMBER(G307),ISNUMBER(H307),G307&gt;=0,H307&gt;0),(G307-H307)/H307,"n.a."))</x:f>
      </x:c>
      <x:c r="X307" s="28" t="str">
        <x:f>IF(A307="","",IF(AND(F307="Yes",ISNUMBER(B307),ISNUMBER(C307),ISNUMBER(D307),ISNUMBER(E307),C307&gt;=B307,E307&gt;=D307,C307-B307=E307-D307,ISNUMBER(M307),ISNUMBER(N307),M307&gt;=0,N307&gt;0),(M307-N307)/N307,"n.a."))</x:f>
      </x:c>
      <x:c r="Y307" s="28" t="str">
        <x:f>IF(A307="","",IF(AND(ISNUMBER(O307),ISNUMBER(M307),O307&gt;=0,M307&gt;0,T307&lt;&gt;""),O307/M307,"n.a."))</x:f>
      </x:c>
      <x:c r="Z307" s="23" t="str">
        <x:f>IF(A307="","",IF(COUNTIFS($A$6:$A$505,SUBSTITUTE(SUBSTITUTE(SUBSTITUTE(A307,"~","~~"),"*","~*"),"?","~?"))&gt;1,"Duplicate URL: use one row per period pair",IF(COUNTIFS(Audit!$A$6:$A$505,SUBSTITUTE(SUBSTITUTE(SUBSTITUTE(A307,"~","~~"),"*","~*"),"?","~?"))=0,"URL missing from Audit",IF(OR(B307="",C307=""),"Add current date range",IF(OR(NOT(ISNUMBER(B307)),NOT(ISNUMBER(C307)),C307&lt;B307),"Check current dates",IF(OR(AND(ISNUMBER(G307),G307&lt;0),AND(ISNUMBER(H307),H307&lt;0),AND(ISNUMBER(I307),I307&lt;0),AND(ISNUMBER(J307),J307&lt;0),AND(ISNUMBER(M307),M307&lt;0),AND(ISNUMBER(N307),N307&lt;0),AND(ISNUMBER(O307),O307&lt;0),AND(ISNUMBER(P307),P307&lt;0),AND(ISNUMBER(Q307),Q307&lt;0),AND(ISNUMBER(R307),R307&lt;0)),"Check negative values",IF(AND(ISNUMBER(G307),ISNUMBER(I307),G307&gt;I307),"Clicks exceed impressions",IF(AND(OR(ISNUMBER(Q307),ISNUMBER(R307)),S307=""),"Add revenue currency",IF(AND(ISNUMBER(O307),T307=""),"Define conversions and session scope",IF(U307="","Add evidence source",IF(F307&lt;&gt;"Yes","Comparison not confirmed",IF(OR(NOT(ISNUMBER(D307)),NOT(ISNUMBER(E307)),E307&lt;D307,C307-B307&lt;&gt;E307-D307),"Check comparable date ranges",""))))))))))))</x:f>
      </x:c>
    </x:row>
    <x:row r="308" ht="44" customHeight="1">
      <x:c r="A308" s="19"/>
      <x:c r="B308" s="24"/>
      <x:c r="C308" s="21"/>
      <x:c r="D308" s="21"/>
      <x:c r="E308" s="21"/>
      <x:c r="F308" s="18"/>
      <x:c r="G308" s="26"/>
      <x:c r="H308" s="26"/>
      <x:c r="I308" s="26"/>
      <x:c r="J308" s="26"/>
      <x:c r="K308" s="25"/>
      <x:c r="L308" s="25"/>
      <x:c r="M308" s="26"/>
      <x:c r="N308" s="26"/>
      <x:c r="O308" s="26"/>
      <x:c r="P308" s="26"/>
      <x:c r="Q308" s="25"/>
      <x:c r="R308" s="25"/>
      <x:c r="S308" s="18"/>
      <x:c r="T308" s="18"/>
      <x:c r="U308" s="18"/>
      <x:c r="V308" s="28" t="str">
        <x:f>IF(A308="","",IF(AND(ISNUMBER(G308),ISNUMBER(I308),G308&gt;=0,I308&gt;0,G308&lt;=I308),G308/I308,"n.a."))</x:f>
      </x:c>
      <x:c r="W308" s="28" t="str">
        <x:f>IF(A308="","",IF(AND(F308="Yes",ISNUMBER(B308),ISNUMBER(C308),ISNUMBER(D308),ISNUMBER(E308),C308&gt;=B308,E308&gt;=D308,C308-B308=E308-D308,ISNUMBER(G308),ISNUMBER(H308),G308&gt;=0,H308&gt;0),(G308-H308)/H308,"n.a."))</x:f>
      </x:c>
      <x:c r="X308" s="28" t="str">
        <x:f>IF(A308="","",IF(AND(F308="Yes",ISNUMBER(B308),ISNUMBER(C308),ISNUMBER(D308),ISNUMBER(E308),C308&gt;=B308,E308&gt;=D308,C308-B308=E308-D308,ISNUMBER(M308),ISNUMBER(N308),M308&gt;=0,N308&gt;0),(M308-N308)/N308,"n.a."))</x:f>
      </x:c>
      <x:c r="Y308" s="28" t="str">
        <x:f>IF(A308="","",IF(AND(ISNUMBER(O308),ISNUMBER(M308),O308&gt;=0,M308&gt;0,T308&lt;&gt;""),O308/M308,"n.a."))</x:f>
      </x:c>
      <x:c r="Z308" s="23" t="str">
        <x:f>IF(A308="","",IF(COUNTIFS($A$6:$A$505,SUBSTITUTE(SUBSTITUTE(SUBSTITUTE(A308,"~","~~"),"*","~*"),"?","~?"))&gt;1,"Duplicate URL: use one row per period pair",IF(COUNTIFS(Audit!$A$6:$A$505,SUBSTITUTE(SUBSTITUTE(SUBSTITUTE(A308,"~","~~"),"*","~*"),"?","~?"))=0,"URL missing from Audit",IF(OR(B308="",C308=""),"Add current date range",IF(OR(NOT(ISNUMBER(B308)),NOT(ISNUMBER(C308)),C308&lt;B308),"Check current dates",IF(OR(AND(ISNUMBER(G308),G308&lt;0),AND(ISNUMBER(H308),H308&lt;0),AND(ISNUMBER(I308),I308&lt;0),AND(ISNUMBER(J308),J308&lt;0),AND(ISNUMBER(M308),M308&lt;0),AND(ISNUMBER(N308),N308&lt;0),AND(ISNUMBER(O308),O308&lt;0),AND(ISNUMBER(P308),P308&lt;0),AND(ISNUMBER(Q308),Q308&lt;0),AND(ISNUMBER(R308),R308&lt;0)),"Check negative values",IF(AND(ISNUMBER(G308),ISNUMBER(I308),G308&gt;I308),"Clicks exceed impressions",IF(AND(OR(ISNUMBER(Q308),ISNUMBER(R308)),S308=""),"Add revenue currency",IF(AND(ISNUMBER(O308),T308=""),"Define conversions and session scope",IF(U308="","Add evidence source",IF(F308&lt;&gt;"Yes","Comparison not confirmed",IF(OR(NOT(ISNUMBER(D308)),NOT(ISNUMBER(E308)),E308&lt;D308,C308-B308&lt;&gt;E308-D308),"Check comparable date ranges",""))))))))))))</x:f>
      </x:c>
    </x:row>
    <x:row r="309" ht="44" customHeight="1">
      <x:c r="A309" s="19"/>
      <x:c r="B309" s="24"/>
      <x:c r="C309" s="21"/>
      <x:c r="D309" s="21"/>
      <x:c r="E309" s="21"/>
      <x:c r="F309" s="18"/>
      <x:c r="G309" s="26"/>
      <x:c r="H309" s="26"/>
      <x:c r="I309" s="26"/>
      <x:c r="J309" s="26"/>
      <x:c r="K309" s="25"/>
      <x:c r="L309" s="25"/>
      <x:c r="M309" s="26"/>
      <x:c r="N309" s="26"/>
      <x:c r="O309" s="26"/>
      <x:c r="P309" s="26"/>
      <x:c r="Q309" s="25"/>
      <x:c r="R309" s="25"/>
      <x:c r="S309" s="18"/>
      <x:c r="T309" s="18"/>
      <x:c r="U309" s="18"/>
      <x:c r="V309" s="28" t="str">
        <x:f>IF(A309="","",IF(AND(ISNUMBER(G309),ISNUMBER(I309),G309&gt;=0,I309&gt;0,G309&lt;=I309),G309/I309,"n.a."))</x:f>
      </x:c>
      <x:c r="W309" s="28" t="str">
        <x:f>IF(A309="","",IF(AND(F309="Yes",ISNUMBER(B309),ISNUMBER(C309),ISNUMBER(D309),ISNUMBER(E309),C309&gt;=B309,E309&gt;=D309,C309-B309=E309-D309,ISNUMBER(G309),ISNUMBER(H309),G309&gt;=0,H309&gt;0),(G309-H309)/H309,"n.a."))</x:f>
      </x:c>
      <x:c r="X309" s="28" t="str">
        <x:f>IF(A309="","",IF(AND(F309="Yes",ISNUMBER(B309),ISNUMBER(C309),ISNUMBER(D309),ISNUMBER(E309),C309&gt;=B309,E309&gt;=D309,C309-B309=E309-D309,ISNUMBER(M309),ISNUMBER(N309),M309&gt;=0,N309&gt;0),(M309-N309)/N309,"n.a."))</x:f>
      </x:c>
      <x:c r="Y309" s="28" t="str">
        <x:f>IF(A309="","",IF(AND(ISNUMBER(O309),ISNUMBER(M309),O309&gt;=0,M309&gt;0,T309&lt;&gt;""),O309/M309,"n.a."))</x:f>
      </x:c>
      <x:c r="Z309" s="23" t="str">
        <x:f>IF(A309="","",IF(COUNTIFS($A$6:$A$505,SUBSTITUTE(SUBSTITUTE(SUBSTITUTE(A309,"~","~~"),"*","~*"),"?","~?"))&gt;1,"Duplicate URL: use one row per period pair",IF(COUNTIFS(Audit!$A$6:$A$505,SUBSTITUTE(SUBSTITUTE(SUBSTITUTE(A309,"~","~~"),"*","~*"),"?","~?"))=0,"URL missing from Audit",IF(OR(B309="",C309=""),"Add current date range",IF(OR(NOT(ISNUMBER(B309)),NOT(ISNUMBER(C309)),C309&lt;B309),"Check current dates",IF(OR(AND(ISNUMBER(G309),G309&lt;0),AND(ISNUMBER(H309),H309&lt;0),AND(ISNUMBER(I309),I309&lt;0),AND(ISNUMBER(J309),J309&lt;0),AND(ISNUMBER(M309),M309&lt;0),AND(ISNUMBER(N309),N309&lt;0),AND(ISNUMBER(O309),O309&lt;0),AND(ISNUMBER(P309),P309&lt;0),AND(ISNUMBER(Q309),Q309&lt;0),AND(ISNUMBER(R309),R309&lt;0)),"Check negative values",IF(AND(ISNUMBER(G309),ISNUMBER(I309),G309&gt;I309),"Clicks exceed impressions",IF(AND(OR(ISNUMBER(Q309),ISNUMBER(R309)),S309=""),"Add revenue currency",IF(AND(ISNUMBER(O309),T309=""),"Define conversions and session scope",IF(U309="","Add evidence source",IF(F309&lt;&gt;"Yes","Comparison not confirmed",IF(OR(NOT(ISNUMBER(D309)),NOT(ISNUMBER(E309)),E309&lt;D309,C309-B309&lt;&gt;E309-D309),"Check comparable date ranges",""))))))))))))</x:f>
      </x:c>
    </x:row>
    <x:row r="310" ht="44" customHeight="1">
      <x:c r="A310" s="19"/>
      <x:c r="B310" s="24"/>
      <x:c r="C310" s="21"/>
      <x:c r="D310" s="21"/>
      <x:c r="E310" s="21"/>
      <x:c r="F310" s="18"/>
      <x:c r="G310" s="26"/>
      <x:c r="H310" s="26"/>
      <x:c r="I310" s="26"/>
      <x:c r="J310" s="26"/>
      <x:c r="K310" s="25"/>
      <x:c r="L310" s="25"/>
      <x:c r="M310" s="26"/>
      <x:c r="N310" s="26"/>
      <x:c r="O310" s="26"/>
      <x:c r="P310" s="26"/>
      <x:c r="Q310" s="25"/>
      <x:c r="R310" s="25"/>
      <x:c r="S310" s="18"/>
      <x:c r="T310" s="18"/>
      <x:c r="U310" s="18"/>
      <x:c r="V310" s="28" t="str">
        <x:f>IF(A310="","",IF(AND(ISNUMBER(G310),ISNUMBER(I310),G310&gt;=0,I310&gt;0,G310&lt;=I310),G310/I310,"n.a."))</x:f>
      </x:c>
      <x:c r="W310" s="28" t="str">
        <x:f>IF(A310="","",IF(AND(F310="Yes",ISNUMBER(B310),ISNUMBER(C310),ISNUMBER(D310),ISNUMBER(E310),C310&gt;=B310,E310&gt;=D310,C310-B310=E310-D310,ISNUMBER(G310),ISNUMBER(H310),G310&gt;=0,H310&gt;0),(G310-H310)/H310,"n.a."))</x:f>
      </x:c>
      <x:c r="X310" s="28" t="str">
        <x:f>IF(A310="","",IF(AND(F310="Yes",ISNUMBER(B310),ISNUMBER(C310),ISNUMBER(D310),ISNUMBER(E310),C310&gt;=B310,E310&gt;=D310,C310-B310=E310-D310,ISNUMBER(M310),ISNUMBER(N310),M310&gt;=0,N310&gt;0),(M310-N310)/N310,"n.a."))</x:f>
      </x:c>
      <x:c r="Y310" s="28" t="str">
        <x:f>IF(A310="","",IF(AND(ISNUMBER(O310),ISNUMBER(M310),O310&gt;=0,M310&gt;0,T310&lt;&gt;""),O310/M310,"n.a."))</x:f>
      </x:c>
      <x:c r="Z310" s="23" t="str">
        <x:f>IF(A310="","",IF(COUNTIFS($A$6:$A$505,SUBSTITUTE(SUBSTITUTE(SUBSTITUTE(A310,"~","~~"),"*","~*"),"?","~?"))&gt;1,"Duplicate URL: use one row per period pair",IF(COUNTIFS(Audit!$A$6:$A$505,SUBSTITUTE(SUBSTITUTE(SUBSTITUTE(A310,"~","~~"),"*","~*"),"?","~?"))=0,"URL missing from Audit",IF(OR(B310="",C310=""),"Add current date range",IF(OR(NOT(ISNUMBER(B310)),NOT(ISNUMBER(C310)),C310&lt;B310),"Check current dates",IF(OR(AND(ISNUMBER(G310),G310&lt;0),AND(ISNUMBER(H310),H310&lt;0),AND(ISNUMBER(I310),I310&lt;0),AND(ISNUMBER(J310),J310&lt;0),AND(ISNUMBER(M310),M310&lt;0),AND(ISNUMBER(N310),N310&lt;0),AND(ISNUMBER(O310),O310&lt;0),AND(ISNUMBER(P310),P310&lt;0),AND(ISNUMBER(Q310),Q310&lt;0),AND(ISNUMBER(R310),R310&lt;0)),"Check negative values",IF(AND(ISNUMBER(G310),ISNUMBER(I310),G310&gt;I310),"Clicks exceed impressions",IF(AND(OR(ISNUMBER(Q310),ISNUMBER(R310)),S310=""),"Add revenue currency",IF(AND(ISNUMBER(O310),T310=""),"Define conversions and session scope",IF(U310="","Add evidence source",IF(F310&lt;&gt;"Yes","Comparison not confirmed",IF(OR(NOT(ISNUMBER(D310)),NOT(ISNUMBER(E310)),E310&lt;D310,C310-B310&lt;&gt;E310-D310),"Check comparable date ranges",""))))))))))))</x:f>
      </x:c>
    </x:row>
    <x:row r="311" ht="44" customHeight="1">
      <x:c r="A311" s="19"/>
      <x:c r="B311" s="24"/>
      <x:c r="C311" s="21"/>
      <x:c r="D311" s="21"/>
      <x:c r="E311" s="21"/>
      <x:c r="F311" s="18"/>
      <x:c r="G311" s="26"/>
      <x:c r="H311" s="26"/>
      <x:c r="I311" s="26"/>
      <x:c r="J311" s="26"/>
      <x:c r="K311" s="25"/>
      <x:c r="L311" s="25"/>
      <x:c r="M311" s="26"/>
      <x:c r="N311" s="26"/>
      <x:c r="O311" s="26"/>
      <x:c r="P311" s="26"/>
      <x:c r="Q311" s="25"/>
      <x:c r="R311" s="25"/>
      <x:c r="S311" s="18"/>
      <x:c r="T311" s="18"/>
      <x:c r="U311" s="18"/>
      <x:c r="V311" s="28" t="str">
        <x:f>IF(A311="","",IF(AND(ISNUMBER(G311),ISNUMBER(I311),G311&gt;=0,I311&gt;0,G311&lt;=I311),G311/I311,"n.a."))</x:f>
      </x:c>
      <x:c r="W311" s="28" t="str">
        <x:f>IF(A311="","",IF(AND(F311="Yes",ISNUMBER(B311),ISNUMBER(C311),ISNUMBER(D311),ISNUMBER(E311),C311&gt;=B311,E311&gt;=D311,C311-B311=E311-D311,ISNUMBER(G311),ISNUMBER(H311),G311&gt;=0,H311&gt;0),(G311-H311)/H311,"n.a."))</x:f>
      </x:c>
      <x:c r="X311" s="28" t="str">
        <x:f>IF(A311="","",IF(AND(F311="Yes",ISNUMBER(B311),ISNUMBER(C311),ISNUMBER(D311),ISNUMBER(E311),C311&gt;=B311,E311&gt;=D311,C311-B311=E311-D311,ISNUMBER(M311),ISNUMBER(N311),M311&gt;=0,N311&gt;0),(M311-N311)/N311,"n.a."))</x:f>
      </x:c>
      <x:c r="Y311" s="28" t="str">
        <x:f>IF(A311="","",IF(AND(ISNUMBER(O311),ISNUMBER(M311),O311&gt;=0,M311&gt;0,T311&lt;&gt;""),O311/M311,"n.a."))</x:f>
      </x:c>
      <x:c r="Z311" s="23" t="str">
        <x:f>IF(A311="","",IF(COUNTIFS($A$6:$A$505,SUBSTITUTE(SUBSTITUTE(SUBSTITUTE(A311,"~","~~"),"*","~*"),"?","~?"))&gt;1,"Duplicate URL: use one row per period pair",IF(COUNTIFS(Audit!$A$6:$A$505,SUBSTITUTE(SUBSTITUTE(SUBSTITUTE(A311,"~","~~"),"*","~*"),"?","~?"))=0,"URL missing from Audit",IF(OR(B311="",C311=""),"Add current date range",IF(OR(NOT(ISNUMBER(B311)),NOT(ISNUMBER(C311)),C311&lt;B311),"Check current dates",IF(OR(AND(ISNUMBER(G311),G311&lt;0),AND(ISNUMBER(H311),H311&lt;0),AND(ISNUMBER(I311),I311&lt;0),AND(ISNUMBER(J311),J311&lt;0),AND(ISNUMBER(M311),M311&lt;0),AND(ISNUMBER(N311),N311&lt;0),AND(ISNUMBER(O311),O311&lt;0),AND(ISNUMBER(P311),P311&lt;0),AND(ISNUMBER(Q311),Q311&lt;0),AND(ISNUMBER(R311),R311&lt;0)),"Check negative values",IF(AND(ISNUMBER(G311),ISNUMBER(I311),G311&gt;I311),"Clicks exceed impressions",IF(AND(OR(ISNUMBER(Q311),ISNUMBER(R311)),S311=""),"Add revenue currency",IF(AND(ISNUMBER(O311),T311=""),"Define conversions and session scope",IF(U311="","Add evidence source",IF(F311&lt;&gt;"Yes","Comparison not confirmed",IF(OR(NOT(ISNUMBER(D311)),NOT(ISNUMBER(E311)),E311&lt;D311,C311-B311&lt;&gt;E311-D311),"Check comparable date ranges",""))))))))))))</x:f>
      </x:c>
    </x:row>
    <x:row r="312" ht="44" customHeight="1">
      <x:c r="A312" s="19"/>
      <x:c r="B312" s="24"/>
      <x:c r="C312" s="21"/>
      <x:c r="D312" s="21"/>
      <x:c r="E312" s="21"/>
      <x:c r="F312" s="18"/>
      <x:c r="G312" s="26"/>
      <x:c r="H312" s="26"/>
      <x:c r="I312" s="26"/>
      <x:c r="J312" s="26"/>
      <x:c r="K312" s="25"/>
      <x:c r="L312" s="25"/>
      <x:c r="M312" s="26"/>
      <x:c r="N312" s="26"/>
      <x:c r="O312" s="26"/>
      <x:c r="P312" s="26"/>
      <x:c r="Q312" s="25"/>
      <x:c r="R312" s="25"/>
      <x:c r="S312" s="18"/>
      <x:c r="T312" s="18"/>
      <x:c r="U312" s="18"/>
      <x:c r="V312" s="28" t="str">
        <x:f>IF(A312="","",IF(AND(ISNUMBER(G312),ISNUMBER(I312),G312&gt;=0,I312&gt;0,G312&lt;=I312),G312/I312,"n.a."))</x:f>
      </x:c>
      <x:c r="W312" s="28" t="str">
        <x:f>IF(A312="","",IF(AND(F312="Yes",ISNUMBER(B312),ISNUMBER(C312),ISNUMBER(D312),ISNUMBER(E312),C312&gt;=B312,E312&gt;=D312,C312-B312=E312-D312,ISNUMBER(G312),ISNUMBER(H312),G312&gt;=0,H312&gt;0),(G312-H312)/H312,"n.a."))</x:f>
      </x:c>
      <x:c r="X312" s="28" t="str">
        <x:f>IF(A312="","",IF(AND(F312="Yes",ISNUMBER(B312),ISNUMBER(C312),ISNUMBER(D312),ISNUMBER(E312),C312&gt;=B312,E312&gt;=D312,C312-B312=E312-D312,ISNUMBER(M312),ISNUMBER(N312),M312&gt;=0,N312&gt;0),(M312-N312)/N312,"n.a."))</x:f>
      </x:c>
      <x:c r="Y312" s="28" t="str">
        <x:f>IF(A312="","",IF(AND(ISNUMBER(O312),ISNUMBER(M312),O312&gt;=0,M312&gt;0,T312&lt;&gt;""),O312/M312,"n.a."))</x:f>
      </x:c>
      <x:c r="Z312" s="23" t="str">
        <x:f>IF(A312="","",IF(COUNTIFS($A$6:$A$505,SUBSTITUTE(SUBSTITUTE(SUBSTITUTE(A312,"~","~~"),"*","~*"),"?","~?"))&gt;1,"Duplicate URL: use one row per period pair",IF(COUNTIFS(Audit!$A$6:$A$505,SUBSTITUTE(SUBSTITUTE(SUBSTITUTE(A312,"~","~~"),"*","~*"),"?","~?"))=0,"URL missing from Audit",IF(OR(B312="",C312=""),"Add current date range",IF(OR(NOT(ISNUMBER(B312)),NOT(ISNUMBER(C312)),C312&lt;B312),"Check current dates",IF(OR(AND(ISNUMBER(G312),G312&lt;0),AND(ISNUMBER(H312),H312&lt;0),AND(ISNUMBER(I312),I312&lt;0),AND(ISNUMBER(J312),J312&lt;0),AND(ISNUMBER(M312),M312&lt;0),AND(ISNUMBER(N312),N312&lt;0),AND(ISNUMBER(O312),O312&lt;0),AND(ISNUMBER(P312),P312&lt;0),AND(ISNUMBER(Q312),Q312&lt;0),AND(ISNUMBER(R312),R312&lt;0)),"Check negative values",IF(AND(ISNUMBER(G312),ISNUMBER(I312),G312&gt;I312),"Clicks exceed impressions",IF(AND(OR(ISNUMBER(Q312),ISNUMBER(R312)),S312=""),"Add revenue currency",IF(AND(ISNUMBER(O312),T312=""),"Define conversions and session scope",IF(U312="","Add evidence source",IF(F312&lt;&gt;"Yes","Comparison not confirmed",IF(OR(NOT(ISNUMBER(D312)),NOT(ISNUMBER(E312)),E312&lt;D312,C312-B312&lt;&gt;E312-D312),"Check comparable date ranges",""))))))))))))</x:f>
      </x:c>
    </x:row>
    <x:row r="313" ht="44" customHeight="1">
      <x:c r="A313" s="19"/>
      <x:c r="B313" s="24"/>
      <x:c r="C313" s="21"/>
      <x:c r="D313" s="21"/>
      <x:c r="E313" s="21"/>
      <x:c r="F313" s="18"/>
      <x:c r="G313" s="26"/>
      <x:c r="H313" s="26"/>
      <x:c r="I313" s="26"/>
      <x:c r="J313" s="26"/>
      <x:c r="K313" s="25"/>
      <x:c r="L313" s="25"/>
      <x:c r="M313" s="26"/>
      <x:c r="N313" s="26"/>
      <x:c r="O313" s="26"/>
      <x:c r="P313" s="26"/>
      <x:c r="Q313" s="25"/>
      <x:c r="R313" s="25"/>
      <x:c r="S313" s="18"/>
      <x:c r="T313" s="18"/>
      <x:c r="U313" s="18"/>
      <x:c r="V313" s="28" t="str">
        <x:f>IF(A313="","",IF(AND(ISNUMBER(G313),ISNUMBER(I313),G313&gt;=0,I313&gt;0,G313&lt;=I313),G313/I313,"n.a."))</x:f>
      </x:c>
      <x:c r="W313" s="28" t="str">
        <x:f>IF(A313="","",IF(AND(F313="Yes",ISNUMBER(B313),ISNUMBER(C313),ISNUMBER(D313),ISNUMBER(E313),C313&gt;=B313,E313&gt;=D313,C313-B313=E313-D313,ISNUMBER(G313),ISNUMBER(H313),G313&gt;=0,H313&gt;0),(G313-H313)/H313,"n.a."))</x:f>
      </x:c>
      <x:c r="X313" s="28" t="str">
        <x:f>IF(A313="","",IF(AND(F313="Yes",ISNUMBER(B313),ISNUMBER(C313),ISNUMBER(D313),ISNUMBER(E313),C313&gt;=B313,E313&gt;=D313,C313-B313=E313-D313,ISNUMBER(M313),ISNUMBER(N313),M313&gt;=0,N313&gt;0),(M313-N313)/N313,"n.a."))</x:f>
      </x:c>
      <x:c r="Y313" s="28" t="str">
        <x:f>IF(A313="","",IF(AND(ISNUMBER(O313),ISNUMBER(M313),O313&gt;=0,M313&gt;0,T313&lt;&gt;""),O313/M313,"n.a."))</x:f>
      </x:c>
      <x:c r="Z313" s="23" t="str">
        <x:f>IF(A313="","",IF(COUNTIFS($A$6:$A$505,SUBSTITUTE(SUBSTITUTE(SUBSTITUTE(A313,"~","~~"),"*","~*"),"?","~?"))&gt;1,"Duplicate URL: use one row per period pair",IF(COUNTIFS(Audit!$A$6:$A$505,SUBSTITUTE(SUBSTITUTE(SUBSTITUTE(A313,"~","~~"),"*","~*"),"?","~?"))=0,"URL missing from Audit",IF(OR(B313="",C313=""),"Add current date range",IF(OR(NOT(ISNUMBER(B313)),NOT(ISNUMBER(C313)),C313&lt;B313),"Check current dates",IF(OR(AND(ISNUMBER(G313),G313&lt;0),AND(ISNUMBER(H313),H313&lt;0),AND(ISNUMBER(I313),I313&lt;0),AND(ISNUMBER(J313),J313&lt;0),AND(ISNUMBER(M313),M313&lt;0),AND(ISNUMBER(N313),N313&lt;0),AND(ISNUMBER(O313),O313&lt;0),AND(ISNUMBER(P313),P313&lt;0),AND(ISNUMBER(Q313),Q313&lt;0),AND(ISNUMBER(R313),R313&lt;0)),"Check negative values",IF(AND(ISNUMBER(G313),ISNUMBER(I313),G313&gt;I313),"Clicks exceed impressions",IF(AND(OR(ISNUMBER(Q313),ISNUMBER(R313)),S313=""),"Add revenue currency",IF(AND(ISNUMBER(O313),T313=""),"Define conversions and session scope",IF(U313="","Add evidence source",IF(F313&lt;&gt;"Yes","Comparison not confirmed",IF(OR(NOT(ISNUMBER(D313)),NOT(ISNUMBER(E313)),E313&lt;D313,C313-B313&lt;&gt;E313-D313),"Check comparable date ranges",""))))))))))))</x:f>
      </x:c>
    </x:row>
    <x:row r="314" ht="44" customHeight="1">
      <x:c r="A314" s="19"/>
      <x:c r="B314" s="24"/>
      <x:c r="C314" s="21"/>
      <x:c r="D314" s="21"/>
      <x:c r="E314" s="21"/>
      <x:c r="F314" s="18"/>
      <x:c r="G314" s="26"/>
      <x:c r="H314" s="26"/>
      <x:c r="I314" s="26"/>
      <x:c r="J314" s="26"/>
      <x:c r="K314" s="25"/>
      <x:c r="L314" s="25"/>
      <x:c r="M314" s="26"/>
      <x:c r="N314" s="26"/>
      <x:c r="O314" s="26"/>
      <x:c r="P314" s="26"/>
      <x:c r="Q314" s="25"/>
      <x:c r="R314" s="25"/>
      <x:c r="S314" s="18"/>
      <x:c r="T314" s="18"/>
      <x:c r="U314" s="18"/>
      <x:c r="V314" s="28" t="str">
        <x:f>IF(A314="","",IF(AND(ISNUMBER(G314),ISNUMBER(I314),G314&gt;=0,I314&gt;0,G314&lt;=I314),G314/I314,"n.a."))</x:f>
      </x:c>
      <x:c r="W314" s="28" t="str">
        <x:f>IF(A314="","",IF(AND(F314="Yes",ISNUMBER(B314),ISNUMBER(C314),ISNUMBER(D314),ISNUMBER(E314),C314&gt;=B314,E314&gt;=D314,C314-B314=E314-D314,ISNUMBER(G314),ISNUMBER(H314),G314&gt;=0,H314&gt;0),(G314-H314)/H314,"n.a."))</x:f>
      </x:c>
      <x:c r="X314" s="28" t="str">
        <x:f>IF(A314="","",IF(AND(F314="Yes",ISNUMBER(B314),ISNUMBER(C314),ISNUMBER(D314),ISNUMBER(E314),C314&gt;=B314,E314&gt;=D314,C314-B314=E314-D314,ISNUMBER(M314),ISNUMBER(N314),M314&gt;=0,N314&gt;0),(M314-N314)/N314,"n.a."))</x:f>
      </x:c>
      <x:c r="Y314" s="28" t="str">
        <x:f>IF(A314="","",IF(AND(ISNUMBER(O314),ISNUMBER(M314),O314&gt;=0,M314&gt;0,T314&lt;&gt;""),O314/M314,"n.a."))</x:f>
      </x:c>
      <x:c r="Z314" s="23" t="str">
        <x:f>IF(A314="","",IF(COUNTIFS($A$6:$A$505,SUBSTITUTE(SUBSTITUTE(SUBSTITUTE(A314,"~","~~"),"*","~*"),"?","~?"))&gt;1,"Duplicate URL: use one row per period pair",IF(COUNTIFS(Audit!$A$6:$A$505,SUBSTITUTE(SUBSTITUTE(SUBSTITUTE(A314,"~","~~"),"*","~*"),"?","~?"))=0,"URL missing from Audit",IF(OR(B314="",C314=""),"Add current date range",IF(OR(NOT(ISNUMBER(B314)),NOT(ISNUMBER(C314)),C314&lt;B314),"Check current dates",IF(OR(AND(ISNUMBER(G314),G314&lt;0),AND(ISNUMBER(H314),H314&lt;0),AND(ISNUMBER(I314),I314&lt;0),AND(ISNUMBER(J314),J314&lt;0),AND(ISNUMBER(M314),M314&lt;0),AND(ISNUMBER(N314),N314&lt;0),AND(ISNUMBER(O314),O314&lt;0),AND(ISNUMBER(P314),P314&lt;0),AND(ISNUMBER(Q314),Q314&lt;0),AND(ISNUMBER(R314),R314&lt;0)),"Check negative values",IF(AND(ISNUMBER(G314),ISNUMBER(I314),G314&gt;I314),"Clicks exceed impressions",IF(AND(OR(ISNUMBER(Q314),ISNUMBER(R314)),S314=""),"Add revenue currency",IF(AND(ISNUMBER(O314),T314=""),"Define conversions and session scope",IF(U314="","Add evidence source",IF(F314&lt;&gt;"Yes","Comparison not confirmed",IF(OR(NOT(ISNUMBER(D314)),NOT(ISNUMBER(E314)),E314&lt;D314,C314-B314&lt;&gt;E314-D314),"Check comparable date ranges",""))))))))))))</x:f>
      </x:c>
    </x:row>
    <x:row r="315" ht="44" customHeight="1">
      <x:c r="A315" s="19"/>
      <x:c r="B315" s="24"/>
      <x:c r="C315" s="21"/>
      <x:c r="D315" s="21"/>
      <x:c r="E315" s="21"/>
      <x:c r="F315" s="18"/>
      <x:c r="G315" s="26"/>
      <x:c r="H315" s="26"/>
      <x:c r="I315" s="26"/>
      <x:c r="J315" s="26"/>
      <x:c r="K315" s="25"/>
      <x:c r="L315" s="25"/>
      <x:c r="M315" s="26"/>
      <x:c r="N315" s="26"/>
      <x:c r="O315" s="26"/>
      <x:c r="P315" s="26"/>
      <x:c r="Q315" s="25"/>
      <x:c r="R315" s="25"/>
      <x:c r="S315" s="18"/>
      <x:c r="T315" s="18"/>
      <x:c r="U315" s="18"/>
      <x:c r="V315" s="28" t="str">
        <x:f>IF(A315="","",IF(AND(ISNUMBER(G315),ISNUMBER(I315),G315&gt;=0,I315&gt;0,G315&lt;=I315),G315/I315,"n.a."))</x:f>
      </x:c>
      <x:c r="W315" s="28" t="str">
        <x:f>IF(A315="","",IF(AND(F315="Yes",ISNUMBER(B315),ISNUMBER(C315),ISNUMBER(D315),ISNUMBER(E315),C315&gt;=B315,E315&gt;=D315,C315-B315=E315-D315,ISNUMBER(G315),ISNUMBER(H315),G315&gt;=0,H315&gt;0),(G315-H315)/H315,"n.a."))</x:f>
      </x:c>
      <x:c r="X315" s="28" t="str">
        <x:f>IF(A315="","",IF(AND(F315="Yes",ISNUMBER(B315),ISNUMBER(C315),ISNUMBER(D315),ISNUMBER(E315),C315&gt;=B315,E315&gt;=D315,C315-B315=E315-D315,ISNUMBER(M315),ISNUMBER(N315),M315&gt;=0,N315&gt;0),(M315-N315)/N315,"n.a."))</x:f>
      </x:c>
      <x:c r="Y315" s="28" t="str">
        <x:f>IF(A315="","",IF(AND(ISNUMBER(O315),ISNUMBER(M315),O315&gt;=0,M315&gt;0,T315&lt;&gt;""),O315/M315,"n.a."))</x:f>
      </x:c>
      <x:c r="Z315" s="23" t="str">
        <x:f>IF(A315="","",IF(COUNTIFS($A$6:$A$505,SUBSTITUTE(SUBSTITUTE(SUBSTITUTE(A315,"~","~~"),"*","~*"),"?","~?"))&gt;1,"Duplicate URL: use one row per period pair",IF(COUNTIFS(Audit!$A$6:$A$505,SUBSTITUTE(SUBSTITUTE(SUBSTITUTE(A315,"~","~~"),"*","~*"),"?","~?"))=0,"URL missing from Audit",IF(OR(B315="",C315=""),"Add current date range",IF(OR(NOT(ISNUMBER(B315)),NOT(ISNUMBER(C315)),C315&lt;B315),"Check current dates",IF(OR(AND(ISNUMBER(G315),G315&lt;0),AND(ISNUMBER(H315),H315&lt;0),AND(ISNUMBER(I315),I315&lt;0),AND(ISNUMBER(J315),J315&lt;0),AND(ISNUMBER(M315),M315&lt;0),AND(ISNUMBER(N315),N315&lt;0),AND(ISNUMBER(O315),O315&lt;0),AND(ISNUMBER(P315),P315&lt;0),AND(ISNUMBER(Q315),Q315&lt;0),AND(ISNUMBER(R315),R315&lt;0)),"Check negative values",IF(AND(ISNUMBER(G315),ISNUMBER(I315),G315&gt;I315),"Clicks exceed impressions",IF(AND(OR(ISNUMBER(Q315),ISNUMBER(R315)),S315=""),"Add revenue currency",IF(AND(ISNUMBER(O315),T315=""),"Define conversions and session scope",IF(U315="","Add evidence source",IF(F315&lt;&gt;"Yes","Comparison not confirmed",IF(OR(NOT(ISNUMBER(D315)),NOT(ISNUMBER(E315)),E315&lt;D315,C315-B315&lt;&gt;E315-D315),"Check comparable date ranges",""))))))))))))</x:f>
      </x:c>
    </x:row>
    <x:row r="316" ht="44" customHeight="1">
      <x:c r="A316" s="19"/>
      <x:c r="B316" s="24"/>
      <x:c r="C316" s="21"/>
      <x:c r="D316" s="21"/>
      <x:c r="E316" s="21"/>
      <x:c r="F316" s="18"/>
      <x:c r="G316" s="26"/>
      <x:c r="H316" s="26"/>
      <x:c r="I316" s="26"/>
      <x:c r="J316" s="26"/>
      <x:c r="K316" s="25"/>
      <x:c r="L316" s="25"/>
      <x:c r="M316" s="26"/>
      <x:c r="N316" s="26"/>
      <x:c r="O316" s="26"/>
      <x:c r="P316" s="26"/>
      <x:c r="Q316" s="25"/>
      <x:c r="R316" s="25"/>
      <x:c r="S316" s="18"/>
      <x:c r="T316" s="18"/>
      <x:c r="U316" s="18"/>
      <x:c r="V316" s="28" t="str">
        <x:f>IF(A316="","",IF(AND(ISNUMBER(G316),ISNUMBER(I316),G316&gt;=0,I316&gt;0,G316&lt;=I316),G316/I316,"n.a."))</x:f>
      </x:c>
      <x:c r="W316" s="28" t="str">
        <x:f>IF(A316="","",IF(AND(F316="Yes",ISNUMBER(B316),ISNUMBER(C316),ISNUMBER(D316),ISNUMBER(E316),C316&gt;=B316,E316&gt;=D316,C316-B316=E316-D316,ISNUMBER(G316),ISNUMBER(H316),G316&gt;=0,H316&gt;0),(G316-H316)/H316,"n.a."))</x:f>
      </x:c>
      <x:c r="X316" s="28" t="str">
        <x:f>IF(A316="","",IF(AND(F316="Yes",ISNUMBER(B316),ISNUMBER(C316),ISNUMBER(D316),ISNUMBER(E316),C316&gt;=B316,E316&gt;=D316,C316-B316=E316-D316,ISNUMBER(M316),ISNUMBER(N316),M316&gt;=0,N316&gt;0),(M316-N316)/N316,"n.a."))</x:f>
      </x:c>
      <x:c r="Y316" s="28" t="str">
        <x:f>IF(A316="","",IF(AND(ISNUMBER(O316),ISNUMBER(M316),O316&gt;=0,M316&gt;0,T316&lt;&gt;""),O316/M316,"n.a."))</x:f>
      </x:c>
      <x:c r="Z316" s="23" t="str">
        <x:f>IF(A316="","",IF(COUNTIFS($A$6:$A$505,SUBSTITUTE(SUBSTITUTE(SUBSTITUTE(A316,"~","~~"),"*","~*"),"?","~?"))&gt;1,"Duplicate URL: use one row per period pair",IF(COUNTIFS(Audit!$A$6:$A$505,SUBSTITUTE(SUBSTITUTE(SUBSTITUTE(A316,"~","~~"),"*","~*"),"?","~?"))=0,"URL missing from Audit",IF(OR(B316="",C316=""),"Add current date range",IF(OR(NOT(ISNUMBER(B316)),NOT(ISNUMBER(C316)),C316&lt;B316),"Check current dates",IF(OR(AND(ISNUMBER(G316),G316&lt;0),AND(ISNUMBER(H316),H316&lt;0),AND(ISNUMBER(I316),I316&lt;0),AND(ISNUMBER(J316),J316&lt;0),AND(ISNUMBER(M316),M316&lt;0),AND(ISNUMBER(N316),N316&lt;0),AND(ISNUMBER(O316),O316&lt;0),AND(ISNUMBER(P316),P316&lt;0),AND(ISNUMBER(Q316),Q316&lt;0),AND(ISNUMBER(R316),R316&lt;0)),"Check negative values",IF(AND(ISNUMBER(G316),ISNUMBER(I316),G316&gt;I316),"Clicks exceed impressions",IF(AND(OR(ISNUMBER(Q316),ISNUMBER(R316)),S316=""),"Add revenue currency",IF(AND(ISNUMBER(O316),T316=""),"Define conversions and session scope",IF(U316="","Add evidence source",IF(F316&lt;&gt;"Yes","Comparison not confirmed",IF(OR(NOT(ISNUMBER(D316)),NOT(ISNUMBER(E316)),E316&lt;D316,C316-B316&lt;&gt;E316-D316),"Check comparable date ranges",""))))))))))))</x:f>
      </x:c>
    </x:row>
    <x:row r="317" ht="44" customHeight="1">
      <x:c r="A317" s="19"/>
      <x:c r="B317" s="24"/>
      <x:c r="C317" s="21"/>
      <x:c r="D317" s="21"/>
      <x:c r="E317" s="21"/>
      <x:c r="F317" s="18"/>
      <x:c r="G317" s="26"/>
      <x:c r="H317" s="26"/>
      <x:c r="I317" s="26"/>
      <x:c r="J317" s="26"/>
      <x:c r="K317" s="25"/>
      <x:c r="L317" s="25"/>
      <x:c r="M317" s="26"/>
      <x:c r="N317" s="26"/>
      <x:c r="O317" s="26"/>
      <x:c r="P317" s="26"/>
      <x:c r="Q317" s="25"/>
      <x:c r="R317" s="25"/>
      <x:c r="S317" s="18"/>
      <x:c r="T317" s="18"/>
      <x:c r="U317" s="18"/>
      <x:c r="V317" s="28" t="str">
        <x:f>IF(A317="","",IF(AND(ISNUMBER(G317),ISNUMBER(I317),G317&gt;=0,I317&gt;0,G317&lt;=I317),G317/I317,"n.a."))</x:f>
      </x:c>
      <x:c r="W317" s="28" t="str">
        <x:f>IF(A317="","",IF(AND(F317="Yes",ISNUMBER(B317),ISNUMBER(C317),ISNUMBER(D317),ISNUMBER(E317),C317&gt;=B317,E317&gt;=D317,C317-B317=E317-D317,ISNUMBER(G317),ISNUMBER(H317),G317&gt;=0,H317&gt;0),(G317-H317)/H317,"n.a."))</x:f>
      </x:c>
      <x:c r="X317" s="28" t="str">
        <x:f>IF(A317="","",IF(AND(F317="Yes",ISNUMBER(B317),ISNUMBER(C317),ISNUMBER(D317),ISNUMBER(E317),C317&gt;=B317,E317&gt;=D317,C317-B317=E317-D317,ISNUMBER(M317),ISNUMBER(N317),M317&gt;=0,N317&gt;0),(M317-N317)/N317,"n.a."))</x:f>
      </x:c>
      <x:c r="Y317" s="28" t="str">
        <x:f>IF(A317="","",IF(AND(ISNUMBER(O317),ISNUMBER(M317),O317&gt;=0,M317&gt;0,T317&lt;&gt;""),O317/M317,"n.a."))</x:f>
      </x:c>
      <x:c r="Z317" s="23" t="str">
        <x:f>IF(A317="","",IF(COUNTIFS($A$6:$A$505,SUBSTITUTE(SUBSTITUTE(SUBSTITUTE(A317,"~","~~"),"*","~*"),"?","~?"))&gt;1,"Duplicate URL: use one row per period pair",IF(COUNTIFS(Audit!$A$6:$A$505,SUBSTITUTE(SUBSTITUTE(SUBSTITUTE(A317,"~","~~"),"*","~*"),"?","~?"))=0,"URL missing from Audit",IF(OR(B317="",C317=""),"Add current date range",IF(OR(NOT(ISNUMBER(B317)),NOT(ISNUMBER(C317)),C317&lt;B317),"Check current dates",IF(OR(AND(ISNUMBER(G317),G317&lt;0),AND(ISNUMBER(H317),H317&lt;0),AND(ISNUMBER(I317),I317&lt;0),AND(ISNUMBER(J317),J317&lt;0),AND(ISNUMBER(M317),M317&lt;0),AND(ISNUMBER(N317),N317&lt;0),AND(ISNUMBER(O317),O317&lt;0),AND(ISNUMBER(P317),P317&lt;0),AND(ISNUMBER(Q317),Q317&lt;0),AND(ISNUMBER(R317),R317&lt;0)),"Check negative values",IF(AND(ISNUMBER(G317),ISNUMBER(I317),G317&gt;I317),"Clicks exceed impressions",IF(AND(OR(ISNUMBER(Q317),ISNUMBER(R317)),S317=""),"Add revenue currency",IF(AND(ISNUMBER(O317),T317=""),"Define conversions and session scope",IF(U317="","Add evidence source",IF(F317&lt;&gt;"Yes","Comparison not confirmed",IF(OR(NOT(ISNUMBER(D317)),NOT(ISNUMBER(E317)),E317&lt;D317,C317-B317&lt;&gt;E317-D317),"Check comparable date ranges",""))))))))))))</x:f>
      </x:c>
    </x:row>
    <x:row r="318" ht="44" customHeight="1">
      <x:c r="A318" s="19"/>
      <x:c r="B318" s="24"/>
      <x:c r="C318" s="21"/>
      <x:c r="D318" s="21"/>
      <x:c r="E318" s="21"/>
      <x:c r="F318" s="18"/>
      <x:c r="G318" s="26"/>
      <x:c r="H318" s="26"/>
      <x:c r="I318" s="26"/>
      <x:c r="J318" s="26"/>
      <x:c r="K318" s="25"/>
      <x:c r="L318" s="25"/>
      <x:c r="M318" s="26"/>
      <x:c r="N318" s="26"/>
      <x:c r="O318" s="26"/>
      <x:c r="P318" s="26"/>
      <x:c r="Q318" s="25"/>
      <x:c r="R318" s="25"/>
      <x:c r="S318" s="18"/>
      <x:c r="T318" s="18"/>
      <x:c r="U318" s="18"/>
      <x:c r="V318" s="28" t="str">
        <x:f>IF(A318="","",IF(AND(ISNUMBER(G318),ISNUMBER(I318),G318&gt;=0,I318&gt;0,G318&lt;=I318),G318/I318,"n.a."))</x:f>
      </x:c>
      <x:c r="W318" s="28" t="str">
        <x:f>IF(A318="","",IF(AND(F318="Yes",ISNUMBER(B318),ISNUMBER(C318),ISNUMBER(D318),ISNUMBER(E318),C318&gt;=B318,E318&gt;=D318,C318-B318=E318-D318,ISNUMBER(G318),ISNUMBER(H318),G318&gt;=0,H318&gt;0),(G318-H318)/H318,"n.a."))</x:f>
      </x:c>
      <x:c r="X318" s="28" t="str">
        <x:f>IF(A318="","",IF(AND(F318="Yes",ISNUMBER(B318),ISNUMBER(C318),ISNUMBER(D318),ISNUMBER(E318),C318&gt;=B318,E318&gt;=D318,C318-B318=E318-D318,ISNUMBER(M318),ISNUMBER(N318),M318&gt;=0,N318&gt;0),(M318-N318)/N318,"n.a."))</x:f>
      </x:c>
      <x:c r="Y318" s="28" t="str">
        <x:f>IF(A318="","",IF(AND(ISNUMBER(O318),ISNUMBER(M318),O318&gt;=0,M318&gt;0,T318&lt;&gt;""),O318/M318,"n.a."))</x:f>
      </x:c>
      <x:c r="Z318" s="23" t="str">
        <x:f>IF(A318="","",IF(COUNTIFS($A$6:$A$505,SUBSTITUTE(SUBSTITUTE(SUBSTITUTE(A318,"~","~~"),"*","~*"),"?","~?"))&gt;1,"Duplicate URL: use one row per period pair",IF(COUNTIFS(Audit!$A$6:$A$505,SUBSTITUTE(SUBSTITUTE(SUBSTITUTE(A318,"~","~~"),"*","~*"),"?","~?"))=0,"URL missing from Audit",IF(OR(B318="",C318=""),"Add current date range",IF(OR(NOT(ISNUMBER(B318)),NOT(ISNUMBER(C318)),C318&lt;B318),"Check current dates",IF(OR(AND(ISNUMBER(G318),G318&lt;0),AND(ISNUMBER(H318),H318&lt;0),AND(ISNUMBER(I318),I318&lt;0),AND(ISNUMBER(J318),J318&lt;0),AND(ISNUMBER(M318),M318&lt;0),AND(ISNUMBER(N318),N318&lt;0),AND(ISNUMBER(O318),O318&lt;0),AND(ISNUMBER(P318),P318&lt;0),AND(ISNUMBER(Q318),Q318&lt;0),AND(ISNUMBER(R318),R318&lt;0)),"Check negative values",IF(AND(ISNUMBER(G318),ISNUMBER(I318),G318&gt;I318),"Clicks exceed impressions",IF(AND(OR(ISNUMBER(Q318),ISNUMBER(R318)),S318=""),"Add revenue currency",IF(AND(ISNUMBER(O318),T318=""),"Define conversions and session scope",IF(U318="","Add evidence source",IF(F318&lt;&gt;"Yes","Comparison not confirmed",IF(OR(NOT(ISNUMBER(D318)),NOT(ISNUMBER(E318)),E318&lt;D318,C318-B318&lt;&gt;E318-D318),"Check comparable date ranges",""))))))))))))</x:f>
      </x:c>
    </x:row>
    <x:row r="319" ht="44" customHeight="1">
      <x:c r="A319" s="19"/>
      <x:c r="B319" s="24"/>
      <x:c r="C319" s="21"/>
      <x:c r="D319" s="21"/>
      <x:c r="E319" s="21"/>
      <x:c r="F319" s="18"/>
      <x:c r="G319" s="26"/>
      <x:c r="H319" s="26"/>
      <x:c r="I319" s="26"/>
      <x:c r="J319" s="26"/>
      <x:c r="K319" s="25"/>
      <x:c r="L319" s="25"/>
      <x:c r="M319" s="26"/>
      <x:c r="N319" s="26"/>
      <x:c r="O319" s="26"/>
      <x:c r="P319" s="26"/>
      <x:c r="Q319" s="25"/>
      <x:c r="R319" s="25"/>
      <x:c r="S319" s="18"/>
      <x:c r="T319" s="18"/>
      <x:c r="U319" s="18"/>
      <x:c r="V319" s="28" t="str">
        <x:f>IF(A319="","",IF(AND(ISNUMBER(G319),ISNUMBER(I319),G319&gt;=0,I319&gt;0,G319&lt;=I319),G319/I319,"n.a."))</x:f>
      </x:c>
      <x:c r="W319" s="28" t="str">
        <x:f>IF(A319="","",IF(AND(F319="Yes",ISNUMBER(B319),ISNUMBER(C319),ISNUMBER(D319),ISNUMBER(E319),C319&gt;=B319,E319&gt;=D319,C319-B319=E319-D319,ISNUMBER(G319),ISNUMBER(H319),G319&gt;=0,H319&gt;0),(G319-H319)/H319,"n.a."))</x:f>
      </x:c>
      <x:c r="X319" s="28" t="str">
        <x:f>IF(A319="","",IF(AND(F319="Yes",ISNUMBER(B319),ISNUMBER(C319),ISNUMBER(D319),ISNUMBER(E319),C319&gt;=B319,E319&gt;=D319,C319-B319=E319-D319,ISNUMBER(M319),ISNUMBER(N319),M319&gt;=0,N319&gt;0),(M319-N319)/N319,"n.a."))</x:f>
      </x:c>
      <x:c r="Y319" s="28" t="str">
        <x:f>IF(A319="","",IF(AND(ISNUMBER(O319),ISNUMBER(M319),O319&gt;=0,M319&gt;0,T319&lt;&gt;""),O319/M319,"n.a."))</x:f>
      </x:c>
      <x:c r="Z319" s="23" t="str">
        <x:f>IF(A319="","",IF(COUNTIFS($A$6:$A$505,SUBSTITUTE(SUBSTITUTE(SUBSTITUTE(A319,"~","~~"),"*","~*"),"?","~?"))&gt;1,"Duplicate URL: use one row per period pair",IF(COUNTIFS(Audit!$A$6:$A$505,SUBSTITUTE(SUBSTITUTE(SUBSTITUTE(A319,"~","~~"),"*","~*"),"?","~?"))=0,"URL missing from Audit",IF(OR(B319="",C319=""),"Add current date range",IF(OR(NOT(ISNUMBER(B319)),NOT(ISNUMBER(C319)),C319&lt;B319),"Check current dates",IF(OR(AND(ISNUMBER(G319),G319&lt;0),AND(ISNUMBER(H319),H319&lt;0),AND(ISNUMBER(I319),I319&lt;0),AND(ISNUMBER(J319),J319&lt;0),AND(ISNUMBER(M319),M319&lt;0),AND(ISNUMBER(N319),N319&lt;0),AND(ISNUMBER(O319),O319&lt;0),AND(ISNUMBER(P319),P319&lt;0),AND(ISNUMBER(Q319),Q319&lt;0),AND(ISNUMBER(R319),R319&lt;0)),"Check negative values",IF(AND(ISNUMBER(G319),ISNUMBER(I319),G319&gt;I319),"Clicks exceed impressions",IF(AND(OR(ISNUMBER(Q319),ISNUMBER(R319)),S319=""),"Add revenue currency",IF(AND(ISNUMBER(O319),T319=""),"Define conversions and session scope",IF(U319="","Add evidence source",IF(F319&lt;&gt;"Yes","Comparison not confirmed",IF(OR(NOT(ISNUMBER(D319)),NOT(ISNUMBER(E319)),E319&lt;D319,C319-B319&lt;&gt;E319-D319),"Check comparable date ranges",""))))))))))))</x:f>
      </x:c>
    </x:row>
    <x:row r="320" ht="44" customHeight="1">
      <x:c r="A320" s="19"/>
      <x:c r="B320" s="24"/>
      <x:c r="C320" s="21"/>
      <x:c r="D320" s="21"/>
      <x:c r="E320" s="21"/>
      <x:c r="F320" s="18"/>
      <x:c r="G320" s="26"/>
      <x:c r="H320" s="26"/>
      <x:c r="I320" s="26"/>
      <x:c r="J320" s="26"/>
      <x:c r="K320" s="25"/>
      <x:c r="L320" s="25"/>
      <x:c r="M320" s="26"/>
      <x:c r="N320" s="26"/>
      <x:c r="O320" s="26"/>
      <x:c r="P320" s="26"/>
      <x:c r="Q320" s="25"/>
      <x:c r="R320" s="25"/>
      <x:c r="S320" s="18"/>
      <x:c r="T320" s="18"/>
      <x:c r="U320" s="18"/>
      <x:c r="V320" s="28" t="str">
        <x:f>IF(A320="","",IF(AND(ISNUMBER(G320),ISNUMBER(I320),G320&gt;=0,I320&gt;0,G320&lt;=I320),G320/I320,"n.a."))</x:f>
      </x:c>
      <x:c r="W320" s="28" t="str">
        <x:f>IF(A320="","",IF(AND(F320="Yes",ISNUMBER(B320),ISNUMBER(C320),ISNUMBER(D320),ISNUMBER(E320),C320&gt;=B320,E320&gt;=D320,C320-B320=E320-D320,ISNUMBER(G320),ISNUMBER(H320),G320&gt;=0,H320&gt;0),(G320-H320)/H320,"n.a."))</x:f>
      </x:c>
      <x:c r="X320" s="28" t="str">
        <x:f>IF(A320="","",IF(AND(F320="Yes",ISNUMBER(B320),ISNUMBER(C320),ISNUMBER(D320),ISNUMBER(E320),C320&gt;=B320,E320&gt;=D320,C320-B320=E320-D320,ISNUMBER(M320),ISNUMBER(N320),M320&gt;=0,N320&gt;0),(M320-N320)/N320,"n.a."))</x:f>
      </x:c>
      <x:c r="Y320" s="28" t="str">
        <x:f>IF(A320="","",IF(AND(ISNUMBER(O320),ISNUMBER(M320),O320&gt;=0,M320&gt;0,T320&lt;&gt;""),O320/M320,"n.a."))</x:f>
      </x:c>
      <x:c r="Z320" s="23" t="str">
        <x:f>IF(A320="","",IF(COUNTIFS($A$6:$A$505,SUBSTITUTE(SUBSTITUTE(SUBSTITUTE(A320,"~","~~"),"*","~*"),"?","~?"))&gt;1,"Duplicate URL: use one row per period pair",IF(COUNTIFS(Audit!$A$6:$A$505,SUBSTITUTE(SUBSTITUTE(SUBSTITUTE(A320,"~","~~"),"*","~*"),"?","~?"))=0,"URL missing from Audit",IF(OR(B320="",C320=""),"Add current date range",IF(OR(NOT(ISNUMBER(B320)),NOT(ISNUMBER(C320)),C320&lt;B320),"Check current dates",IF(OR(AND(ISNUMBER(G320),G320&lt;0),AND(ISNUMBER(H320),H320&lt;0),AND(ISNUMBER(I320),I320&lt;0),AND(ISNUMBER(J320),J320&lt;0),AND(ISNUMBER(M320),M320&lt;0),AND(ISNUMBER(N320),N320&lt;0),AND(ISNUMBER(O320),O320&lt;0),AND(ISNUMBER(P320),P320&lt;0),AND(ISNUMBER(Q320),Q320&lt;0),AND(ISNUMBER(R320),R320&lt;0)),"Check negative values",IF(AND(ISNUMBER(G320),ISNUMBER(I320),G320&gt;I320),"Clicks exceed impressions",IF(AND(OR(ISNUMBER(Q320),ISNUMBER(R320)),S320=""),"Add revenue currency",IF(AND(ISNUMBER(O320),T320=""),"Define conversions and session scope",IF(U320="","Add evidence source",IF(F320&lt;&gt;"Yes","Comparison not confirmed",IF(OR(NOT(ISNUMBER(D320)),NOT(ISNUMBER(E320)),E320&lt;D320,C320-B320&lt;&gt;E320-D320),"Check comparable date ranges",""))))))))))))</x:f>
      </x:c>
    </x:row>
    <x:row r="321" ht="44" customHeight="1">
      <x:c r="A321" s="19"/>
      <x:c r="B321" s="24"/>
      <x:c r="C321" s="21"/>
      <x:c r="D321" s="21"/>
      <x:c r="E321" s="21"/>
      <x:c r="F321" s="18"/>
      <x:c r="G321" s="26"/>
      <x:c r="H321" s="26"/>
      <x:c r="I321" s="26"/>
      <x:c r="J321" s="26"/>
      <x:c r="K321" s="25"/>
      <x:c r="L321" s="25"/>
      <x:c r="M321" s="26"/>
      <x:c r="N321" s="26"/>
      <x:c r="O321" s="26"/>
      <x:c r="P321" s="26"/>
      <x:c r="Q321" s="25"/>
      <x:c r="R321" s="25"/>
      <x:c r="S321" s="18"/>
      <x:c r="T321" s="18"/>
      <x:c r="U321" s="18"/>
      <x:c r="V321" s="28" t="str">
        <x:f>IF(A321="","",IF(AND(ISNUMBER(G321),ISNUMBER(I321),G321&gt;=0,I321&gt;0,G321&lt;=I321),G321/I321,"n.a."))</x:f>
      </x:c>
      <x:c r="W321" s="28" t="str">
        <x:f>IF(A321="","",IF(AND(F321="Yes",ISNUMBER(B321),ISNUMBER(C321),ISNUMBER(D321),ISNUMBER(E321),C321&gt;=B321,E321&gt;=D321,C321-B321=E321-D321,ISNUMBER(G321),ISNUMBER(H321),G321&gt;=0,H321&gt;0),(G321-H321)/H321,"n.a."))</x:f>
      </x:c>
      <x:c r="X321" s="28" t="str">
        <x:f>IF(A321="","",IF(AND(F321="Yes",ISNUMBER(B321),ISNUMBER(C321),ISNUMBER(D321),ISNUMBER(E321),C321&gt;=B321,E321&gt;=D321,C321-B321=E321-D321,ISNUMBER(M321),ISNUMBER(N321),M321&gt;=0,N321&gt;0),(M321-N321)/N321,"n.a."))</x:f>
      </x:c>
      <x:c r="Y321" s="28" t="str">
        <x:f>IF(A321="","",IF(AND(ISNUMBER(O321),ISNUMBER(M321),O321&gt;=0,M321&gt;0,T321&lt;&gt;""),O321/M321,"n.a."))</x:f>
      </x:c>
      <x:c r="Z321" s="23" t="str">
        <x:f>IF(A321="","",IF(COUNTIFS($A$6:$A$505,SUBSTITUTE(SUBSTITUTE(SUBSTITUTE(A321,"~","~~"),"*","~*"),"?","~?"))&gt;1,"Duplicate URL: use one row per period pair",IF(COUNTIFS(Audit!$A$6:$A$505,SUBSTITUTE(SUBSTITUTE(SUBSTITUTE(A321,"~","~~"),"*","~*"),"?","~?"))=0,"URL missing from Audit",IF(OR(B321="",C321=""),"Add current date range",IF(OR(NOT(ISNUMBER(B321)),NOT(ISNUMBER(C321)),C321&lt;B321),"Check current dates",IF(OR(AND(ISNUMBER(G321),G321&lt;0),AND(ISNUMBER(H321),H321&lt;0),AND(ISNUMBER(I321),I321&lt;0),AND(ISNUMBER(J321),J321&lt;0),AND(ISNUMBER(M321),M321&lt;0),AND(ISNUMBER(N321),N321&lt;0),AND(ISNUMBER(O321),O321&lt;0),AND(ISNUMBER(P321),P321&lt;0),AND(ISNUMBER(Q321),Q321&lt;0),AND(ISNUMBER(R321),R321&lt;0)),"Check negative values",IF(AND(ISNUMBER(G321),ISNUMBER(I321),G321&gt;I321),"Clicks exceed impressions",IF(AND(OR(ISNUMBER(Q321),ISNUMBER(R321)),S321=""),"Add revenue currency",IF(AND(ISNUMBER(O321),T321=""),"Define conversions and session scope",IF(U321="","Add evidence source",IF(F321&lt;&gt;"Yes","Comparison not confirmed",IF(OR(NOT(ISNUMBER(D321)),NOT(ISNUMBER(E321)),E321&lt;D321,C321-B321&lt;&gt;E321-D321),"Check comparable date ranges",""))))))))))))</x:f>
      </x:c>
    </x:row>
    <x:row r="322" ht="44" customHeight="1">
      <x:c r="A322" s="19"/>
      <x:c r="B322" s="24"/>
      <x:c r="C322" s="21"/>
      <x:c r="D322" s="21"/>
      <x:c r="E322" s="21"/>
      <x:c r="F322" s="18"/>
      <x:c r="G322" s="26"/>
      <x:c r="H322" s="26"/>
      <x:c r="I322" s="26"/>
      <x:c r="J322" s="26"/>
      <x:c r="K322" s="25"/>
      <x:c r="L322" s="25"/>
      <x:c r="M322" s="26"/>
      <x:c r="N322" s="26"/>
      <x:c r="O322" s="26"/>
      <x:c r="P322" s="26"/>
      <x:c r="Q322" s="25"/>
      <x:c r="R322" s="25"/>
      <x:c r="S322" s="18"/>
      <x:c r="T322" s="18"/>
      <x:c r="U322" s="18"/>
      <x:c r="V322" s="28" t="str">
        <x:f>IF(A322="","",IF(AND(ISNUMBER(G322),ISNUMBER(I322),G322&gt;=0,I322&gt;0,G322&lt;=I322),G322/I322,"n.a."))</x:f>
      </x:c>
      <x:c r="W322" s="28" t="str">
        <x:f>IF(A322="","",IF(AND(F322="Yes",ISNUMBER(B322),ISNUMBER(C322),ISNUMBER(D322),ISNUMBER(E322),C322&gt;=B322,E322&gt;=D322,C322-B322=E322-D322,ISNUMBER(G322),ISNUMBER(H322),G322&gt;=0,H322&gt;0),(G322-H322)/H322,"n.a."))</x:f>
      </x:c>
      <x:c r="X322" s="28" t="str">
        <x:f>IF(A322="","",IF(AND(F322="Yes",ISNUMBER(B322),ISNUMBER(C322),ISNUMBER(D322),ISNUMBER(E322),C322&gt;=B322,E322&gt;=D322,C322-B322=E322-D322,ISNUMBER(M322),ISNUMBER(N322),M322&gt;=0,N322&gt;0),(M322-N322)/N322,"n.a."))</x:f>
      </x:c>
      <x:c r="Y322" s="28" t="str">
        <x:f>IF(A322="","",IF(AND(ISNUMBER(O322),ISNUMBER(M322),O322&gt;=0,M322&gt;0,T322&lt;&gt;""),O322/M322,"n.a."))</x:f>
      </x:c>
      <x:c r="Z322" s="23" t="str">
        <x:f>IF(A322="","",IF(COUNTIFS($A$6:$A$505,SUBSTITUTE(SUBSTITUTE(SUBSTITUTE(A322,"~","~~"),"*","~*"),"?","~?"))&gt;1,"Duplicate URL: use one row per period pair",IF(COUNTIFS(Audit!$A$6:$A$505,SUBSTITUTE(SUBSTITUTE(SUBSTITUTE(A322,"~","~~"),"*","~*"),"?","~?"))=0,"URL missing from Audit",IF(OR(B322="",C322=""),"Add current date range",IF(OR(NOT(ISNUMBER(B322)),NOT(ISNUMBER(C322)),C322&lt;B322),"Check current dates",IF(OR(AND(ISNUMBER(G322),G322&lt;0),AND(ISNUMBER(H322),H322&lt;0),AND(ISNUMBER(I322),I322&lt;0),AND(ISNUMBER(J322),J322&lt;0),AND(ISNUMBER(M322),M322&lt;0),AND(ISNUMBER(N322),N322&lt;0),AND(ISNUMBER(O322),O322&lt;0),AND(ISNUMBER(P322),P322&lt;0),AND(ISNUMBER(Q322),Q322&lt;0),AND(ISNUMBER(R322),R322&lt;0)),"Check negative values",IF(AND(ISNUMBER(G322),ISNUMBER(I322),G322&gt;I322),"Clicks exceed impressions",IF(AND(OR(ISNUMBER(Q322),ISNUMBER(R322)),S322=""),"Add revenue currency",IF(AND(ISNUMBER(O322),T322=""),"Define conversions and session scope",IF(U322="","Add evidence source",IF(F322&lt;&gt;"Yes","Comparison not confirmed",IF(OR(NOT(ISNUMBER(D322)),NOT(ISNUMBER(E322)),E322&lt;D322,C322-B322&lt;&gt;E322-D322),"Check comparable date ranges",""))))))))))))</x:f>
      </x:c>
    </x:row>
    <x:row r="323" ht="44" customHeight="1">
      <x:c r="A323" s="19"/>
      <x:c r="B323" s="24"/>
      <x:c r="C323" s="21"/>
      <x:c r="D323" s="21"/>
      <x:c r="E323" s="21"/>
      <x:c r="F323" s="18"/>
      <x:c r="G323" s="26"/>
      <x:c r="H323" s="26"/>
      <x:c r="I323" s="26"/>
      <x:c r="J323" s="26"/>
      <x:c r="K323" s="25"/>
      <x:c r="L323" s="25"/>
      <x:c r="M323" s="26"/>
      <x:c r="N323" s="26"/>
      <x:c r="O323" s="26"/>
      <x:c r="P323" s="26"/>
      <x:c r="Q323" s="25"/>
      <x:c r="R323" s="25"/>
      <x:c r="S323" s="18"/>
      <x:c r="T323" s="18"/>
      <x:c r="U323" s="18"/>
      <x:c r="V323" s="28" t="str">
        <x:f>IF(A323="","",IF(AND(ISNUMBER(G323),ISNUMBER(I323),G323&gt;=0,I323&gt;0,G323&lt;=I323),G323/I323,"n.a."))</x:f>
      </x:c>
      <x:c r="W323" s="28" t="str">
        <x:f>IF(A323="","",IF(AND(F323="Yes",ISNUMBER(B323),ISNUMBER(C323),ISNUMBER(D323),ISNUMBER(E323),C323&gt;=B323,E323&gt;=D323,C323-B323=E323-D323,ISNUMBER(G323),ISNUMBER(H323),G323&gt;=0,H323&gt;0),(G323-H323)/H323,"n.a."))</x:f>
      </x:c>
      <x:c r="X323" s="28" t="str">
        <x:f>IF(A323="","",IF(AND(F323="Yes",ISNUMBER(B323),ISNUMBER(C323),ISNUMBER(D323),ISNUMBER(E323),C323&gt;=B323,E323&gt;=D323,C323-B323=E323-D323,ISNUMBER(M323),ISNUMBER(N323),M323&gt;=0,N323&gt;0),(M323-N323)/N323,"n.a."))</x:f>
      </x:c>
      <x:c r="Y323" s="28" t="str">
        <x:f>IF(A323="","",IF(AND(ISNUMBER(O323),ISNUMBER(M323),O323&gt;=0,M323&gt;0,T323&lt;&gt;""),O323/M323,"n.a."))</x:f>
      </x:c>
      <x:c r="Z323" s="23" t="str">
        <x:f>IF(A323="","",IF(COUNTIFS($A$6:$A$505,SUBSTITUTE(SUBSTITUTE(SUBSTITUTE(A323,"~","~~"),"*","~*"),"?","~?"))&gt;1,"Duplicate URL: use one row per period pair",IF(COUNTIFS(Audit!$A$6:$A$505,SUBSTITUTE(SUBSTITUTE(SUBSTITUTE(A323,"~","~~"),"*","~*"),"?","~?"))=0,"URL missing from Audit",IF(OR(B323="",C323=""),"Add current date range",IF(OR(NOT(ISNUMBER(B323)),NOT(ISNUMBER(C323)),C323&lt;B323),"Check current dates",IF(OR(AND(ISNUMBER(G323),G323&lt;0),AND(ISNUMBER(H323),H323&lt;0),AND(ISNUMBER(I323),I323&lt;0),AND(ISNUMBER(J323),J323&lt;0),AND(ISNUMBER(M323),M323&lt;0),AND(ISNUMBER(N323),N323&lt;0),AND(ISNUMBER(O323),O323&lt;0),AND(ISNUMBER(P323),P323&lt;0),AND(ISNUMBER(Q323),Q323&lt;0),AND(ISNUMBER(R323),R323&lt;0)),"Check negative values",IF(AND(ISNUMBER(G323),ISNUMBER(I323),G323&gt;I323),"Clicks exceed impressions",IF(AND(OR(ISNUMBER(Q323),ISNUMBER(R323)),S323=""),"Add revenue currency",IF(AND(ISNUMBER(O323),T323=""),"Define conversions and session scope",IF(U323="","Add evidence source",IF(F323&lt;&gt;"Yes","Comparison not confirmed",IF(OR(NOT(ISNUMBER(D323)),NOT(ISNUMBER(E323)),E323&lt;D323,C323-B323&lt;&gt;E323-D323),"Check comparable date ranges",""))))))))))))</x:f>
      </x:c>
    </x:row>
    <x:row r="324" ht="44" customHeight="1">
      <x:c r="A324" s="19"/>
      <x:c r="B324" s="24"/>
      <x:c r="C324" s="21"/>
      <x:c r="D324" s="21"/>
      <x:c r="E324" s="21"/>
      <x:c r="F324" s="18"/>
      <x:c r="G324" s="26"/>
      <x:c r="H324" s="26"/>
      <x:c r="I324" s="26"/>
      <x:c r="J324" s="26"/>
      <x:c r="K324" s="25"/>
      <x:c r="L324" s="25"/>
      <x:c r="M324" s="26"/>
      <x:c r="N324" s="26"/>
      <x:c r="O324" s="26"/>
      <x:c r="P324" s="26"/>
      <x:c r="Q324" s="25"/>
      <x:c r="R324" s="25"/>
      <x:c r="S324" s="18"/>
      <x:c r="T324" s="18"/>
      <x:c r="U324" s="18"/>
      <x:c r="V324" s="28" t="str">
        <x:f>IF(A324="","",IF(AND(ISNUMBER(G324),ISNUMBER(I324),G324&gt;=0,I324&gt;0,G324&lt;=I324),G324/I324,"n.a."))</x:f>
      </x:c>
      <x:c r="W324" s="28" t="str">
        <x:f>IF(A324="","",IF(AND(F324="Yes",ISNUMBER(B324),ISNUMBER(C324),ISNUMBER(D324),ISNUMBER(E324),C324&gt;=B324,E324&gt;=D324,C324-B324=E324-D324,ISNUMBER(G324),ISNUMBER(H324),G324&gt;=0,H324&gt;0),(G324-H324)/H324,"n.a."))</x:f>
      </x:c>
      <x:c r="X324" s="28" t="str">
        <x:f>IF(A324="","",IF(AND(F324="Yes",ISNUMBER(B324),ISNUMBER(C324),ISNUMBER(D324),ISNUMBER(E324),C324&gt;=B324,E324&gt;=D324,C324-B324=E324-D324,ISNUMBER(M324),ISNUMBER(N324),M324&gt;=0,N324&gt;0),(M324-N324)/N324,"n.a."))</x:f>
      </x:c>
      <x:c r="Y324" s="28" t="str">
        <x:f>IF(A324="","",IF(AND(ISNUMBER(O324),ISNUMBER(M324),O324&gt;=0,M324&gt;0,T324&lt;&gt;""),O324/M324,"n.a."))</x:f>
      </x:c>
      <x:c r="Z324" s="23" t="str">
        <x:f>IF(A324="","",IF(COUNTIFS($A$6:$A$505,SUBSTITUTE(SUBSTITUTE(SUBSTITUTE(A324,"~","~~"),"*","~*"),"?","~?"))&gt;1,"Duplicate URL: use one row per period pair",IF(COUNTIFS(Audit!$A$6:$A$505,SUBSTITUTE(SUBSTITUTE(SUBSTITUTE(A324,"~","~~"),"*","~*"),"?","~?"))=0,"URL missing from Audit",IF(OR(B324="",C324=""),"Add current date range",IF(OR(NOT(ISNUMBER(B324)),NOT(ISNUMBER(C324)),C324&lt;B324),"Check current dates",IF(OR(AND(ISNUMBER(G324),G324&lt;0),AND(ISNUMBER(H324),H324&lt;0),AND(ISNUMBER(I324),I324&lt;0),AND(ISNUMBER(J324),J324&lt;0),AND(ISNUMBER(M324),M324&lt;0),AND(ISNUMBER(N324),N324&lt;0),AND(ISNUMBER(O324),O324&lt;0),AND(ISNUMBER(P324),P324&lt;0),AND(ISNUMBER(Q324),Q324&lt;0),AND(ISNUMBER(R324),R324&lt;0)),"Check negative values",IF(AND(ISNUMBER(G324),ISNUMBER(I324),G324&gt;I324),"Clicks exceed impressions",IF(AND(OR(ISNUMBER(Q324),ISNUMBER(R324)),S324=""),"Add revenue currency",IF(AND(ISNUMBER(O324),T324=""),"Define conversions and session scope",IF(U324="","Add evidence source",IF(F324&lt;&gt;"Yes","Comparison not confirmed",IF(OR(NOT(ISNUMBER(D324)),NOT(ISNUMBER(E324)),E324&lt;D324,C324-B324&lt;&gt;E324-D324),"Check comparable date ranges",""))))))))))))</x:f>
      </x:c>
    </x:row>
    <x:row r="325" ht="44" customHeight="1">
      <x:c r="A325" s="19"/>
      <x:c r="B325" s="24"/>
      <x:c r="C325" s="21"/>
      <x:c r="D325" s="21"/>
      <x:c r="E325" s="21"/>
      <x:c r="F325" s="18"/>
      <x:c r="G325" s="26"/>
      <x:c r="H325" s="26"/>
      <x:c r="I325" s="26"/>
      <x:c r="J325" s="26"/>
      <x:c r="K325" s="25"/>
      <x:c r="L325" s="25"/>
      <x:c r="M325" s="26"/>
      <x:c r="N325" s="26"/>
      <x:c r="O325" s="26"/>
      <x:c r="P325" s="26"/>
      <x:c r="Q325" s="25"/>
      <x:c r="R325" s="25"/>
      <x:c r="S325" s="18"/>
      <x:c r="T325" s="18"/>
      <x:c r="U325" s="18"/>
      <x:c r="V325" s="28" t="str">
        <x:f>IF(A325="","",IF(AND(ISNUMBER(G325),ISNUMBER(I325),G325&gt;=0,I325&gt;0,G325&lt;=I325),G325/I325,"n.a."))</x:f>
      </x:c>
      <x:c r="W325" s="28" t="str">
        <x:f>IF(A325="","",IF(AND(F325="Yes",ISNUMBER(B325),ISNUMBER(C325),ISNUMBER(D325),ISNUMBER(E325),C325&gt;=B325,E325&gt;=D325,C325-B325=E325-D325,ISNUMBER(G325),ISNUMBER(H325),G325&gt;=0,H325&gt;0),(G325-H325)/H325,"n.a."))</x:f>
      </x:c>
      <x:c r="X325" s="28" t="str">
        <x:f>IF(A325="","",IF(AND(F325="Yes",ISNUMBER(B325),ISNUMBER(C325),ISNUMBER(D325),ISNUMBER(E325),C325&gt;=B325,E325&gt;=D325,C325-B325=E325-D325,ISNUMBER(M325),ISNUMBER(N325),M325&gt;=0,N325&gt;0),(M325-N325)/N325,"n.a."))</x:f>
      </x:c>
      <x:c r="Y325" s="28" t="str">
        <x:f>IF(A325="","",IF(AND(ISNUMBER(O325),ISNUMBER(M325),O325&gt;=0,M325&gt;0,T325&lt;&gt;""),O325/M325,"n.a."))</x:f>
      </x:c>
      <x:c r="Z325" s="23" t="str">
        <x:f>IF(A325="","",IF(COUNTIFS($A$6:$A$505,SUBSTITUTE(SUBSTITUTE(SUBSTITUTE(A325,"~","~~"),"*","~*"),"?","~?"))&gt;1,"Duplicate URL: use one row per period pair",IF(COUNTIFS(Audit!$A$6:$A$505,SUBSTITUTE(SUBSTITUTE(SUBSTITUTE(A325,"~","~~"),"*","~*"),"?","~?"))=0,"URL missing from Audit",IF(OR(B325="",C325=""),"Add current date range",IF(OR(NOT(ISNUMBER(B325)),NOT(ISNUMBER(C325)),C325&lt;B325),"Check current dates",IF(OR(AND(ISNUMBER(G325),G325&lt;0),AND(ISNUMBER(H325),H325&lt;0),AND(ISNUMBER(I325),I325&lt;0),AND(ISNUMBER(J325),J325&lt;0),AND(ISNUMBER(M325),M325&lt;0),AND(ISNUMBER(N325),N325&lt;0),AND(ISNUMBER(O325),O325&lt;0),AND(ISNUMBER(P325),P325&lt;0),AND(ISNUMBER(Q325),Q325&lt;0),AND(ISNUMBER(R325),R325&lt;0)),"Check negative values",IF(AND(ISNUMBER(G325),ISNUMBER(I325),G325&gt;I325),"Clicks exceed impressions",IF(AND(OR(ISNUMBER(Q325),ISNUMBER(R325)),S325=""),"Add revenue currency",IF(AND(ISNUMBER(O325),T325=""),"Define conversions and session scope",IF(U325="","Add evidence source",IF(F325&lt;&gt;"Yes","Comparison not confirmed",IF(OR(NOT(ISNUMBER(D325)),NOT(ISNUMBER(E325)),E325&lt;D325,C325-B325&lt;&gt;E325-D325),"Check comparable date ranges",""))))))))))))</x:f>
      </x:c>
    </x:row>
    <x:row r="326" ht="44" customHeight="1">
      <x:c r="A326" s="19"/>
      <x:c r="B326" s="24"/>
      <x:c r="C326" s="21"/>
      <x:c r="D326" s="21"/>
      <x:c r="E326" s="21"/>
      <x:c r="F326" s="18"/>
      <x:c r="G326" s="26"/>
      <x:c r="H326" s="26"/>
      <x:c r="I326" s="26"/>
      <x:c r="J326" s="26"/>
      <x:c r="K326" s="25"/>
      <x:c r="L326" s="25"/>
      <x:c r="M326" s="26"/>
      <x:c r="N326" s="26"/>
      <x:c r="O326" s="26"/>
      <x:c r="P326" s="26"/>
      <x:c r="Q326" s="25"/>
      <x:c r="R326" s="25"/>
      <x:c r="S326" s="18"/>
      <x:c r="T326" s="18"/>
      <x:c r="U326" s="18"/>
      <x:c r="V326" s="28" t="str">
        <x:f>IF(A326="","",IF(AND(ISNUMBER(G326),ISNUMBER(I326),G326&gt;=0,I326&gt;0,G326&lt;=I326),G326/I326,"n.a."))</x:f>
      </x:c>
      <x:c r="W326" s="28" t="str">
        <x:f>IF(A326="","",IF(AND(F326="Yes",ISNUMBER(B326),ISNUMBER(C326),ISNUMBER(D326),ISNUMBER(E326),C326&gt;=B326,E326&gt;=D326,C326-B326=E326-D326,ISNUMBER(G326),ISNUMBER(H326),G326&gt;=0,H326&gt;0),(G326-H326)/H326,"n.a."))</x:f>
      </x:c>
      <x:c r="X326" s="28" t="str">
        <x:f>IF(A326="","",IF(AND(F326="Yes",ISNUMBER(B326),ISNUMBER(C326),ISNUMBER(D326),ISNUMBER(E326),C326&gt;=B326,E326&gt;=D326,C326-B326=E326-D326,ISNUMBER(M326),ISNUMBER(N326),M326&gt;=0,N326&gt;0),(M326-N326)/N326,"n.a."))</x:f>
      </x:c>
      <x:c r="Y326" s="28" t="str">
        <x:f>IF(A326="","",IF(AND(ISNUMBER(O326),ISNUMBER(M326),O326&gt;=0,M326&gt;0,T326&lt;&gt;""),O326/M326,"n.a."))</x:f>
      </x:c>
      <x:c r="Z326" s="23" t="str">
        <x:f>IF(A326="","",IF(COUNTIFS($A$6:$A$505,SUBSTITUTE(SUBSTITUTE(SUBSTITUTE(A326,"~","~~"),"*","~*"),"?","~?"))&gt;1,"Duplicate URL: use one row per period pair",IF(COUNTIFS(Audit!$A$6:$A$505,SUBSTITUTE(SUBSTITUTE(SUBSTITUTE(A326,"~","~~"),"*","~*"),"?","~?"))=0,"URL missing from Audit",IF(OR(B326="",C326=""),"Add current date range",IF(OR(NOT(ISNUMBER(B326)),NOT(ISNUMBER(C326)),C326&lt;B326),"Check current dates",IF(OR(AND(ISNUMBER(G326),G326&lt;0),AND(ISNUMBER(H326),H326&lt;0),AND(ISNUMBER(I326),I326&lt;0),AND(ISNUMBER(J326),J326&lt;0),AND(ISNUMBER(M326),M326&lt;0),AND(ISNUMBER(N326),N326&lt;0),AND(ISNUMBER(O326),O326&lt;0),AND(ISNUMBER(P326),P326&lt;0),AND(ISNUMBER(Q326),Q326&lt;0),AND(ISNUMBER(R326),R326&lt;0)),"Check negative values",IF(AND(ISNUMBER(G326),ISNUMBER(I326),G326&gt;I326),"Clicks exceed impressions",IF(AND(OR(ISNUMBER(Q326),ISNUMBER(R326)),S326=""),"Add revenue currency",IF(AND(ISNUMBER(O326),T326=""),"Define conversions and session scope",IF(U326="","Add evidence source",IF(F326&lt;&gt;"Yes","Comparison not confirmed",IF(OR(NOT(ISNUMBER(D326)),NOT(ISNUMBER(E326)),E326&lt;D326,C326-B326&lt;&gt;E326-D326),"Check comparable date ranges",""))))))))))))</x:f>
      </x:c>
    </x:row>
    <x:row r="327" ht="44" customHeight="1">
      <x:c r="A327" s="19"/>
      <x:c r="B327" s="24"/>
      <x:c r="C327" s="21"/>
      <x:c r="D327" s="21"/>
      <x:c r="E327" s="21"/>
      <x:c r="F327" s="18"/>
      <x:c r="G327" s="26"/>
      <x:c r="H327" s="26"/>
      <x:c r="I327" s="26"/>
      <x:c r="J327" s="26"/>
      <x:c r="K327" s="25"/>
      <x:c r="L327" s="25"/>
      <x:c r="M327" s="26"/>
      <x:c r="N327" s="26"/>
      <x:c r="O327" s="26"/>
      <x:c r="P327" s="26"/>
      <x:c r="Q327" s="25"/>
      <x:c r="R327" s="25"/>
      <x:c r="S327" s="18"/>
      <x:c r="T327" s="18"/>
      <x:c r="U327" s="18"/>
      <x:c r="V327" s="28" t="str">
        <x:f>IF(A327="","",IF(AND(ISNUMBER(G327),ISNUMBER(I327),G327&gt;=0,I327&gt;0,G327&lt;=I327),G327/I327,"n.a."))</x:f>
      </x:c>
      <x:c r="W327" s="28" t="str">
        <x:f>IF(A327="","",IF(AND(F327="Yes",ISNUMBER(B327),ISNUMBER(C327),ISNUMBER(D327),ISNUMBER(E327),C327&gt;=B327,E327&gt;=D327,C327-B327=E327-D327,ISNUMBER(G327),ISNUMBER(H327),G327&gt;=0,H327&gt;0),(G327-H327)/H327,"n.a."))</x:f>
      </x:c>
      <x:c r="X327" s="28" t="str">
        <x:f>IF(A327="","",IF(AND(F327="Yes",ISNUMBER(B327),ISNUMBER(C327),ISNUMBER(D327),ISNUMBER(E327),C327&gt;=B327,E327&gt;=D327,C327-B327=E327-D327,ISNUMBER(M327),ISNUMBER(N327),M327&gt;=0,N327&gt;0),(M327-N327)/N327,"n.a."))</x:f>
      </x:c>
      <x:c r="Y327" s="28" t="str">
        <x:f>IF(A327="","",IF(AND(ISNUMBER(O327),ISNUMBER(M327),O327&gt;=0,M327&gt;0,T327&lt;&gt;""),O327/M327,"n.a."))</x:f>
      </x:c>
      <x:c r="Z327" s="23" t="str">
        <x:f>IF(A327="","",IF(COUNTIFS($A$6:$A$505,SUBSTITUTE(SUBSTITUTE(SUBSTITUTE(A327,"~","~~"),"*","~*"),"?","~?"))&gt;1,"Duplicate URL: use one row per period pair",IF(COUNTIFS(Audit!$A$6:$A$505,SUBSTITUTE(SUBSTITUTE(SUBSTITUTE(A327,"~","~~"),"*","~*"),"?","~?"))=0,"URL missing from Audit",IF(OR(B327="",C327=""),"Add current date range",IF(OR(NOT(ISNUMBER(B327)),NOT(ISNUMBER(C327)),C327&lt;B327),"Check current dates",IF(OR(AND(ISNUMBER(G327),G327&lt;0),AND(ISNUMBER(H327),H327&lt;0),AND(ISNUMBER(I327),I327&lt;0),AND(ISNUMBER(J327),J327&lt;0),AND(ISNUMBER(M327),M327&lt;0),AND(ISNUMBER(N327),N327&lt;0),AND(ISNUMBER(O327),O327&lt;0),AND(ISNUMBER(P327),P327&lt;0),AND(ISNUMBER(Q327),Q327&lt;0),AND(ISNUMBER(R327),R327&lt;0)),"Check negative values",IF(AND(ISNUMBER(G327),ISNUMBER(I327),G327&gt;I327),"Clicks exceed impressions",IF(AND(OR(ISNUMBER(Q327),ISNUMBER(R327)),S327=""),"Add revenue currency",IF(AND(ISNUMBER(O327),T327=""),"Define conversions and session scope",IF(U327="","Add evidence source",IF(F327&lt;&gt;"Yes","Comparison not confirmed",IF(OR(NOT(ISNUMBER(D327)),NOT(ISNUMBER(E327)),E327&lt;D327,C327-B327&lt;&gt;E327-D327),"Check comparable date ranges",""))))))))))))</x:f>
      </x:c>
    </x:row>
    <x:row r="328" ht="44" customHeight="1">
      <x:c r="A328" s="19"/>
      <x:c r="B328" s="24"/>
      <x:c r="C328" s="21"/>
      <x:c r="D328" s="21"/>
      <x:c r="E328" s="21"/>
      <x:c r="F328" s="18"/>
      <x:c r="G328" s="26"/>
      <x:c r="H328" s="26"/>
      <x:c r="I328" s="26"/>
      <x:c r="J328" s="26"/>
      <x:c r="K328" s="25"/>
      <x:c r="L328" s="25"/>
      <x:c r="M328" s="26"/>
      <x:c r="N328" s="26"/>
      <x:c r="O328" s="26"/>
      <x:c r="P328" s="26"/>
      <x:c r="Q328" s="25"/>
      <x:c r="R328" s="25"/>
      <x:c r="S328" s="18"/>
      <x:c r="T328" s="18"/>
      <x:c r="U328" s="18"/>
      <x:c r="V328" s="28" t="str">
        <x:f>IF(A328="","",IF(AND(ISNUMBER(G328),ISNUMBER(I328),G328&gt;=0,I328&gt;0,G328&lt;=I328),G328/I328,"n.a."))</x:f>
      </x:c>
      <x:c r="W328" s="28" t="str">
        <x:f>IF(A328="","",IF(AND(F328="Yes",ISNUMBER(B328),ISNUMBER(C328),ISNUMBER(D328),ISNUMBER(E328),C328&gt;=B328,E328&gt;=D328,C328-B328=E328-D328,ISNUMBER(G328),ISNUMBER(H328),G328&gt;=0,H328&gt;0),(G328-H328)/H328,"n.a."))</x:f>
      </x:c>
      <x:c r="X328" s="28" t="str">
        <x:f>IF(A328="","",IF(AND(F328="Yes",ISNUMBER(B328),ISNUMBER(C328),ISNUMBER(D328),ISNUMBER(E328),C328&gt;=B328,E328&gt;=D328,C328-B328=E328-D328,ISNUMBER(M328),ISNUMBER(N328),M328&gt;=0,N328&gt;0),(M328-N328)/N328,"n.a."))</x:f>
      </x:c>
      <x:c r="Y328" s="28" t="str">
        <x:f>IF(A328="","",IF(AND(ISNUMBER(O328),ISNUMBER(M328),O328&gt;=0,M328&gt;0,T328&lt;&gt;""),O328/M328,"n.a."))</x:f>
      </x:c>
      <x:c r="Z328" s="23" t="str">
        <x:f>IF(A328="","",IF(COUNTIFS($A$6:$A$505,SUBSTITUTE(SUBSTITUTE(SUBSTITUTE(A328,"~","~~"),"*","~*"),"?","~?"))&gt;1,"Duplicate URL: use one row per period pair",IF(COUNTIFS(Audit!$A$6:$A$505,SUBSTITUTE(SUBSTITUTE(SUBSTITUTE(A328,"~","~~"),"*","~*"),"?","~?"))=0,"URL missing from Audit",IF(OR(B328="",C328=""),"Add current date range",IF(OR(NOT(ISNUMBER(B328)),NOT(ISNUMBER(C328)),C328&lt;B328),"Check current dates",IF(OR(AND(ISNUMBER(G328),G328&lt;0),AND(ISNUMBER(H328),H328&lt;0),AND(ISNUMBER(I328),I328&lt;0),AND(ISNUMBER(J328),J328&lt;0),AND(ISNUMBER(M328),M328&lt;0),AND(ISNUMBER(N328),N328&lt;0),AND(ISNUMBER(O328),O328&lt;0),AND(ISNUMBER(P328),P328&lt;0),AND(ISNUMBER(Q328),Q328&lt;0),AND(ISNUMBER(R328),R328&lt;0)),"Check negative values",IF(AND(ISNUMBER(G328),ISNUMBER(I328),G328&gt;I328),"Clicks exceed impressions",IF(AND(OR(ISNUMBER(Q328),ISNUMBER(R328)),S328=""),"Add revenue currency",IF(AND(ISNUMBER(O328),T328=""),"Define conversions and session scope",IF(U328="","Add evidence source",IF(F328&lt;&gt;"Yes","Comparison not confirmed",IF(OR(NOT(ISNUMBER(D328)),NOT(ISNUMBER(E328)),E328&lt;D328,C328-B328&lt;&gt;E328-D328),"Check comparable date ranges",""))))))))))))</x:f>
      </x:c>
    </x:row>
    <x:row r="329" ht="44" customHeight="1">
      <x:c r="A329" s="19"/>
      <x:c r="B329" s="24"/>
      <x:c r="C329" s="21"/>
      <x:c r="D329" s="21"/>
      <x:c r="E329" s="21"/>
      <x:c r="F329" s="18"/>
      <x:c r="G329" s="26"/>
      <x:c r="H329" s="26"/>
      <x:c r="I329" s="26"/>
      <x:c r="J329" s="26"/>
      <x:c r="K329" s="25"/>
      <x:c r="L329" s="25"/>
      <x:c r="M329" s="26"/>
      <x:c r="N329" s="26"/>
      <x:c r="O329" s="26"/>
      <x:c r="P329" s="26"/>
      <x:c r="Q329" s="25"/>
      <x:c r="R329" s="25"/>
      <x:c r="S329" s="18"/>
      <x:c r="T329" s="18"/>
      <x:c r="U329" s="18"/>
      <x:c r="V329" s="28" t="str">
        <x:f>IF(A329="","",IF(AND(ISNUMBER(G329),ISNUMBER(I329),G329&gt;=0,I329&gt;0,G329&lt;=I329),G329/I329,"n.a."))</x:f>
      </x:c>
      <x:c r="W329" s="28" t="str">
        <x:f>IF(A329="","",IF(AND(F329="Yes",ISNUMBER(B329),ISNUMBER(C329),ISNUMBER(D329),ISNUMBER(E329),C329&gt;=B329,E329&gt;=D329,C329-B329=E329-D329,ISNUMBER(G329),ISNUMBER(H329),G329&gt;=0,H329&gt;0),(G329-H329)/H329,"n.a."))</x:f>
      </x:c>
      <x:c r="X329" s="28" t="str">
        <x:f>IF(A329="","",IF(AND(F329="Yes",ISNUMBER(B329),ISNUMBER(C329),ISNUMBER(D329),ISNUMBER(E329),C329&gt;=B329,E329&gt;=D329,C329-B329=E329-D329,ISNUMBER(M329),ISNUMBER(N329),M329&gt;=0,N329&gt;0),(M329-N329)/N329,"n.a."))</x:f>
      </x:c>
      <x:c r="Y329" s="28" t="str">
        <x:f>IF(A329="","",IF(AND(ISNUMBER(O329),ISNUMBER(M329),O329&gt;=0,M329&gt;0,T329&lt;&gt;""),O329/M329,"n.a."))</x:f>
      </x:c>
      <x:c r="Z329" s="23" t="str">
        <x:f>IF(A329="","",IF(COUNTIFS($A$6:$A$505,SUBSTITUTE(SUBSTITUTE(SUBSTITUTE(A329,"~","~~"),"*","~*"),"?","~?"))&gt;1,"Duplicate URL: use one row per period pair",IF(COUNTIFS(Audit!$A$6:$A$505,SUBSTITUTE(SUBSTITUTE(SUBSTITUTE(A329,"~","~~"),"*","~*"),"?","~?"))=0,"URL missing from Audit",IF(OR(B329="",C329=""),"Add current date range",IF(OR(NOT(ISNUMBER(B329)),NOT(ISNUMBER(C329)),C329&lt;B329),"Check current dates",IF(OR(AND(ISNUMBER(G329),G329&lt;0),AND(ISNUMBER(H329),H329&lt;0),AND(ISNUMBER(I329),I329&lt;0),AND(ISNUMBER(J329),J329&lt;0),AND(ISNUMBER(M329),M329&lt;0),AND(ISNUMBER(N329),N329&lt;0),AND(ISNUMBER(O329),O329&lt;0),AND(ISNUMBER(P329),P329&lt;0),AND(ISNUMBER(Q329),Q329&lt;0),AND(ISNUMBER(R329),R329&lt;0)),"Check negative values",IF(AND(ISNUMBER(G329),ISNUMBER(I329),G329&gt;I329),"Clicks exceed impressions",IF(AND(OR(ISNUMBER(Q329),ISNUMBER(R329)),S329=""),"Add revenue currency",IF(AND(ISNUMBER(O329),T329=""),"Define conversions and session scope",IF(U329="","Add evidence source",IF(F329&lt;&gt;"Yes","Comparison not confirmed",IF(OR(NOT(ISNUMBER(D329)),NOT(ISNUMBER(E329)),E329&lt;D329,C329-B329&lt;&gt;E329-D329),"Check comparable date ranges",""))))))))))))</x:f>
      </x:c>
    </x:row>
    <x:row r="330" ht="44" customHeight="1">
      <x:c r="A330" s="19"/>
      <x:c r="B330" s="24"/>
      <x:c r="C330" s="21"/>
      <x:c r="D330" s="21"/>
      <x:c r="E330" s="21"/>
      <x:c r="F330" s="18"/>
      <x:c r="G330" s="26"/>
      <x:c r="H330" s="26"/>
      <x:c r="I330" s="26"/>
      <x:c r="J330" s="26"/>
      <x:c r="K330" s="25"/>
      <x:c r="L330" s="25"/>
      <x:c r="M330" s="26"/>
      <x:c r="N330" s="26"/>
      <x:c r="O330" s="26"/>
      <x:c r="P330" s="26"/>
      <x:c r="Q330" s="25"/>
      <x:c r="R330" s="25"/>
      <x:c r="S330" s="18"/>
      <x:c r="T330" s="18"/>
      <x:c r="U330" s="18"/>
      <x:c r="V330" s="28" t="str">
        <x:f>IF(A330="","",IF(AND(ISNUMBER(G330),ISNUMBER(I330),G330&gt;=0,I330&gt;0,G330&lt;=I330),G330/I330,"n.a."))</x:f>
      </x:c>
      <x:c r="W330" s="28" t="str">
        <x:f>IF(A330="","",IF(AND(F330="Yes",ISNUMBER(B330),ISNUMBER(C330),ISNUMBER(D330),ISNUMBER(E330),C330&gt;=B330,E330&gt;=D330,C330-B330=E330-D330,ISNUMBER(G330),ISNUMBER(H330),G330&gt;=0,H330&gt;0),(G330-H330)/H330,"n.a."))</x:f>
      </x:c>
      <x:c r="X330" s="28" t="str">
        <x:f>IF(A330="","",IF(AND(F330="Yes",ISNUMBER(B330),ISNUMBER(C330),ISNUMBER(D330),ISNUMBER(E330),C330&gt;=B330,E330&gt;=D330,C330-B330=E330-D330,ISNUMBER(M330),ISNUMBER(N330),M330&gt;=0,N330&gt;0),(M330-N330)/N330,"n.a."))</x:f>
      </x:c>
      <x:c r="Y330" s="28" t="str">
        <x:f>IF(A330="","",IF(AND(ISNUMBER(O330),ISNUMBER(M330),O330&gt;=0,M330&gt;0,T330&lt;&gt;""),O330/M330,"n.a."))</x:f>
      </x:c>
      <x:c r="Z330" s="23" t="str">
        <x:f>IF(A330="","",IF(COUNTIFS($A$6:$A$505,SUBSTITUTE(SUBSTITUTE(SUBSTITUTE(A330,"~","~~"),"*","~*"),"?","~?"))&gt;1,"Duplicate URL: use one row per period pair",IF(COUNTIFS(Audit!$A$6:$A$505,SUBSTITUTE(SUBSTITUTE(SUBSTITUTE(A330,"~","~~"),"*","~*"),"?","~?"))=0,"URL missing from Audit",IF(OR(B330="",C330=""),"Add current date range",IF(OR(NOT(ISNUMBER(B330)),NOT(ISNUMBER(C330)),C330&lt;B330),"Check current dates",IF(OR(AND(ISNUMBER(G330),G330&lt;0),AND(ISNUMBER(H330),H330&lt;0),AND(ISNUMBER(I330),I330&lt;0),AND(ISNUMBER(J330),J330&lt;0),AND(ISNUMBER(M330),M330&lt;0),AND(ISNUMBER(N330),N330&lt;0),AND(ISNUMBER(O330),O330&lt;0),AND(ISNUMBER(P330),P330&lt;0),AND(ISNUMBER(Q330),Q330&lt;0),AND(ISNUMBER(R330),R330&lt;0)),"Check negative values",IF(AND(ISNUMBER(G330),ISNUMBER(I330),G330&gt;I330),"Clicks exceed impressions",IF(AND(OR(ISNUMBER(Q330),ISNUMBER(R330)),S330=""),"Add revenue currency",IF(AND(ISNUMBER(O330),T330=""),"Define conversions and session scope",IF(U330="","Add evidence source",IF(F330&lt;&gt;"Yes","Comparison not confirmed",IF(OR(NOT(ISNUMBER(D330)),NOT(ISNUMBER(E330)),E330&lt;D330,C330-B330&lt;&gt;E330-D330),"Check comparable date ranges",""))))))))))))</x:f>
      </x:c>
    </x:row>
    <x:row r="331" ht="44" customHeight="1">
      <x:c r="A331" s="19"/>
      <x:c r="B331" s="24"/>
      <x:c r="C331" s="21"/>
      <x:c r="D331" s="21"/>
      <x:c r="E331" s="21"/>
      <x:c r="F331" s="18"/>
      <x:c r="G331" s="26"/>
      <x:c r="H331" s="26"/>
      <x:c r="I331" s="26"/>
      <x:c r="J331" s="26"/>
      <x:c r="K331" s="25"/>
      <x:c r="L331" s="25"/>
      <x:c r="M331" s="26"/>
      <x:c r="N331" s="26"/>
      <x:c r="O331" s="26"/>
      <x:c r="P331" s="26"/>
      <x:c r="Q331" s="25"/>
      <x:c r="R331" s="25"/>
      <x:c r="S331" s="18"/>
      <x:c r="T331" s="18"/>
      <x:c r="U331" s="18"/>
      <x:c r="V331" s="28" t="str">
        <x:f>IF(A331="","",IF(AND(ISNUMBER(G331),ISNUMBER(I331),G331&gt;=0,I331&gt;0,G331&lt;=I331),G331/I331,"n.a."))</x:f>
      </x:c>
      <x:c r="W331" s="28" t="str">
        <x:f>IF(A331="","",IF(AND(F331="Yes",ISNUMBER(B331),ISNUMBER(C331),ISNUMBER(D331),ISNUMBER(E331),C331&gt;=B331,E331&gt;=D331,C331-B331=E331-D331,ISNUMBER(G331),ISNUMBER(H331),G331&gt;=0,H331&gt;0),(G331-H331)/H331,"n.a."))</x:f>
      </x:c>
      <x:c r="X331" s="28" t="str">
        <x:f>IF(A331="","",IF(AND(F331="Yes",ISNUMBER(B331),ISNUMBER(C331),ISNUMBER(D331),ISNUMBER(E331),C331&gt;=B331,E331&gt;=D331,C331-B331=E331-D331,ISNUMBER(M331),ISNUMBER(N331),M331&gt;=0,N331&gt;0),(M331-N331)/N331,"n.a."))</x:f>
      </x:c>
      <x:c r="Y331" s="28" t="str">
        <x:f>IF(A331="","",IF(AND(ISNUMBER(O331),ISNUMBER(M331),O331&gt;=0,M331&gt;0,T331&lt;&gt;""),O331/M331,"n.a."))</x:f>
      </x:c>
      <x:c r="Z331" s="23" t="str">
        <x:f>IF(A331="","",IF(COUNTIFS($A$6:$A$505,SUBSTITUTE(SUBSTITUTE(SUBSTITUTE(A331,"~","~~"),"*","~*"),"?","~?"))&gt;1,"Duplicate URL: use one row per period pair",IF(COUNTIFS(Audit!$A$6:$A$505,SUBSTITUTE(SUBSTITUTE(SUBSTITUTE(A331,"~","~~"),"*","~*"),"?","~?"))=0,"URL missing from Audit",IF(OR(B331="",C331=""),"Add current date range",IF(OR(NOT(ISNUMBER(B331)),NOT(ISNUMBER(C331)),C331&lt;B331),"Check current dates",IF(OR(AND(ISNUMBER(G331),G331&lt;0),AND(ISNUMBER(H331),H331&lt;0),AND(ISNUMBER(I331),I331&lt;0),AND(ISNUMBER(J331),J331&lt;0),AND(ISNUMBER(M331),M331&lt;0),AND(ISNUMBER(N331),N331&lt;0),AND(ISNUMBER(O331),O331&lt;0),AND(ISNUMBER(P331),P331&lt;0),AND(ISNUMBER(Q331),Q331&lt;0),AND(ISNUMBER(R331),R331&lt;0)),"Check negative values",IF(AND(ISNUMBER(G331),ISNUMBER(I331),G331&gt;I331),"Clicks exceed impressions",IF(AND(OR(ISNUMBER(Q331),ISNUMBER(R331)),S331=""),"Add revenue currency",IF(AND(ISNUMBER(O331),T331=""),"Define conversions and session scope",IF(U331="","Add evidence source",IF(F331&lt;&gt;"Yes","Comparison not confirmed",IF(OR(NOT(ISNUMBER(D331)),NOT(ISNUMBER(E331)),E331&lt;D331,C331-B331&lt;&gt;E331-D331),"Check comparable date ranges",""))))))))))))</x:f>
      </x:c>
    </x:row>
    <x:row r="332" ht="44" customHeight="1">
      <x:c r="A332" s="19"/>
      <x:c r="B332" s="24"/>
      <x:c r="C332" s="21"/>
      <x:c r="D332" s="21"/>
      <x:c r="E332" s="21"/>
      <x:c r="F332" s="18"/>
      <x:c r="G332" s="26"/>
      <x:c r="H332" s="26"/>
      <x:c r="I332" s="26"/>
      <x:c r="J332" s="26"/>
      <x:c r="K332" s="25"/>
      <x:c r="L332" s="25"/>
      <x:c r="M332" s="26"/>
      <x:c r="N332" s="26"/>
      <x:c r="O332" s="26"/>
      <x:c r="P332" s="26"/>
      <x:c r="Q332" s="25"/>
      <x:c r="R332" s="25"/>
      <x:c r="S332" s="18"/>
      <x:c r="T332" s="18"/>
      <x:c r="U332" s="18"/>
      <x:c r="V332" s="28" t="str">
        <x:f>IF(A332="","",IF(AND(ISNUMBER(G332),ISNUMBER(I332),G332&gt;=0,I332&gt;0,G332&lt;=I332),G332/I332,"n.a."))</x:f>
      </x:c>
      <x:c r="W332" s="28" t="str">
        <x:f>IF(A332="","",IF(AND(F332="Yes",ISNUMBER(B332),ISNUMBER(C332),ISNUMBER(D332),ISNUMBER(E332),C332&gt;=B332,E332&gt;=D332,C332-B332=E332-D332,ISNUMBER(G332),ISNUMBER(H332),G332&gt;=0,H332&gt;0),(G332-H332)/H332,"n.a."))</x:f>
      </x:c>
      <x:c r="X332" s="28" t="str">
        <x:f>IF(A332="","",IF(AND(F332="Yes",ISNUMBER(B332),ISNUMBER(C332),ISNUMBER(D332),ISNUMBER(E332),C332&gt;=B332,E332&gt;=D332,C332-B332=E332-D332,ISNUMBER(M332),ISNUMBER(N332),M332&gt;=0,N332&gt;0),(M332-N332)/N332,"n.a."))</x:f>
      </x:c>
      <x:c r="Y332" s="28" t="str">
        <x:f>IF(A332="","",IF(AND(ISNUMBER(O332),ISNUMBER(M332),O332&gt;=0,M332&gt;0,T332&lt;&gt;""),O332/M332,"n.a."))</x:f>
      </x:c>
      <x:c r="Z332" s="23" t="str">
        <x:f>IF(A332="","",IF(COUNTIFS($A$6:$A$505,SUBSTITUTE(SUBSTITUTE(SUBSTITUTE(A332,"~","~~"),"*","~*"),"?","~?"))&gt;1,"Duplicate URL: use one row per period pair",IF(COUNTIFS(Audit!$A$6:$A$505,SUBSTITUTE(SUBSTITUTE(SUBSTITUTE(A332,"~","~~"),"*","~*"),"?","~?"))=0,"URL missing from Audit",IF(OR(B332="",C332=""),"Add current date range",IF(OR(NOT(ISNUMBER(B332)),NOT(ISNUMBER(C332)),C332&lt;B332),"Check current dates",IF(OR(AND(ISNUMBER(G332),G332&lt;0),AND(ISNUMBER(H332),H332&lt;0),AND(ISNUMBER(I332),I332&lt;0),AND(ISNUMBER(J332),J332&lt;0),AND(ISNUMBER(M332),M332&lt;0),AND(ISNUMBER(N332),N332&lt;0),AND(ISNUMBER(O332),O332&lt;0),AND(ISNUMBER(P332),P332&lt;0),AND(ISNUMBER(Q332),Q332&lt;0),AND(ISNUMBER(R332),R332&lt;0)),"Check negative values",IF(AND(ISNUMBER(G332),ISNUMBER(I332),G332&gt;I332),"Clicks exceed impressions",IF(AND(OR(ISNUMBER(Q332),ISNUMBER(R332)),S332=""),"Add revenue currency",IF(AND(ISNUMBER(O332),T332=""),"Define conversions and session scope",IF(U332="","Add evidence source",IF(F332&lt;&gt;"Yes","Comparison not confirmed",IF(OR(NOT(ISNUMBER(D332)),NOT(ISNUMBER(E332)),E332&lt;D332,C332-B332&lt;&gt;E332-D332),"Check comparable date ranges",""))))))))))))</x:f>
      </x:c>
    </x:row>
    <x:row r="333" ht="44" customHeight="1">
      <x:c r="A333" s="19"/>
      <x:c r="B333" s="24"/>
      <x:c r="C333" s="21"/>
      <x:c r="D333" s="21"/>
      <x:c r="E333" s="21"/>
      <x:c r="F333" s="18"/>
      <x:c r="G333" s="26"/>
      <x:c r="H333" s="26"/>
      <x:c r="I333" s="26"/>
      <x:c r="J333" s="26"/>
      <x:c r="K333" s="25"/>
      <x:c r="L333" s="25"/>
      <x:c r="M333" s="26"/>
      <x:c r="N333" s="26"/>
      <x:c r="O333" s="26"/>
      <x:c r="P333" s="26"/>
      <x:c r="Q333" s="25"/>
      <x:c r="R333" s="25"/>
      <x:c r="S333" s="18"/>
      <x:c r="T333" s="18"/>
      <x:c r="U333" s="18"/>
      <x:c r="V333" s="28" t="str">
        <x:f>IF(A333="","",IF(AND(ISNUMBER(G333),ISNUMBER(I333),G333&gt;=0,I333&gt;0,G333&lt;=I333),G333/I333,"n.a."))</x:f>
      </x:c>
      <x:c r="W333" s="28" t="str">
        <x:f>IF(A333="","",IF(AND(F333="Yes",ISNUMBER(B333),ISNUMBER(C333),ISNUMBER(D333),ISNUMBER(E333),C333&gt;=B333,E333&gt;=D333,C333-B333=E333-D333,ISNUMBER(G333),ISNUMBER(H333),G333&gt;=0,H333&gt;0),(G333-H333)/H333,"n.a."))</x:f>
      </x:c>
      <x:c r="X333" s="28" t="str">
        <x:f>IF(A333="","",IF(AND(F333="Yes",ISNUMBER(B333),ISNUMBER(C333),ISNUMBER(D333),ISNUMBER(E333),C333&gt;=B333,E333&gt;=D333,C333-B333=E333-D333,ISNUMBER(M333),ISNUMBER(N333),M333&gt;=0,N333&gt;0),(M333-N333)/N333,"n.a."))</x:f>
      </x:c>
      <x:c r="Y333" s="28" t="str">
        <x:f>IF(A333="","",IF(AND(ISNUMBER(O333),ISNUMBER(M333),O333&gt;=0,M333&gt;0,T333&lt;&gt;""),O333/M333,"n.a."))</x:f>
      </x:c>
      <x:c r="Z333" s="23" t="str">
        <x:f>IF(A333="","",IF(COUNTIFS($A$6:$A$505,SUBSTITUTE(SUBSTITUTE(SUBSTITUTE(A333,"~","~~"),"*","~*"),"?","~?"))&gt;1,"Duplicate URL: use one row per period pair",IF(COUNTIFS(Audit!$A$6:$A$505,SUBSTITUTE(SUBSTITUTE(SUBSTITUTE(A333,"~","~~"),"*","~*"),"?","~?"))=0,"URL missing from Audit",IF(OR(B333="",C333=""),"Add current date range",IF(OR(NOT(ISNUMBER(B333)),NOT(ISNUMBER(C333)),C333&lt;B333),"Check current dates",IF(OR(AND(ISNUMBER(G333),G333&lt;0),AND(ISNUMBER(H333),H333&lt;0),AND(ISNUMBER(I333),I333&lt;0),AND(ISNUMBER(J333),J333&lt;0),AND(ISNUMBER(M333),M333&lt;0),AND(ISNUMBER(N333),N333&lt;0),AND(ISNUMBER(O333),O333&lt;0),AND(ISNUMBER(P333),P333&lt;0),AND(ISNUMBER(Q333),Q333&lt;0),AND(ISNUMBER(R333),R333&lt;0)),"Check negative values",IF(AND(ISNUMBER(G333),ISNUMBER(I333),G333&gt;I333),"Clicks exceed impressions",IF(AND(OR(ISNUMBER(Q333),ISNUMBER(R333)),S333=""),"Add revenue currency",IF(AND(ISNUMBER(O333),T333=""),"Define conversions and session scope",IF(U333="","Add evidence source",IF(F333&lt;&gt;"Yes","Comparison not confirmed",IF(OR(NOT(ISNUMBER(D333)),NOT(ISNUMBER(E333)),E333&lt;D333,C333-B333&lt;&gt;E333-D333),"Check comparable date ranges",""))))))))))))</x:f>
      </x:c>
    </x:row>
    <x:row r="334" ht="44" customHeight="1">
      <x:c r="A334" s="19"/>
      <x:c r="B334" s="24"/>
      <x:c r="C334" s="21"/>
      <x:c r="D334" s="21"/>
      <x:c r="E334" s="21"/>
      <x:c r="F334" s="18"/>
      <x:c r="G334" s="26"/>
      <x:c r="H334" s="26"/>
      <x:c r="I334" s="26"/>
      <x:c r="J334" s="26"/>
      <x:c r="K334" s="25"/>
      <x:c r="L334" s="25"/>
      <x:c r="M334" s="26"/>
      <x:c r="N334" s="26"/>
      <x:c r="O334" s="26"/>
      <x:c r="P334" s="26"/>
      <x:c r="Q334" s="25"/>
      <x:c r="R334" s="25"/>
      <x:c r="S334" s="18"/>
      <x:c r="T334" s="18"/>
      <x:c r="U334" s="18"/>
      <x:c r="V334" s="28" t="str">
        <x:f>IF(A334="","",IF(AND(ISNUMBER(G334),ISNUMBER(I334),G334&gt;=0,I334&gt;0,G334&lt;=I334),G334/I334,"n.a."))</x:f>
      </x:c>
      <x:c r="W334" s="28" t="str">
        <x:f>IF(A334="","",IF(AND(F334="Yes",ISNUMBER(B334),ISNUMBER(C334),ISNUMBER(D334),ISNUMBER(E334),C334&gt;=B334,E334&gt;=D334,C334-B334=E334-D334,ISNUMBER(G334),ISNUMBER(H334),G334&gt;=0,H334&gt;0),(G334-H334)/H334,"n.a."))</x:f>
      </x:c>
      <x:c r="X334" s="28" t="str">
        <x:f>IF(A334="","",IF(AND(F334="Yes",ISNUMBER(B334),ISNUMBER(C334),ISNUMBER(D334),ISNUMBER(E334),C334&gt;=B334,E334&gt;=D334,C334-B334=E334-D334,ISNUMBER(M334),ISNUMBER(N334),M334&gt;=0,N334&gt;0),(M334-N334)/N334,"n.a."))</x:f>
      </x:c>
      <x:c r="Y334" s="28" t="str">
        <x:f>IF(A334="","",IF(AND(ISNUMBER(O334),ISNUMBER(M334),O334&gt;=0,M334&gt;0,T334&lt;&gt;""),O334/M334,"n.a."))</x:f>
      </x:c>
      <x:c r="Z334" s="23" t="str">
        <x:f>IF(A334="","",IF(COUNTIFS($A$6:$A$505,SUBSTITUTE(SUBSTITUTE(SUBSTITUTE(A334,"~","~~"),"*","~*"),"?","~?"))&gt;1,"Duplicate URL: use one row per period pair",IF(COUNTIFS(Audit!$A$6:$A$505,SUBSTITUTE(SUBSTITUTE(SUBSTITUTE(A334,"~","~~"),"*","~*"),"?","~?"))=0,"URL missing from Audit",IF(OR(B334="",C334=""),"Add current date range",IF(OR(NOT(ISNUMBER(B334)),NOT(ISNUMBER(C334)),C334&lt;B334),"Check current dates",IF(OR(AND(ISNUMBER(G334),G334&lt;0),AND(ISNUMBER(H334),H334&lt;0),AND(ISNUMBER(I334),I334&lt;0),AND(ISNUMBER(J334),J334&lt;0),AND(ISNUMBER(M334),M334&lt;0),AND(ISNUMBER(N334),N334&lt;0),AND(ISNUMBER(O334),O334&lt;0),AND(ISNUMBER(P334),P334&lt;0),AND(ISNUMBER(Q334),Q334&lt;0),AND(ISNUMBER(R334),R334&lt;0)),"Check negative values",IF(AND(ISNUMBER(G334),ISNUMBER(I334),G334&gt;I334),"Clicks exceed impressions",IF(AND(OR(ISNUMBER(Q334),ISNUMBER(R334)),S334=""),"Add revenue currency",IF(AND(ISNUMBER(O334),T334=""),"Define conversions and session scope",IF(U334="","Add evidence source",IF(F334&lt;&gt;"Yes","Comparison not confirmed",IF(OR(NOT(ISNUMBER(D334)),NOT(ISNUMBER(E334)),E334&lt;D334,C334-B334&lt;&gt;E334-D334),"Check comparable date ranges",""))))))))))))</x:f>
      </x:c>
    </x:row>
    <x:row r="335" ht="44" customHeight="1">
      <x:c r="A335" s="19"/>
      <x:c r="B335" s="24"/>
      <x:c r="C335" s="21"/>
      <x:c r="D335" s="21"/>
      <x:c r="E335" s="21"/>
      <x:c r="F335" s="18"/>
      <x:c r="G335" s="26"/>
      <x:c r="H335" s="26"/>
      <x:c r="I335" s="26"/>
      <x:c r="J335" s="26"/>
      <x:c r="K335" s="25"/>
      <x:c r="L335" s="25"/>
      <x:c r="M335" s="26"/>
      <x:c r="N335" s="26"/>
      <x:c r="O335" s="26"/>
      <x:c r="P335" s="26"/>
      <x:c r="Q335" s="25"/>
      <x:c r="R335" s="25"/>
      <x:c r="S335" s="18"/>
      <x:c r="T335" s="18"/>
      <x:c r="U335" s="18"/>
      <x:c r="V335" s="28" t="str">
        <x:f>IF(A335="","",IF(AND(ISNUMBER(G335),ISNUMBER(I335),G335&gt;=0,I335&gt;0,G335&lt;=I335),G335/I335,"n.a."))</x:f>
      </x:c>
      <x:c r="W335" s="28" t="str">
        <x:f>IF(A335="","",IF(AND(F335="Yes",ISNUMBER(B335),ISNUMBER(C335),ISNUMBER(D335),ISNUMBER(E335),C335&gt;=B335,E335&gt;=D335,C335-B335=E335-D335,ISNUMBER(G335),ISNUMBER(H335),G335&gt;=0,H335&gt;0),(G335-H335)/H335,"n.a."))</x:f>
      </x:c>
      <x:c r="X335" s="28" t="str">
        <x:f>IF(A335="","",IF(AND(F335="Yes",ISNUMBER(B335),ISNUMBER(C335),ISNUMBER(D335),ISNUMBER(E335),C335&gt;=B335,E335&gt;=D335,C335-B335=E335-D335,ISNUMBER(M335),ISNUMBER(N335),M335&gt;=0,N335&gt;0),(M335-N335)/N335,"n.a."))</x:f>
      </x:c>
      <x:c r="Y335" s="28" t="str">
        <x:f>IF(A335="","",IF(AND(ISNUMBER(O335),ISNUMBER(M335),O335&gt;=0,M335&gt;0,T335&lt;&gt;""),O335/M335,"n.a."))</x:f>
      </x:c>
      <x:c r="Z335" s="23" t="str">
        <x:f>IF(A335="","",IF(COUNTIFS($A$6:$A$505,SUBSTITUTE(SUBSTITUTE(SUBSTITUTE(A335,"~","~~"),"*","~*"),"?","~?"))&gt;1,"Duplicate URL: use one row per period pair",IF(COUNTIFS(Audit!$A$6:$A$505,SUBSTITUTE(SUBSTITUTE(SUBSTITUTE(A335,"~","~~"),"*","~*"),"?","~?"))=0,"URL missing from Audit",IF(OR(B335="",C335=""),"Add current date range",IF(OR(NOT(ISNUMBER(B335)),NOT(ISNUMBER(C335)),C335&lt;B335),"Check current dates",IF(OR(AND(ISNUMBER(G335),G335&lt;0),AND(ISNUMBER(H335),H335&lt;0),AND(ISNUMBER(I335),I335&lt;0),AND(ISNUMBER(J335),J335&lt;0),AND(ISNUMBER(M335),M335&lt;0),AND(ISNUMBER(N335),N335&lt;0),AND(ISNUMBER(O335),O335&lt;0),AND(ISNUMBER(P335),P335&lt;0),AND(ISNUMBER(Q335),Q335&lt;0),AND(ISNUMBER(R335),R335&lt;0)),"Check negative values",IF(AND(ISNUMBER(G335),ISNUMBER(I335),G335&gt;I335),"Clicks exceed impressions",IF(AND(OR(ISNUMBER(Q335),ISNUMBER(R335)),S335=""),"Add revenue currency",IF(AND(ISNUMBER(O335),T335=""),"Define conversions and session scope",IF(U335="","Add evidence source",IF(F335&lt;&gt;"Yes","Comparison not confirmed",IF(OR(NOT(ISNUMBER(D335)),NOT(ISNUMBER(E335)),E335&lt;D335,C335-B335&lt;&gt;E335-D335),"Check comparable date ranges",""))))))))))))</x:f>
      </x:c>
    </x:row>
    <x:row r="336" ht="44" customHeight="1">
      <x:c r="A336" s="19"/>
      <x:c r="B336" s="24"/>
      <x:c r="C336" s="21"/>
      <x:c r="D336" s="21"/>
      <x:c r="E336" s="21"/>
      <x:c r="F336" s="18"/>
      <x:c r="G336" s="26"/>
      <x:c r="H336" s="26"/>
      <x:c r="I336" s="26"/>
      <x:c r="J336" s="26"/>
      <x:c r="K336" s="25"/>
      <x:c r="L336" s="25"/>
      <x:c r="M336" s="26"/>
      <x:c r="N336" s="26"/>
      <x:c r="O336" s="26"/>
      <x:c r="P336" s="26"/>
      <x:c r="Q336" s="25"/>
      <x:c r="R336" s="25"/>
      <x:c r="S336" s="18"/>
      <x:c r="T336" s="18"/>
      <x:c r="U336" s="18"/>
      <x:c r="V336" s="28" t="str">
        <x:f>IF(A336="","",IF(AND(ISNUMBER(G336),ISNUMBER(I336),G336&gt;=0,I336&gt;0,G336&lt;=I336),G336/I336,"n.a."))</x:f>
      </x:c>
      <x:c r="W336" s="28" t="str">
        <x:f>IF(A336="","",IF(AND(F336="Yes",ISNUMBER(B336),ISNUMBER(C336),ISNUMBER(D336),ISNUMBER(E336),C336&gt;=B336,E336&gt;=D336,C336-B336=E336-D336,ISNUMBER(G336),ISNUMBER(H336),G336&gt;=0,H336&gt;0),(G336-H336)/H336,"n.a."))</x:f>
      </x:c>
      <x:c r="X336" s="28" t="str">
        <x:f>IF(A336="","",IF(AND(F336="Yes",ISNUMBER(B336),ISNUMBER(C336),ISNUMBER(D336),ISNUMBER(E336),C336&gt;=B336,E336&gt;=D336,C336-B336=E336-D336,ISNUMBER(M336),ISNUMBER(N336),M336&gt;=0,N336&gt;0),(M336-N336)/N336,"n.a."))</x:f>
      </x:c>
      <x:c r="Y336" s="28" t="str">
        <x:f>IF(A336="","",IF(AND(ISNUMBER(O336),ISNUMBER(M336),O336&gt;=0,M336&gt;0,T336&lt;&gt;""),O336/M336,"n.a."))</x:f>
      </x:c>
      <x:c r="Z336" s="23" t="str">
        <x:f>IF(A336="","",IF(COUNTIFS($A$6:$A$505,SUBSTITUTE(SUBSTITUTE(SUBSTITUTE(A336,"~","~~"),"*","~*"),"?","~?"))&gt;1,"Duplicate URL: use one row per period pair",IF(COUNTIFS(Audit!$A$6:$A$505,SUBSTITUTE(SUBSTITUTE(SUBSTITUTE(A336,"~","~~"),"*","~*"),"?","~?"))=0,"URL missing from Audit",IF(OR(B336="",C336=""),"Add current date range",IF(OR(NOT(ISNUMBER(B336)),NOT(ISNUMBER(C336)),C336&lt;B336),"Check current dates",IF(OR(AND(ISNUMBER(G336),G336&lt;0),AND(ISNUMBER(H336),H336&lt;0),AND(ISNUMBER(I336),I336&lt;0),AND(ISNUMBER(J336),J336&lt;0),AND(ISNUMBER(M336),M336&lt;0),AND(ISNUMBER(N336),N336&lt;0),AND(ISNUMBER(O336),O336&lt;0),AND(ISNUMBER(P336),P336&lt;0),AND(ISNUMBER(Q336),Q336&lt;0),AND(ISNUMBER(R336),R336&lt;0)),"Check negative values",IF(AND(ISNUMBER(G336),ISNUMBER(I336),G336&gt;I336),"Clicks exceed impressions",IF(AND(OR(ISNUMBER(Q336),ISNUMBER(R336)),S336=""),"Add revenue currency",IF(AND(ISNUMBER(O336),T336=""),"Define conversions and session scope",IF(U336="","Add evidence source",IF(F336&lt;&gt;"Yes","Comparison not confirmed",IF(OR(NOT(ISNUMBER(D336)),NOT(ISNUMBER(E336)),E336&lt;D336,C336-B336&lt;&gt;E336-D336),"Check comparable date ranges",""))))))))))))</x:f>
      </x:c>
    </x:row>
    <x:row r="337" ht="44" customHeight="1">
      <x:c r="A337" s="19"/>
      <x:c r="B337" s="24"/>
      <x:c r="C337" s="21"/>
      <x:c r="D337" s="21"/>
      <x:c r="E337" s="21"/>
      <x:c r="F337" s="18"/>
      <x:c r="G337" s="26"/>
      <x:c r="H337" s="26"/>
      <x:c r="I337" s="26"/>
      <x:c r="J337" s="26"/>
      <x:c r="K337" s="25"/>
      <x:c r="L337" s="25"/>
      <x:c r="M337" s="26"/>
      <x:c r="N337" s="26"/>
      <x:c r="O337" s="26"/>
      <x:c r="P337" s="26"/>
      <x:c r="Q337" s="25"/>
      <x:c r="R337" s="25"/>
      <x:c r="S337" s="18"/>
      <x:c r="T337" s="18"/>
      <x:c r="U337" s="18"/>
      <x:c r="V337" s="28" t="str">
        <x:f>IF(A337="","",IF(AND(ISNUMBER(G337),ISNUMBER(I337),G337&gt;=0,I337&gt;0,G337&lt;=I337),G337/I337,"n.a."))</x:f>
      </x:c>
      <x:c r="W337" s="28" t="str">
        <x:f>IF(A337="","",IF(AND(F337="Yes",ISNUMBER(B337),ISNUMBER(C337),ISNUMBER(D337),ISNUMBER(E337),C337&gt;=B337,E337&gt;=D337,C337-B337=E337-D337,ISNUMBER(G337),ISNUMBER(H337),G337&gt;=0,H337&gt;0),(G337-H337)/H337,"n.a."))</x:f>
      </x:c>
      <x:c r="X337" s="28" t="str">
        <x:f>IF(A337="","",IF(AND(F337="Yes",ISNUMBER(B337),ISNUMBER(C337),ISNUMBER(D337),ISNUMBER(E337),C337&gt;=B337,E337&gt;=D337,C337-B337=E337-D337,ISNUMBER(M337),ISNUMBER(N337),M337&gt;=0,N337&gt;0),(M337-N337)/N337,"n.a."))</x:f>
      </x:c>
      <x:c r="Y337" s="28" t="str">
        <x:f>IF(A337="","",IF(AND(ISNUMBER(O337),ISNUMBER(M337),O337&gt;=0,M337&gt;0,T337&lt;&gt;""),O337/M337,"n.a."))</x:f>
      </x:c>
      <x:c r="Z337" s="23" t="str">
        <x:f>IF(A337="","",IF(COUNTIFS($A$6:$A$505,SUBSTITUTE(SUBSTITUTE(SUBSTITUTE(A337,"~","~~"),"*","~*"),"?","~?"))&gt;1,"Duplicate URL: use one row per period pair",IF(COUNTIFS(Audit!$A$6:$A$505,SUBSTITUTE(SUBSTITUTE(SUBSTITUTE(A337,"~","~~"),"*","~*"),"?","~?"))=0,"URL missing from Audit",IF(OR(B337="",C337=""),"Add current date range",IF(OR(NOT(ISNUMBER(B337)),NOT(ISNUMBER(C337)),C337&lt;B337),"Check current dates",IF(OR(AND(ISNUMBER(G337),G337&lt;0),AND(ISNUMBER(H337),H337&lt;0),AND(ISNUMBER(I337),I337&lt;0),AND(ISNUMBER(J337),J337&lt;0),AND(ISNUMBER(M337),M337&lt;0),AND(ISNUMBER(N337),N337&lt;0),AND(ISNUMBER(O337),O337&lt;0),AND(ISNUMBER(P337),P337&lt;0),AND(ISNUMBER(Q337),Q337&lt;0),AND(ISNUMBER(R337),R337&lt;0)),"Check negative values",IF(AND(ISNUMBER(G337),ISNUMBER(I337),G337&gt;I337),"Clicks exceed impressions",IF(AND(OR(ISNUMBER(Q337),ISNUMBER(R337)),S337=""),"Add revenue currency",IF(AND(ISNUMBER(O337),T337=""),"Define conversions and session scope",IF(U337="","Add evidence source",IF(F337&lt;&gt;"Yes","Comparison not confirmed",IF(OR(NOT(ISNUMBER(D337)),NOT(ISNUMBER(E337)),E337&lt;D337,C337-B337&lt;&gt;E337-D337),"Check comparable date ranges",""))))))))))))</x:f>
      </x:c>
    </x:row>
    <x:row r="338" ht="44" customHeight="1">
      <x:c r="A338" s="19"/>
      <x:c r="B338" s="24"/>
      <x:c r="C338" s="21"/>
      <x:c r="D338" s="21"/>
      <x:c r="E338" s="21"/>
      <x:c r="F338" s="18"/>
      <x:c r="G338" s="26"/>
      <x:c r="H338" s="26"/>
      <x:c r="I338" s="26"/>
      <x:c r="J338" s="26"/>
      <x:c r="K338" s="25"/>
      <x:c r="L338" s="25"/>
      <x:c r="M338" s="26"/>
      <x:c r="N338" s="26"/>
      <x:c r="O338" s="26"/>
      <x:c r="P338" s="26"/>
      <x:c r="Q338" s="25"/>
      <x:c r="R338" s="25"/>
      <x:c r="S338" s="18"/>
      <x:c r="T338" s="18"/>
      <x:c r="U338" s="18"/>
      <x:c r="V338" s="28" t="str">
        <x:f>IF(A338="","",IF(AND(ISNUMBER(G338),ISNUMBER(I338),G338&gt;=0,I338&gt;0,G338&lt;=I338),G338/I338,"n.a."))</x:f>
      </x:c>
      <x:c r="W338" s="28" t="str">
        <x:f>IF(A338="","",IF(AND(F338="Yes",ISNUMBER(B338),ISNUMBER(C338),ISNUMBER(D338),ISNUMBER(E338),C338&gt;=B338,E338&gt;=D338,C338-B338=E338-D338,ISNUMBER(G338),ISNUMBER(H338),G338&gt;=0,H338&gt;0),(G338-H338)/H338,"n.a."))</x:f>
      </x:c>
      <x:c r="X338" s="28" t="str">
        <x:f>IF(A338="","",IF(AND(F338="Yes",ISNUMBER(B338),ISNUMBER(C338),ISNUMBER(D338),ISNUMBER(E338),C338&gt;=B338,E338&gt;=D338,C338-B338=E338-D338,ISNUMBER(M338),ISNUMBER(N338),M338&gt;=0,N338&gt;0),(M338-N338)/N338,"n.a."))</x:f>
      </x:c>
      <x:c r="Y338" s="28" t="str">
        <x:f>IF(A338="","",IF(AND(ISNUMBER(O338),ISNUMBER(M338),O338&gt;=0,M338&gt;0,T338&lt;&gt;""),O338/M338,"n.a."))</x:f>
      </x:c>
      <x:c r="Z338" s="23" t="str">
        <x:f>IF(A338="","",IF(COUNTIFS($A$6:$A$505,SUBSTITUTE(SUBSTITUTE(SUBSTITUTE(A338,"~","~~"),"*","~*"),"?","~?"))&gt;1,"Duplicate URL: use one row per period pair",IF(COUNTIFS(Audit!$A$6:$A$505,SUBSTITUTE(SUBSTITUTE(SUBSTITUTE(A338,"~","~~"),"*","~*"),"?","~?"))=0,"URL missing from Audit",IF(OR(B338="",C338=""),"Add current date range",IF(OR(NOT(ISNUMBER(B338)),NOT(ISNUMBER(C338)),C338&lt;B338),"Check current dates",IF(OR(AND(ISNUMBER(G338),G338&lt;0),AND(ISNUMBER(H338),H338&lt;0),AND(ISNUMBER(I338),I338&lt;0),AND(ISNUMBER(J338),J338&lt;0),AND(ISNUMBER(M338),M338&lt;0),AND(ISNUMBER(N338),N338&lt;0),AND(ISNUMBER(O338),O338&lt;0),AND(ISNUMBER(P338),P338&lt;0),AND(ISNUMBER(Q338),Q338&lt;0),AND(ISNUMBER(R338),R338&lt;0)),"Check negative values",IF(AND(ISNUMBER(G338),ISNUMBER(I338),G338&gt;I338),"Clicks exceed impressions",IF(AND(OR(ISNUMBER(Q338),ISNUMBER(R338)),S338=""),"Add revenue currency",IF(AND(ISNUMBER(O338),T338=""),"Define conversions and session scope",IF(U338="","Add evidence source",IF(F338&lt;&gt;"Yes","Comparison not confirmed",IF(OR(NOT(ISNUMBER(D338)),NOT(ISNUMBER(E338)),E338&lt;D338,C338-B338&lt;&gt;E338-D338),"Check comparable date ranges",""))))))))))))</x:f>
      </x:c>
    </x:row>
    <x:row r="339" ht="44" customHeight="1">
      <x:c r="A339" s="19"/>
      <x:c r="B339" s="24"/>
      <x:c r="C339" s="21"/>
      <x:c r="D339" s="21"/>
      <x:c r="E339" s="21"/>
      <x:c r="F339" s="18"/>
      <x:c r="G339" s="26"/>
      <x:c r="H339" s="26"/>
      <x:c r="I339" s="26"/>
      <x:c r="J339" s="26"/>
      <x:c r="K339" s="25"/>
      <x:c r="L339" s="25"/>
      <x:c r="M339" s="26"/>
      <x:c r="N339" s="26"/>
      <x:c r="O339" s="26"/>
      <x:c r="P339" s="26"/>
      <x:c r="Q339" s="25"/>
      <x:c r="R339" s="25"/>
      <x:c r="S339" s="18"/>
      <x:c r="T339" s="18"/>
      <x:c r="U339" s="18"/>
      <x:c r="V339" s="28" t="str">
        <x:f>IF(A339="","",IF(AND(ISNUMBER(G339),ISNUMBER(I339),G339&gt;=0,I339&gt;0,G339&lt;=I339),G339/I339,"n.a."))</x:f>
      </x:c>
      <x:c r="W339" s="28" t="str">
        <x:f>IF(A339="","",IF(AND(F339="Yes",ISNUMBER(B339),ISNUMBER(C339),ISNUMBER(D339),ISNUMBER(E339),C339&gt;=B339,E339&gt;=D339,C339-B339=E339-D339,ISNUMBER(G339),ISNUMBER(H339),G339&gt;=0,H339&gt;0),(G339-H339)/H339,"n.a."))</x:f>
      </x:c>
      <x:c r="X339" s="28" t="str">
        <x:f>IF(A339="","",IF(AND(F339="Yes",ISNUMBER(B339),ISNUMBER(C339),ISNUMBER(D339),ISNUMBER(E339),C339&gt;=B339,E339&gt;=D339,C339-B339=E339-D339,ISNUMBER(M339),ISNUMBER(N339),M339&gt;=0,N339&gt;0),(M339-N339)/N339,"n.a."))</x:f>
      </x:c>
      <x:c r="Y339" s="28" t="str">
        <x:f>IF(A339="","",IF(AND(ISNUMBER(O339),ISNUMBER(M339),O339&gt;=0,M339&gt;0,T339&lt;&gt;""),O339/M339,"n.a."))</x:f>
      </x:c>
      <x:c r="Z339" s="23" t="str">
        <x:f>IF(A339="","",IF(COUNTIFS($A$6:$A$505,SUBSTITUTE(SUBSTITUTE(SUBSTITUTE(A339,"~","~~"),"*","~*"),"?","~?"))&gt;1,"Duplicate URL: use one row per period pair",IF(COUNTIFS(Audit!$A$6:$A$505,SUBSTITUTE(SUBSTITUTE(SUBSTITUTE(A339,"~","~~"),"*","~*"),"?","~?"))=0,"URL missing from Audit",IF(OR(B339="",C339=""),"Add current date range",IF(OR(NOT(ISNUMBER(B339)),NOT(ISNUMBER(C339)),C339&lt;B339),"Check current dates",IF(OR(AND(ISNUMBER(G339),G339&lt;0),AND(ISNUMBER(H339),H339&lt;0),AND(ISNUMBER(I339),I339&lt;0),AND(ISNUMBER(J339),J339&lt;0),AND(ISNUMBER(M339),M339&lt;0),AND(ISNUMBER(N339),N339&lt;0),AND(ISNUMBER(O339),O339&lt;0),AND(ISNUMBER(P339),P339&lt;0),AND(ISNUMBER(Q339),Q339&lt;0),AND(ISNUMBER(R339),R339&lt;0)),"Check negative values",IF(AND(ISNUMBER(G339),ISNUMBER(I339),G339&gt;I339),"Clicks exceed impressions",IF(AND(OR(ISNUMBER(Q339),ISNUMBER(R339)),S339=""),"Add revenue currency",IF(AND(ISNUMBER(O339),T339=""),"Define conversions and session scope",IF(U339="","Add evidence source",IF(F339&lt;&gt;"Yes","Comparison not confirmed",IF(OR(NOT(ISNUMBER(D339)),NOT(ISNUMBER(E339)),E339&lt;D339,C339-B339&lt;&gt;E339-D339),"Check comparable date ranges",""))))))))))))</x:f>
      </x:c>
    </x:row>
    <x:row r="340" ht="44" customHeight="1">
      <x:c r="A340" s="19"/>
      <x:c r="B340" s="24"/>
      <x:c r="C340" s="21"/>
      <x:c r="D340" s="21"/>
      <x:c r="E340" s="21"/>
      <x:c r="F340" s="18"/>
      <x:c r="G340" s="26"/>
      <x:c r="H340" s="26"/>
      <x:c r="I340" s="26"/>
      <x:c r="J340" s="26"/>
      <x:c r="K340" s="25"/>
      <x:c r="L340" s="25"/>
      <x:c r="M340" s="26"/>
      <x:c r="N340" s="26"/>
      <x:c r="O340" s="26"/>
      <x:c r="P340" s="26"/>
      <x:c r="Q340" s="25"/>
      <x:c r="R340" s="25"/>
      <x:c r="S340" s="18"/>
      <x:c r="T340" s="18"/>
      <x:c r="U340" s="18"/>
      <x:c r="V340" s="28" t="str">
        <x:f>IF(A340="","",IF(AND(ISNUMBER(G340),ISNUMBER(I340),G340&gt;=0,I340&gt;0,G340&lt;=I340),G340/I340,"n.a."))</x:f>
      </x:c>
      <x:c r="W340" s="28" t="str">
        <x:f>IF(A340="","",IF(AND(F340="Yes",ISNUMBER(B340),ISNUMBER(C340),ISNUMBER(D340),ISNUMBER(E340),C340&gt;=B340,E340&gt;=D340,C340-B340=E340-D340,ISNUMBER(G340),ISNUMBER(H340),G340&gt;=0,H340&gt;0),(G340-H340)/H340,"n.a."))</x:f>
      </x:c>
      <x:c r="X340" s="28" t="str">
        <x:f>IF(A340="","",IF(AND(F340="Yes",ISNUMBER(B340),ISNUMBER(C340),ISNUMBER(D340),ISNUMBER(E340),C340&gt;=B340,E340&gt;=D340,C340-B340=E340-D340,ISNUMBER(M340),ISNUMBER(N340),M340&gt;=0,N340&gt;0),(M340-N340)/N340,"n.a."))</x:f>
      </x:c>
      <x:c r="Y340" s="28" t="str">
        <x:f>IF(A340="","",IF(AND(ISNUMBER(O340),ISNUMBER(M340),O340&gt;=0,M340&gt;0,T340&lt;&gt;""),O340/M340,"n.a."))</x:f>
      </x:c>
      <x:c r="Z340" s="23" t="str">
        <x:f>IF(A340="","",IF(COUNTIFS($A$6:$A$505,SUBSTITUTE(SUBSTITUTE(SUBSTITUTE(A340,"~","~~"),"*","~*"),"?","~?"))&gt;1,"Duplicate URL: use one row per period pair",IF(COUNTIFS(Audit!$A$6:$A$505,SUBSTITUTE(SUBSTITUTE(SUBSTITUTE(A340,"~","~~"),"*","~*"),"?","~?"))=0,"URL missing from Audit",IF(OR(B340="",C340=""),"Add current date range",IF(OR(NOT(ISNUMBER(B340)),NOT(ISNUMBER(C340)),C340&lt;B340),"Check current dates",IF(OR(AND(ISNUMBER(G340),G340&lt;0),AND(ISNUMBER(H340),H340&lt;0),AND(ISNUMBER(I340),I340&lt;0),AND(ISNUMBER(J340),J340&lt;0),AND(ISNUMBER(M340),M340&lt;0),AND(ISNUMBER(N340),N340&lt;0),AND(ISNUMBER(O340),O340&lt;0),AND(ISNUMBER(P340),P340&lt;0),AND(ISNUMBER(Q340),Q340&lt;0),AND(ISNUMBER(R340),R340&lt;0)),"Check negative values",IF(AND(ISNUMBER(G340),ISNUMBER(I340),G340&gt;I340),"Clicks exceed impressions",IF(AND(OR(ISNUMBER(Q340),ISNUMBER(R340)),S340=""),"Add revenue currency",IF(AND(ISNUMBER(O340),T340=""),"Define conversions and session scope",IF(U340="","Add evidence source",IF(F340&lt;&gt;"Yes","Comparison not confirmed",IF(OR(NOT(ISNUMBER(D340)),NOT(ISNUMBER(E340)),E340&lt;D340,C340-B340&lt;&gt;E340-D340),"Check comparable date ranges",""))))))))))))</x:f>
      </x:c>
    </x:row>
    <x:row r="341" ht="44" customHeight="1">
      <x:c r="A341" s="19"/>
      <x:c r="B341" s="24"/>
      <x:c r="C341" s="21"/>
      <x:c r="D341" s="21"/>
      <x:c r="E341" s="21"/>
      <x:c r="F341" s="18"/>
      <x:c r="G341" s="26"/>
      <x:c r="H341" s="26"/>
      <x:c r="I341" s="26"/>
      <x:c r="J341" s="26"/>
      <x:c r="K341" s="25"/>
      <x:c r="L341" s="25"/>
      <x:c r="M341" s="26"/>
      <x:c r="N341" s="26"/>
      <x:c r="O341" s="26"/>
      <x:c r="P341" s="26"/>
      <x:c r="Q341" s="25"/>
      <x:c r="R341" s="25"/>
      <x:c r="S341" s="18"/>
      <x:c r="T341" s="18"/>
      <x:c r="U341" s="18"/>
      <x:c r="V341" s="28" t="str">
        <x:f>IF(A341="","",IF(AND(ISNUMBER(G341),ISNUMBER(I341),G341&gt;=0,I341&gt;0,G341&lt;=I341),G341/I341,"n.a."))</x:f>
      </x:c>
      <x:c r="W341" s="28" t="str">
        <x:f>IF(A341="","",IF(AND(F341="Yes",ISNUMBER(B341),ISNUMBER(C341),ISNUMBER(D341),ISNUMBER(E341),C341&gt;=B341,E341&gt;=D341,C341-B341=E341-D341,ISNUMBER(G341),ISNUMBER(H341),G341&gt;=0,H341&gt;0),(G341-H341)/H341,"n.a."))</x:f>
      </x:c>
      <x:c r="X341" s="28" t="str">
        <x:f>IF(A341="","",IF(AND(F341="Yes",ISNUMBER(B341),ISNUMBER(C341),ISNUMBER(D341),ISNUMBER(E341),C341&gt;=B341,E341&gt;=D341,C341-B341=E341-D341,ISNUMBER(M341),ISNUMBER(N341),M341&gt;=0,N341&gt;0),(M341-N341)/N341,"n.a."))</x:f>
      </x:c>
      <x:c r="Y341" s="28" t="str">
        <x:f>IF(A341="","",IF(AND(ISNUMBER(O341),ISNUMBER(M341),O341&gt;=0,M341&gt;0,T341&lt;&gt;""),O341/M341,"n.a."))</x:f>
      </x:c>
      <x:c r="Z341" s="23" t="str">
        <x:f>IF(A341="","",IF(COUNTIFS($A$6:$A$505,SUBSTITUTE(SUBSTITUTE(SUBSTITUTE(A341,"~","~~"),"*","~*"),"?","~?"))&gt;1,"Duplicate URL: use one row per period pair",IF(COUNTIFS(Audit!$A$6:$A$505,SUBSTITUTE(SUBSTITUTE(SUBSTITUTE(A341,"~","~~"),"*","~*"),"?","~?"))=0,"URL missing from Audit",IF(OR(B341="",C341=""),"Add current date range",IF(OR(NOT(ISNUMBER(B341)),NOT(ISNUMBER(C341)),C341&lt;B341),"Check current dates",IF(OR(AND(ISNUMBER(G341),G341&lt;0),AND(ISNUMBER(H341),H341&lt;0),AND(ISNUMBER(I341),I341&lt;0),AND(ISNUMBER(J341),J341&lt;0),AND(ISNUMBER(M341),M341&lt;0),AND(ISNUMBER(N341),N341&lt;0),AND(ISNUMBER(O341),O341&lt;0),AND(ISNUMBER(P341),P341&lt;0),AND(ISNUMBER(Q341),Q341&lt;0),AND(ISNUMBER(R341),R341&lt;0)),"Check negative values",IF(AND(ISNUMBER(G341),ISNUMBER(I341),G341&gt;I341),"Clicks exceed impressions",IF(AND(OR(ISNUMBER(Q341),ISNUMBER(R341)),S341=""),"Add revenue currency",IF(AND(ISNUMBER(O341),T341=""),"Define conversions and session scope",IF(U341="","Add evidence source",IF(F341&lt;&gt;"Yes","Comparison not confirmed",IF(OR(NOT(ISNUMBER(D341)),NOT(ISNUMBER(E341)),E341&lt;D341,C341-B341&lt;&gt;E341-D341),"Check comparable date ranges",""))))))))))))</x:f>
      </x:c>
    </x:row>
    <x:row r="342" ht="44" customHeight="1">
      <x:c r="A342" s="19"/>
      <x:c r="B342" s="24"/>
      <x:c r="C342" s="21"/>
      <x:c r="D342" s="21"/>
      <x:c r="E342" s="21"/>
      <x:c r="F342" s="18"/>
      <x:c r="G342" s="26"/>
      <x:c r="H342" s="26"/>
      <x:c r="I342" s="26"/>
      <x:c r="J342" s="26"/>
      <x:c r="K342" s="25"/>
      <x:c r="L342" s="25"/>
      <x:c r="M342" s="26"/>
      <x:c r="N342" s="26"/>
      <x:c r="O342" s="26"/>
      <x:c r="P342" s="26"/>
      <x:c r="Q342" s="25"/>
      <x:c r="R342" s="25"/>
      <x:c r="S342" s="18"/>
      <x:c r="T342" s="18"/>
      <x:c r="U342" s="18"/>
      <x:c r="V342" s="28" t="str">
        <x:f>IF(A342="","",IF(AND(ISNUMBER(G342),ISNUMBER(I342),G342&gt;=0,I342&gt;0,G342&lt;=I342),G342/I342,"n.a."))</x:f>
      </x:c>
      <x:c r="W342" s="28" t="str">
        <x:f>IF(A342="","",IF(AND(F342="Yes",ISNUMBER(B342),ISNUMBER(C342),ISNUMBER(D342),ISNUMBER(E342),C342&gt;=B342,E342&gt;=D342,C342-B342=E342-D342,ISNUMBER(G342),ISNUMBER(H342),G342&gt;=0,H342&gt;0),(G342-H342)/H342,"n.a."))</x:f>
      </x:c>
      <x:c r="X342" s="28" t="str">
        <x:f>IF(A342="","",IF(AND(F342="Yes",ISNUMBER(B342),ISNUMBER(C342),ISNUMBER(D342),ISNUMBER(E342),C342&gt;=B342,E342&gt;=D342,C342-B342=E342-D342,ISNUMBER(M342),ISNUMBER(N342),M342&gt;=0,N342&gt;0),(M342-N342)/N342,"n.a."))</x:f>
      </x:c>
      <x:c r="Y342" s="28" t="str">
        <x:f>IF(A342="","",IF(AND(ISNUMBER(O342),ISNUMBER(M342),O342&gt;=0,M342&gt;0,T342&lt;&gt;""),O342/M342,"n.a."))</x:f>
      </x:c>
      <x:c r="Z342" s="23" t="str">
        <x:f>IF(A342="","",IF(COUNTIFS($A$6:$A$505,SUBSTITUTE(SUBSTITUTE(SUBSTITUTE(A342,"~","~~"),"*","~*"),"?","~?"))&gt;1,"Duplicate URL: use one row per period pair",IF(COUNTIFS(Audit!$A$6:$A$505,SUBSTITUTE(SUBSTITUTE(SUBSTITUTE(A342,"~","~~"),"*","~*"),"?","~?"))=0,"URL missing from Audit",IF(OR(B342="",C342=""),"Add current date range",IF(OR(NOT(ISNUMBER(B342)),NOT(ISNUMBER(C342)),C342&lt;B342),"Check current dates",IF(OR(AND(ISNUMBER(G342),G342&lt;0),AND(ISNUMBER(H342),H342&lt;0),AND(ISNUMBER(I342),I342&lt;0),AND(ISNUMBER(J342),J342&lt;0),AND(ISNUMBER(M342),M342&lt;0),AND(ISNUMBER(N342),N342&lt;0),AND(ISNUMBER(O342),O342&lt;0),AND(ISNUMBER(P342),P342&lt;0),AND(ISNUMBER(Q342),Q342&lt;0),AND(ISNUMBER(R342),R342&lt;0)),"Check negative values",IF(AND(ISNUMBER(G342),ISNUMBER(I342),G342&gt;I342),"Clicks exceed impressions",IF(AND(OR(ISNUMBER(Q342),ISNUMBER(R342)),S342=""),"Add revenue currency",IF(AND(ISNUMBER(O342),T342=""),"Define conversions and session scope",IF(U342="","Add evidence source",IF(F342&lt;&gt;"Yes","Comparison not confirmed",IF(OR(NOT(ISNUMBER(D342)),NOT(ISNUMBER(E342)),E342&lt;D342,C342-B342&lt;&gt;E342-D342),"Check comparable date ranges",""))))))))))))</x:f>
      </x:c>
    </x:row>
    <x:row r="343" ht="44" customHeight="1">
      <x:c r="A343" s="19"/>
      <x:c r="B343" s="24"/>
      <x:c r="C343" s="21"/>
      <x:c r="D343" s="21"/>
      <x:c r="E343" s="21"/>
      <x:c r="F343" s="18"/>
      <x:c r="G343" s="26"/>
      <x:c r="H343" s="26"/>
      <x:c r="I343" s="26"/>
      <x:c r="J343" s="26"/>
      <x:c r="K343" s="25"/>
      <x:c r="L343" s="25"/>
      <x:c r="M343" s="26"/>
      <x:c r="N343" s="26"/>
      <x:c r="O343" s="26"/>
      <x:c r="P343" s="26"/>
      <x:c r="Q343" s="25"/>
      <x:c r="R343" s="25"/>
      <x:c r="S343" s="18"/>
      <x:c r="T343" s="18"/>
      <x:c r="U343" s="18"/>
      <x:c r="V343" s="28" t="str">
        <x:f>IF(A343="","",IF(AND(ISNUMBER(G343),ISNUMBER(I343),G343&gt;=0,I343&gt;0,G343&lt;=I343),G343/I343,"n.a."))</x:f>
      </x:c>
      <x:c r="W343" s="28" t="str">
        <x:f>IF(A343="","",IF(AND(F343="Yes",ISNUMBER(B343),ISNUMBER(C343),ISNUMBER(D343),ISNUMBER(E343),C343&gt;=B343,E343&gt;=D343,C343-B343=E343-D343,ISNUMBER(G343),ISNUMBER(H343),G343&gt;=0,H343&gt;0),(G343-H343)/H343,"n.a."))</x:f>
      </x:c>
      <x:c r="X343" s="28" t="str">
        <x:f>IF(A343="","",IF(AND(F343="Yes",ISNUMBER(B343),ISNUMBER(C343),ISNUMBER(D343),ISNUMBER(E343),C343&gt;=B343,E343&gt;=D343,C343-B343=E343-D343,ISNUMBER(M343),ISNUMBER(N343),M343&gt;=0,N343&gt;0),(M343-N343)/N343,"n.a."))</x:f>
      </x:c>
      <x:c r="Y343" s="28" t="str">
        <x:f>IF(A343="","",IF(AND(ISNUMBER(O343),ISNUMBER(M343),O343&gt;=0,M343&gt;0,T343&lt;&gt;""),O343/M343,"n.a."))</x:f>
      </x:c>
      <x:c r="Z343" s="23" t="str">
        <x:f>IF(A343="","",IF(COUNTIFS($A$6:$A$505,SUBSTITUTE(SUBSTITUTE(SUBSTITUTE(A343,"~","~~"),"*","~*"),"?","~?"))&gt;1,"Duplicate URL: use one row per period pair",IF(COUNTIFS(Audit!$A$6:$A$505,SUBSTITUTE(SUBSTITUTE(SUBSTITUTE(A343,"~","~~"),"*","~*"),"?","~?"))=0,"URL missing from Audit",IF(OR(B343="",C343=""),"Add current date range",IF(OR(NOT(ISNUMBER(B343)),NOT(ISNUMBER(C343)),C343&lt;B343),"Check current dates",IF(OR(AND(ISNUMBER(G343),G343&lt;0),AND(ISNUMBER(H343),H343&lt;0),AND(ISNUMBER(I343),I343&lt;0),AND(ISNUMBER(J343),J343&lt;0),AND(ISNUMBER(M343),M343&lt;0),AND(ISNUMBER(N343),N343&lt;0),AND(ISNUMBER(O343),O343&lt;0),AND(ISNUMBER(P343),P343&lt;0),AND(ISNUMBER(Q343),Q343&lt;0),AND(ISNUMBER(R343),R343&lt;0)),"Check negative values",IF(AND(ISNUMBER(G343),ISNUMBER(I343),G343&gt;I343),"Clicks exceed impressions",IF(AND(OR(ISNUMBER(Q343),ISNUMBER(R343)),S343=""),"Add revenue currency",IF(AND(ISNUMBER(O343),T343=""),"Define conversions and session scope",IF(U343="","Add evidence source",IF(F343&lt;&gt;"Yes","Comparison not confirmed",IF(OR(NOT(ISNUMBER(D343)),NOT(ISNUMBER(E343)),E343&lt;D343,C343-B343&lt;&gt;E343-D343),"Check comparable date ranges",""))))))))))))</x:f>
      </x:c>
    </x:row>
    <x:row r="344" ht="44" customHeight="1">
      <x:c r="A344" s="19"/>
      <x:c r="B344" s="24"/>
      <x:c r="C344" s="21"/>
      <x:c r="D344" s="21"/>
      <x:c r="E344" s="21"/>
      <x:c r="F344" s="18"/>
      <x:c r="G344" s="26"/>
      <x:c r="H344" s="26"/>
      <x:c r="I344" s="26"/>
      <x:c r="J344" s="26"/>
      <x:c r="K344" s="25"/>
      <x:c r="L344" s="25"/>
      <x:c r="M344" s="26"/>
      <x:c r="N344" s="26"/>
      <x:c r="O344" s="26"/>
      <x:c r="P344" s="26"/>
      <x:c r="Q344" s="25"/>
      <x:c r="R344" s="25"/>
      <x:c r="S344" s="18"/>
      <x:c r="T344" s="18"/>
      <x:c r="U344" s="18"/>
      <x:c r="V344" s="28" t="str">
        <x:f>IF(A344="","",IF(AND(ISNUMBER(G344),ISNUMBER(I344),G344&gt;=0,I344&gt;0,G344&lt;=I344),G344/I344,"n.a."))</x:f>
      </x:c>
      <x:c r="W344" s="28" t="str">
        <x:f>IF(A344="","",IF(AND(F344="Yes",ISNUMBER(B344),ISNUMBER(C344),ISNUMBER(D344),ISNUMBER(E344),C344&gt;=B344,E344&gt;=D344,C344-B344=E344-D344,ISNUMBER(G344),ISNUMBER(H344),G344&gt;=0,H344&gt;0),(G344-H344)/H344,"n.a."))</x:f>
      </x:c>
      <x:c r="X344" s="28" t="str">
        <x:f>IF(A344="","",IF(AND(F344="Yes",ISNUMBER(B344),ISNUMBER(C344),ISNUMBER(D344),ISNUMBER(E344),C344&gt;=B344,E344&gt;=D344,C344-B344=E344-D344,ISNUMBER(M344),ISNUMBER(N344),M344&gt;=0,N344&gt;0),(M344-N344)/N344,"n.a."))</x:f>
      </x:c>
      <x:c r="Y344" s="28" t="str">
        <x:f>IF(A344="","",IF(AND(ISNUMBER(O344),ISNUMBER(M344),O344&gt;=0,M344&gt;0,T344&lt;&gt;""),O344/M344,"n.a."))</x:f>
      </x:c>
      <x:c r="Z344" s="23" t="str">
        <x:f>IF(A344="","",IF(COUNTIFS($A$6:$A$505,SUBSTITUTE(SUBSTITUTE(SUBSTITUTE(A344,"~","~~"),"*","~*"),"?","~?"))&gt;1,"Duplicate URL: use one row per period pair",IF(COUNTIFS(Audit!$A$6:$A$505,SUBSTITUTE(SUBSTITUTE(SUBSTITUTE(A344,"~","~~"),"*","~*"),"?","~?"))=0,"URL missing from Audit",IF(OR(B344="",C344=""),"Add current date range",IF(OR(NOT(ISNUMBER(B344)),NOT(ISNUMBER(C344)),C344&lt;B344),"Check current dates",IF(OR(AND(ISNUMBER(G344),G344&lt;0),AND(ISNUMBER(H344),H344&lt;0),AND(ISNUMBER(I344),I344&lt;0),AND(ISNUMBER(J344),J344&lt;0),AND(ISNUMBER(M344),M344&lt;0),AND(ISNUMBER(N344),N344&lt;0),AND(ISNUMBER(O344),O344&lt;0),AND(ISNUMBER(P344),P344&lt;0),AND(ISNUMBER(Q344),Q344&lt;0),AND(ISNUMBER(R344),R344&lt;0)),"Check negative values",IF(AND(ISNUMBER(G344),ISNUMBER(I344),G344&gt;I344),"Clicks exceed impressions",IF(AND(OR(ISNUMBER(Q344),ISNUMBER(R344)),S344=""),"Add revenue currency",IF(AND(ISNUMBER(O344),T344=""),"Define conversions and session scope",IF(U344="","Add evidence source",IF(F344&lt;&gt;"Yes","Comparison not confirmed",IF(OR(NOT(ISNUMBER(D344)),NOT(ISNUMBER(E344)),E344&lt;D344,C344-B344&lt;&gt;E344-D344),"Check comparable date ranges",""))))))))))))</x:f>
      </x:c>
    </x:row>
    <x:row r="345" ht="44" customHeight="1">
      <x:c r="A345" s="19"/>
      <x:c r="B345" s="24"/>
      <x:c r="C345" s="21"/>
      <x:c r="D345" s="21"/>
      <x:c r="E345" s="21"/>
      <x:c r="F345" s="18"/>
      <x:c r="G345" s="26"/>
      <x:c r="H345" s="26"/>
      <x:c r="I345" s="26"/>
      <x:c r="J345" s="26"/>
      <x:c r="K345" s="25"/>
      <x:c r="L345" s="25"/>
      <x:c r="M345" s="26"/>
      <x:c r="N345" s="26"/>
      <x:c r="O345" s="26"/>
      <x:c r="P345" s="26"/>
      <x:c r="Q345" s="25"/>
      <x:c r="R345" s="25"/>
      <x:c r="S345" s="18"/>
      <x:c r="T345" s="18"/>
      <x:c r="U345" s="18"/>
      <x:c r="V345" s="28" t="str">
        <x:f>IF(A345="","",IF(AND(ISNUMBER(G345),ISNUMBER(I345),G345&gt;=0,I345&gt;0,G345&lt;=I345),G345/I345,"n.a."))</x:f>
      </x:c>
      <x:c r="W345" s="28" t="str">
        <x:f>IF(A345="","",IF(AND(F345="Yes",ISNUMBER(B345),ISNUMBER(C345),ISNUMBER(D345),ISNUMBER(E345),C345&gt;=B345,E345&gt;=D345,C345-B345=E345-D345,ISNUMBER(G345),ISNUMBER(H345),G345&gt;=0,H345&gt;0),(G345-H345)/H345,"n.a."))</x:f>
      </x:c>
      <x:c r="X345" s="28" t="str">
        <x:f>IF(A345="","",IF(AND(F345="Yes",ISNUMBER(B345),ISNUMBER(C345),ISNUMBER(D345),ISNUMBER(E345),C345&gt;=B345,E345&gt;=D345,C345-B345=E345-D345,ISNUMBER(M345),ISNUMBER(N345),M345&gt;=0,N345&gt;0),(M345-N345)/N345,"n.a."))</x:f>
      </x:c>
      <x:c r="Y345" s="28" t="str">
        <x:f>IF(A345="","",IF(AND(ISNUMBER(O345),ISNUMBER(M345),O345&gt;=0,M345&gt;0,T345&lt;&gt;""),O345/M345,"n.a."))</x:f>
      </x:c>
      <x:c r="Z345" s="23" t="str">
        <x:f>IF(A345="","",IF(COUNTIFS($A$6:$A$505,SUBSTITUTE(SUBSTITUTE(SUBSTITUTE(A345,"~","~~"),"*","~*"),"?","~?"))&gt;1,"Duplicate URL: use one row per period pair",IF(COUNTIFS(Audit!$A$6:$A$505,SUBSTITUTE(SUBSTITUTE(SUBSTITUTE(A345,"~","~~"),"*","~*"),"?","~?"))=0,"URL missing from Audit",IF(OR(B345="",C345=""),"Add current date range",IF(OR(NOT(ISNUMBER(B345)),NOT(ISNUMBER(C345)),C345&lt;B345),"Check current dates",IF(OR(AND(ISNUMBER(G345),G345&lt;0),AND(ISNUMBER(H345),H345&lt;0),AND(ISNUMBER(I345),I345&lt;0),AND(ISNUMBER(J345),J345&lt;0),AND(ISNUMBER(M345),M345&lt;0),AND(ISNUMBER(N345),N345&lt;0),AND(ISNUMBER(O345),O345&lt;0),AND(ISNUMBER(P345),P345&lt;0),AND(ISNUMBER(Q345),Q345&lt;0),AND(ISNUMBER(R345),R345&lt;0)),"Check negative values",IF(AND(ISNUMBER(G345),ISNUMBER(I345),G345&gt;I345),"Clicks exceed impressions",IF(AND(OR(ISNUMBER(Q345),ISNUMBER(R345)),S345=""),"Add revenue currency",IF(AND(ISNUMBER(O345),T345=""),"Define conversions and session scope",IF(U345="","Add evidence source",IF(F345&lt;&gt;"Yes","Comparison not confirmed",IF(OR(NOT(ISNUMBER(D345)),NOT(ISNUMBER(E345)),E345&lt;D345,C345-B345&lt;&gt;E345-D345),"Check comparable date ranges",""))))))))))))</x:f>
      </x:c>
    </x:row>
    <x:row r="346" ht="44" customHeight="1">
      <x:c r="A346" s="19"/>
      <x:c r="B346" s="24"/>
      <x:c r="C346" s="21"/>
      <x:c r="D346" s="21"/>
      <x:c r="E346" s="21"/>
      <x:c r="F346" s="18"/>
      <x:c r="G346" s="26"/>
      <x:c r="H346" s="26"/>
      <x:c r="I346" s="26"/>
      <x:c r="J346" s="26"/>
      <x:c r="K346" s="25"/>
      <x:c r="L346" s="25"/>
      <x:c r="M346" s="26"/>
      <x:c r="N346" s="26"/>
      <x:c r="O346" s="26"/>
      <x:c r="P346" s="26"/>
      <x:c r="Q346" s="25"/>
      <x:c r="R346" s="25"/>
      <x:c r="S346" s="18"/>
      <x:c r="T346" s="18"/>
      <x:c r="U346" s="18"/>
      <x:c r="V346" s="28" t="str">
        <x:f>IF(A346="","",IF(AND(ISNUMBER(G346),ISNUMBER(I346),G346&gt;=0,I346&gt;0,G346&lt;=I346),G346/I346,"n.a."))</x:f>
      </x:c>
      <x:c r="W346" s="28" t="str">
        <x:f>IF(A346="","",IF(AND(F346="Yes",ISNUMBER(B346),ISNUMBER(C346),ISNUMBER(D346),ISNUMBER(E346),C346&gt;=B346,E346&gt;=D346,C346-B346=E346-D346,ISNUMBER(G346),ISNUMBER(H346),G346&gt;=0,H346&gt;0),(G346-H346)/H346,"n.a."))</x:f>
      </x:c>
      <x:c r="X346" s="28" t="str">
        <x:f>IF(A346="","",IF(AND(F346="Yes",ISNUMBER(B346),ISNUMBER(C346),ISNUMBER(D346),ISNUMBER(E346),C346&gt;=B346,E346&gt;=D346,C346-B346=E346-D346,ISNUMBER(M346),ISNUMBER(N346),M346&gt;=0,N346&gt;0),(M346-N346)/N346,"n.a."))</x:f>
      </x:c>
      <x:c r="Y346" s="28" t="str">
        <x:f>IF(A346="","",IF(AND(ISNUMBER(O346),ISNUMBER(M346),O346&gt;=0,M346&gt;0,T346&lt;&gt;""),O346/M346,"n.a."))</x:f>
      </x:c>
      <x:c r="Z346" s="23" t="str">
        <x:f>IF(A346="","",IF(COUNTIFS($A$6:$A$505,SUBSTITUTE(SUBSTITUTE(SUBSTITUTE(A346,"~","~~"),"*","~*"),"?","~?"))&gt;1,"Duplicate URL: use one row per period pair",IF(COUNTIFS(Audit!$A$6:$A$505,SUBSTITUTE(SUBSTITUTE(SUBSTITUTE(A346,"~","~~"),"*","~*"),"?","~?"))=0,"URL missing from Audit",IF(OR(B346="",C346=""),"Add current date range",IF(OR(NOT(ISNUMBER(B346)),NOT(ISNUMBER(C346)),C346&lt;B346),"Check current dates",IF(OR(AND(ISNUMBER(G346),G346&lt;0),AND(ISNUMBER(H346),H346&lt;0),AND(ISNUMBER(I346),I346&lt;0),AND(ISNUMBER(J346),J346&lt;0),AND(ISNUMBER(M346),M346&lt;0),AND(ISNUMBER(N346),N346&lt;0),AND(ISNUMBER(O346),O346&lt;0),AND(ISNUMBER(P346),P346&lt;0),AND(ISNUMBER(Q346),Q346&lt;0),AND(ISNUMBER(R346),R346&lt;0)),"Check negative values",IF(AND(ISNUMBER(G346),ISNUMBER(I346),G346&gt;I346),"Clicks exceed impressions",IF(AND(OR(ISNUMBER(Q346),ISNUMBER(R346)),S346=""),"Add revenue currency",IF(AND(ISNUMBER(O346),T346=""),"Define conversions and session scope",IF(U346="","Add evidence source",IF(F346&lt;&gt;"Yes","Comparison not confirmed",IF(OR(NOT(ISNUMBER(D346)),NOT(ISNUMBER(E346)),E346&lt;D346,C346-B346&lt;&gt;E346-D346),"Check comparable date ranges",""))))))))))))</x:f>
      </x:c>
    </x:row>
    <x:row r="347" ht="44" customHeight="1">
      <x:c r="A347" s="19"/>
      <x:c r="B347" s="24"/>
      <x:c r="C347" s="21"/>
      <x:c r="D347" s="21"/>
      <x:c r="E347" s="21"/>
      <x:c r="F347" s="18"/>
      <x:c r="G347" s="26"/>
      <x:c r="H347" s="26"/>
      <x:c r="I347" s="26"/>
      <x:c r="J347" s="26"/>
      <x:c r="K347" s="25"/>
      <x:c r="L347" s="25"/>
      <x:c r="M347" s="26"/>
      <x:c r="N347" s="26"/>
      <x:c r="O347" s="26"/>
      <x:c r="P347" s="26"/>
      <x:c r="Q347" s="25"/>
      <x:c r="R347" s="25"/>
      <x:c r="S347" s="18"/>
      <x:c r="T347" s="18"/>
      <x:c r="U347" s="18"/>
      <x:c r="V347" s="28" t="str">
        <x:f>IF(A347="","",IF(AND(ISNUMBER(G347),ISNUMBER(I347),G347&gt;=0,I347&gt;0,G347&lt;=I347),G347/I347,"n.a."))</x:f>
      </x:c>
      <x:c r="W347" s="28" t="str">
        <x:f>IF(A347="","",IF(AND(F347="Yes",ISNUMBER(B347),ISNUMBER(C347),ISNUMBER(D347),ISNUMBER(E347),C347&gt;=B347,E347&gt;=D347,C347-B347=E347-D347,ISNUMBER(G347),ISNUMBER(H347),G347&gt;=0,H347&gt;0),(G347-H347)/H347,"n.a."))</x:f>
      </x:c>
      <x:c r="X347" s="28" t="str">
        <x:f>IF(A347="","",IF(AND(F347="Yes",ISNUMBER(B347),ISNUMBER(C347),ISNUMBER(D347),ISNUMBER(E347),C347&gt;=B347,E347&gt;=D347,C347-B347=E347-D347,ISNUMBER(M347),ISNUMBER(N347),M347&gt;=0,N347&gt;0),(M347-N347)/N347,"n.a."))</x:f>
      </x:c>
      <x:c r="Y347" s="28" t="str">
        <x:f>IF(A347="","",IF(AND(ISNUMBER(O347),ISNUMBER(M347),O347&gt;=0,M347&gt;0,T347&lt;&gt;""),O347/M347,"n.a."))</x:f>
      </x:c>
      <x:c r="Z347" s="23" t="str">
        <x:f>IF(A347="","",IF(COUNTIFS($A$6:$A$505,SUBSTITUTE(SUBSTITUTE(SUBSTITUTE(A347,"~","~~"),"*","~*"),"?","~?"))&gt;1,"Duplicate URL: use one row per period pair",IF(COUNTIFS(Audit!$A$6:$A$505,SUBSTITUTE(SUBSTITUTE(SUBSTITUTE(A347,"~","~~"),"*","~*"),"?","~?"))=0,"URL missing from Audit",IF(OR(B347="",C347=""),"Add current date range",IF(OR(NOT(ISNUMBER(B347)),NOT(ISNUMBER(C347)),C347&lt;B347),"Check current dates",IF(OR(AND(ISNUMBER(G347),G347&lt;0),AND(ISNUMBER(H347),H347&lt;0),AND(ISNUMBER(I347),I347&lt;0),AND(ISNUMBER(J347),J347&lt;0),AND(ISNUMBER(M347),M347&lt;0),AND(ISNUMBER(N347),N347&lt;0),AND(ISNUMBER(O347),O347&lt;0),AND(ISNUMBER(P347),P347&lt;0),AND(ISNUMBER(Q347),Q347&lt;0),AND(ISNUMBER(R347),R347&lt;0)),"Check negative values",IF(AND(ISNUMBER(G347),ISNUMBER(I347),G347&gt;I347),"Clicks exceed impressions",IF(AND(OR(ISNUMBER(Q347),ISNUMBER(R347)),S347=""),"Add revenue currency",IF(AND(ISNUMBER(O347),T347=""),"Define conversions and session scope",IF(U347="","Add evidence source",IF(F347&lt;&gt;"Yes","Comparison not confirmed",IF(OR(NOT(ISNUMBER(D347)),NOT(ISNUMBER(E347)),E347&lt;D347,C347-B347&lt;&gt;E347-D347),"Check comparable date ranges",""))))))))))))</x:f>
      </x:c>
    </x:row>
    <x:row r="348" ht="44" customHeight="1">
      <x:c r="A348" s="19"/>
      <x:c r="B348" s="24"/>
      <x:c r="C348" s="21"/>
      <x:c r="D348" s="21"/>
      <x:c r="E348" s="21"/>
      <x:c r="F348" s="18"/>
      <x:c r="G348" s="26"/>
      <x:c r="H348" s="26"/>
      <x:c r="I348" s="26"/>
      <x:c r="J348" s="26"/>
      <x:c r="K348" s="25"/>
      <x:c r="L348" s="25"/>
      <x:c r="M348" s="26"/>
      <x:c r="N348" s="26"/>
      <x:c r="O348" s="26"/>
      <x:c r="P348" s="26"/>
      <x:c r="Q348" s="25"/>
      <x:c r="R348" s="25"/>
      <x:c r="S348" s="18"/>
      <x:c r="T348" s="18"/>
      <x:c r="U348" s="18"/>
      <x:c r="V348" s="28" t="str">
        <x:f>IF(A348="","",IF(AND(ISNUMBER(G348),ISNUMBER(I348),G348&gt;=0,I348&gt;0,G348&lt;=I348),G348/I348,"n.a."))</x:f>
      </x:c>
      <x:c r="W348" s="28" t="str">
        <x:f>IF(A348="","",IF(AND(F348="Yes",ISNUMBER(B348),ISNUMBER(C348),ISNUMBER(D348),ISNUMBER(E348),C348&gt;=B348,E348&gt;=D348,C348-B348=E348-D348,ISNUMBER(G348),ISNUMBER(H348),G348&gt;=0,H348&gt;0),(G348-H348)/H348,"n.a."))</x:f>
      </x:c>
      <x:c r="X348" s="28" t="str">
        <x:f>IF(A348="","",IF(AND(F348="Yes",ISNUMBER(B348),ISNUMBER(C348),ISNUMBER(D348),ISNUMBER(E348),C348&gt;=B348,E348&gt;=D348,C348-B348=E348-D348,ISNUMBER(M348),ISNUMBER(N348),M348&gt;=0,N348&gt;0),(M348-N348)/N348,"n.a."))</x:f>
      </x:c>
      <x:c r="Y348" s="28" t="str">
        <x:f>IF(A348="","",IF(AND(ISNUMBER(O348),ISNUMBER(M348),O348&gt;=0,M348&gt;0,T348&lt;&gt;""),O348/M348,"n.a."))</x:f>
      </x:c>
      <x:c r="Z348" s="23" t="str">
        <x:f>IF(A348="","",IF(COUNTIFS($A$6:$A$505,SUBSTITUTE(SUBSTITUTE(SUBSTITUTE(A348,"~","~~"),"*","~*"),"?","~?"))&gt;1,"Duplicate URL: use one row per period pair",IF(COUNTIFS(Audit!$A$6:$A$505,SUBSTITUTE(SUBSTITUTE(SUBSTITUTE(A348,"~","~~"),"*","~*"),"?","~?"))=0,"URL missing from Audit",IF(OR(B348="",C348=""),"Add current date range",IF(OR(NOT(ISNUMBER(B348)),NOT(ISNUMBER(C348)),C348&lt;B348),"Check current dates",IF(OR(AND(ISNUMBER(G348),G348&lt;0),AND(ISNUMBER(H348),H348&lt;0),AND(ISNUMBER(I348),I348&lt;0),AND(ISNUMBER(J348),J348&lt;0),AND(ISNUMBER(M348),M348&lt;0),AND(ISNUMBER(N348),N348&lt;0),AND(ISNUMBER(O348),O348&lt;0),AND(ISNUMBER(P348),P348&lt;0),AND(ISNUMBER(Q348),Q348&lt;0),AND(ISNUMBER(R348),R348&lt;0)),"Check negative values",IF(AND(ISNUMBER(G348),ISNUMBER(I348),G348&gt;I348),"Clicks exceed impressions",IF(AND(OR(ISNUMBER(Q348),ISNUMBER(R348)),S348=""),"Add revenue currency",IF(AND(ISNUMBER(O348),T348=""),"Define conversions and session scope",IF(U348="","Add evidence source",IF(F348&lt;&gt;"Yes","Comparison not confirmed",IF(OR(NOT(ISNUMBER(D348)),NOT(ISNUMBER(E348)),E348&lt;D348,C348-B348&lt;&gt;E348-D348),"Check comparable date ranges",""))))))))))))</x:f>
      </x:c>
    </x:row>
    <x:row r="349" ht="44" customHeight="1">
      <x:c r="A349" s="19"/>
      <x:c r="B349" s="24"/>
      <x:c r="C349" s="21"/>
      <x:c r="D349" s="21"/>
      <x:c r="E349" s="21"/>
      <x:c r="F349" s="18"/>
      <x:c r="G349" s="26"/>
      <x:c r="H349" s="26"/>
      <x:c r="I349" s="26"/>
      <x:c r="J349" s="26"/>
      <x:c r="K349" s="25"/>
      <x:c r="L349" s="25"/>
      <x:c r="M349" s="26"/>
      <x:c r="N349" s="26"/>
      <x:c r="O349" s="26"/>
      <x:c r="P349" s="26"/>
      <x:c r="Q349" s="25"/>
      <x:c r="R349" s="25"/>
      <x:c r="S349" s="18"/>
      <x:c r="T349" s="18"/>
      <x:c r="U349" s="18"/>
      <x:c r="V349" s="28" t="str">
        <x:f>IF(A349="","",IF(AND(ISNUMBER(G349),ISNUMBER(I349),G349&gt;=0,I349&gt;0,G349&lt;=I349),G349/I349,"n.a."))</x:f>
      </x:c>
      <x:c r="W349" s="28" t="str">
        <x:f>IF(A349="","",IF(AND(F349="Yes",ISNUMBER(B349),ISNUMBER(C349),ISNUMBER(D349),ISNUMBER(E349),C349&gt;=B349,E349&gt;=D349,C349-B349=E349-D349,ISNUMBER(G349),ISNUMBER(H349),G349&gt;=0,H349&gt;0),(G349-H349)/H349,"n.a."))</x:f>
      </x:c>
      <x:c r="X349" s="28" t="str">
        <x:f>IF(A349="","",IF(AND(F349="Yes",ISNUMBER(B349),ISNUMBER(C349),ISNUMBER(D349),ISNUMBER(E349),C349&gt;=B349,E349&gt;=D349,C349-B349=E349-D349,ISNUMBER(M349),ISNUMBER(N349),M349&gt;=0,N349&gt;0),(M349-N349)/N349,"n.a."))</x:f>
      </x:c>
      <x:c r="Y349" s="28" t="str">
        <x:f>IF(A349="","",IF(AND(ISNUMBER(O349),ISNUMBER(M349),O349&gt;=0,M349&gt;0,T349&lt;&gt;""),O349/M349,"n.a."))</x:f>
      </x:c>
      <x:c r="Z349" s="23" t="str">
        <x:f>IF(A349="","",IF(COUNTIFS($A$6:$A$505,SUBSTITUTE(SUBSTITUTE(SUBSTITUTE(A349,"~","~~"),"*","~*"),"?","~?"))&gt;1,"Duplicate URL: use one row per period pair",IF(COUNTIFS(Audit!$A$6:$A$505,SUBSTITUTE(SUBSTITUTE(SUBSTITUTE(A349,"~","~~"),"*","~*"),"?","~?"))=0,"URL missing from Audit",IF(OR(B349="",C349=""),"Add current date range",IF(OR(NOT(ISNUMBER(B349)),NOT(ISNUMBER(C349)),C349&lt;B349),"Check current dates",IF(OR(AND(ISNUMBER(G349),G349&lt;0),AND(ISNUMBER(H349),H349&lt;0),AND(ISNUMBER(I349),I349&lt;0),AND(ISNUMBER(J349),J349&lt;0),AND(ISNUMBER(M349),M349&lt;0),AND(ISNUMBER(N349),N349&lt;0),AND(ISNUMBER(O349),O349&lt;0),AND(ISNUMBER(P349),P349&lt;0),AND(ISNUMBER(Q349),Q349&lt;0),AND(ISNUMBER(R349),R349&lt;0)),"Check negative values",IF(AND(ISNUMBER(G349),ISNUMBER(I349),G349&gt;I349),"Clicks exceed impressions",IF(AND(OR(ISNUMBER(Q349),ISNUMBER(R349)),S349=""),"Add revenue currency",IF(AND(ISNUMBER(O349),T349=""),"Define conversions and session scope",IF(U349="","Add evidence source",IF(F349&lt;&gt;"Yes","Comparison not confirmed",IF(OR(NOT(ISNUMBER(D349)),NOT(ISNUMBER(E349)),E349&lt;D349,C349-B349&lt;&gt;E349-D349),"Check comparable date ranges",""))))))))))))</x:f>
      </x:c>
    </x:row>
    <x:row r="350" ht="44" customHeight="1">
      <x:c r="A350" s="19"/>
      <x:c r="B350" s="24"/>
      <x:c r="C350" s="21"/>
      <x:c r="D350" s="21"/>
      <x:c r="E350" s="21"/>
      <x:c r="F350" s="18"/>
      <x:c r="G350" s="26"/>
      <x:c r="H350" s="26"/>
      <x:c r="I350" s="26"/>
      <x:c r="J350" s="26"/>
      <x:c r="K350" s="25"/>
      <x:c r="L350" s="25"/>
      <x:c r="M350" s="26"/>
      <x:c r="N350" s="26"/>
      <x:c r="O350" s="26"/>
      <x:c r="P350" s="26"/>
      <x:c r="Q350" s="25"/>
      <x:c r="R350" s="25"/>
      <x:c r="S350" s="18"/>
      <x:c r="T350" s="18"/>
      <x:c r="U350" s="18"/>
      <x:c r="V350" s="28" t="str">
        <x:f>IF(A350="","",IF(AND(ISNUMBER(G350),ISNUMBER(I350),G350&gt;=0,I350&gt;0,G350&lt;=I350),G350/I350,"n.a."))</x:f>
      </x:c>
      <x:c r="W350" s="28" t="str">
        <x:f>IF(A350="","",IF(AND(F350="Yes",ISNUMBER(B350),ISNUMBER(C350),ISNUMBER(D350),ISNUMBER(E350),C350&gt;=B350,E350&gt;=D350,C350-B350=E350-D350,ISNUMBER(G350),ISNUMBER(H350),G350&gt;=0,H350&gt;0),(G350-H350)/H350,"n.a."))</x:f>
      </x:c>
      <x:c r="X350" s="28" t="str">
        <x:f>IF(A350="","",IF(AND(F350="Yes",ISNUMBER(B350),ISNUMBER(C350),ISNUMBER(D350),ISNUMBER(E350),C350&gt;=B350,E350&gt;=D350,C350-B350=E350-D350,ISNUMBER(M350),ISNUMBER(N350),M350&gt;=0,N350&gt;0),(M350-N350)/N350,"n.a."))</x:f>
      </x:c>
      <x:c r="Y350" s="28" t="str">
        <x:f>IF(A350="","",IF(AND(ISNUMBER(O350),ISNUMBER(M350),O350&gt;=0,M350&gt;0,T350&lt;&gt;""),O350/M350,"n.a."))</x:f>
      </x:c>
      <x:c r="Z350" s="23" t="str">
        <x:f>IF(A350="","",IF(COUNTIFS($A$6:$A$505,SUBSTITUTE(SUBSTITUTE(SUBSTITUTE(A350,"~","~~"),"*","~*"),"?","~?"))&gt;1,"Duplicate URL: use one row per period pair",IF(COUNTIFS(Audit!$A$6:$A$505,SUBSTITUTE(SUBSTITUTE(SUBSTITUTE(A350,"~","~~"),"*","~*"),"?","~?"))=0,"URL missing from Audit",IF(OR(B350="",C350=""),"Add current date range",IF(OR(NOT(ISNUMBER(B350)),NOT(ISNUMBER(C350)),C350&lt;B350),"Check current dates",IF(OR(AND(ISNUMBER(G350),G350&lt;0),AND(ISNUMBER(H350),H350&lt;0),AND(ISNUMBER(I350),I350&lt;0),AND(ISNUMBER(J350),J350&lt;0),AND(ISNUMBER(M350),M350&lt;0),AND(ISNUMBER(N350),N350&lt;0),AND(ISNUMBER(O350),O350&lt;0),AND(ISNUMBER(P350),P350&lt;0),AND(ISNUMBER(Q350),Q350&lt;0),AND(ISNUMBER(R350),R350&lt;0)),"Check negative values",IF(AND(ISNUMBER(G350),ISNUMBER(I350),G350&gt;I350),"Clicks exceed impressions",IF(AND(OR(ISNUMBER(Q350),ISNUMBER(R350)),S350=""),"Add revenue currency",IF(AND(ISNUMBER(O350),T350=""),"Define conversions and session scope",IF(U350="","Add evidence source",IF(F350&lt;&gt;"Yes","Comparison not confirmed",IF(OR(NOT(ISNUMBER(D350)),NOT(ISNUMBER(E350)),E350&lt;D350,C350-B350&lt;&gt;E350-D350),"Check comparable date ranges",""))))))))))))</x:f>
      </x:c>
    </x:row>
    <x:row r="351" ht="44" customHeight="1">
      <x:c r="A351" s="19"/>
      <x:c r="B351" s="24"/>
      <x:c r="C351" s="21"/>
      <x:c r="D351" s="21"/>
      <x:c r="E351" s="21"/>
      <x:c r="F351" s="18"/>
      <x:c r="G351" s="26"/>
      <x:c r="H351" s="26"/>
      <x:c r="I351" s="26"/>
      <x:c r="J351" s="26"/>
      <x:c r="K351" s="25"/>
      <x:c r="L351" s="25"/>
      <x:c r="M351" s="26"/>
      <x:c r="N351" s="26"/>
      <x:c r="O351" s="26"/>
      <x:c r="P351" s="26"/>
      <x:c r="Q351" s="25"/>
      <x:c r="R351" s="25"/>
      <x:c r="S351" s="18"/>
      <x:c r="T351" s="18"/>
      <x:c r="U351" s="18"/>
      <x:c r="V351" s="28" t="str">
        <x:f>IF(A351="","",IF(AND(ISNUMBER(G351),ISNUMBER(I351),G351&gt;=0,I351&gt;0,G351&lt;=I351),G351/I351,"n.a."))</x:f>
      </x:c>
      <x:c r="W351" s="28" t="str">
        <x:f>IF(A351="","",IF(AND(F351="Yes",ISNUMBER(B351),ISNUMBER(C351),ISNUMBER(D351),ISNUMBER(E351),C351&gt;=B351,E351&gt;=D351,C351-B351=E351-D351,ISNUMBER(G351),ISNUMBER(H351),G351&gt;=0,H351&gt;0),(G351-H351)/H351,"n.a."))</x:f>
      </x:c>
      <x:c r="X351" s="28" t="str">
        <x:f>IF(A351="","",IF(AND(F351="Yes",ISNUMBER(B351),ISNUMBER(C351),ISNUMBER(D351),ISNUMBER(E351),C351&gt;=B351,E351&gt;=D351,C351-B351=E351-D351,ISNUMBER(M351),ISNUMBER(N351),M351&gt;=0,N351&gt;0),(M351-N351)/N351,"n.a."))</x:f>
      </x:c>
      <x:c r="Y351" s="28" t="str">
        <x:f>IF(A351="","",IF(AND(ISNUMBER(O351),ISNUMBER(M351),O351&gt;=0,M351&gt;0,T351&lt;&gt;""),O351/M351,"n.a."))</x:f>
      </x:c>
      <x:c r="Z351" s="23" t="str">
        <x:f>IF(A351="","",IF(COUNTIFS($A$6:$A$505,SUBSTITUTE(SUBSTITUTE(SUBSTITUTE(A351,"~","~~"),"*","~*"),"?","~?"))&gt;1,"Duplicate URL: use one row per period pair",IF(COUNTIFS(Audit!$A$6:$A$505,SUBSTITUTE(SUBSTITUTE(SUBSTITUTE(A351,"~","~~"),"*","~*"),"?","~?"))=0,"URL missing from Audit",IF(OR(B351="",C351=""),"Add current date range",IF(OR(NOT(ISNUMBER(B351)),NOT(ISNUMBER(C351)),C351&lt;B351),"Check current dates",IF(OR(AND(ISNUMBER(G351),G351&lt;0),AND(ISNUMBER(H351),H351&lt;0),AND(ISNUMBER(I351),I351&lt;0),AND(ISNUMBER(J351),J351&lt;0),AND(ISNUMBER(M351),M351&lt;0),AND(ISNUMBER(N351),N351&lt;0),AND(ISNUMBER(O351),O351&lt;0),AND(ISNUMBER(P351),P351&lt;0),AND(ISNUMBER(Q351),Q351&lt;0),AND(ISNUMBER(R351),R351&lt;0)),"Check negative values",IF(AND(ISNUMBER(G351),ISNUMBER(I351),G351&gt;I351),"Clicks exceed impressions",IF(AND(OR(ISNUMBER(Q351),ISNUMBER(R351)),S351=""),"Add revenue currency",IF(AND(ISNUMBER(O351),T351=""),"Define conversions and session scope",IF(U351="","Add evidence source",IF(F351&lt;&gt;"Yes","Comparison not confirmed",IF(OR(NOT(ISNUMBER(D351)),NOT(ISNUMBER(E351)),E351&lt;D351,C351-B351&lt;&gt;E351-D351),"Check comparable date ranges",""))))))))))))</x:f>
      </x:c>
    </x:row>
    <x:row r="352" ht="44" customHeight="1">
      <x:c r="A352" s="19"/>
      <x:c r="B352" s="24"/>
      <x:c r="C352" s="21"/>
      <x:c r="D352" s="21"/>
      <x:c r="E352" s="21"/>
      <x:c r="F352" s="18"/>
      <x:c r="G352" s="26"/>
      <x:c r="H352" s="26"/>
      <x:c r="I352" s="26"/>
      <x:c r="J352" s="26"/>
      <x:c r="K352" s="25"/>
      <x:c r="L352" s="25"/>
      <x:c r="M352" s="26"/>
      <x:c r="N352" s="26"/>
      <x:c r="O352" s="26"/>
      <x:c r="P352" s="26"/>
      <x:c r="Q352" s="25"/>
      <x:c r="R352" s="25"/>
      <x:c r="S352" s="18"/>
      <x:c r="T352" s="18"/>
      <x:c r="U352" s="18"/>
      <x:c r="V352" s="28" t="str">
        <x:f>IF(A352="","",IF(AND(ISNUMBER(G352),ISNUMBER(I352),G352&gt;=0,I352&gt;0,G352&lt;=I352),G352/I352,"n.a."))</x:f>
      </x:c>
      <x:c r="W352" s="28" t="str">
        <x:f>IF(A352="","",IF(AND(F352="Yes",ISNUMBER(B352),ISNUMBER(C352),ISNUMBER(D352),ISNUMBER(E352),C352&gt;=B352,E352&gt;=D352,C352-B352=E352-D352,ISNUMBER(G352),ISNUMBER(H352),G352&gt;=0,H352&gt;0),(G352-H352)/H352,"n.a."))</x:f>
      </x:c>
      <x:c r="X352" s="28" t="str">
        <x:f>IF(A352="","",IF(AND(F352="Yes",ISNUMBER(B352),ISNUMBER(C352),ISNUMBER(D352),ISNUMBER(E352),C352&gt;=B352,E352&gt;=D352,C352-B352=E352-D352,ISNUMBER(M352),ISNUMBER(N352),M352&gt;=0,N352&gt;0),(M352-N352)/N352,"n.a."))</x:f>
      </x:c>
      <x:c r="Y352" s="28" t="str">
        <x:f>IF(A352="","",IF(AND(ISNUMBER(O352),ISNUMBER(M352),O352&gt;=0,M352&gt;0,T352&lt;&gt;""),O352/M352,"n.a."))</x:f>
      </x:c>
      <x:c r="Z352" s="23" t="str">
        <x:f>IF(A352="","",IF(COUNTIFS($A$6:$A$505,SUBSTITUTE(SUBSTITUTE(SUBSTITUTE(A352,"~","~~"),"*","~*"),"?","~?"))&gt;1,"Duplicate URL: use one row per period pair",IF(COUNTIFS(Audit!$A$6:$A$505,SUBSTITUTE(SUBSTITUTE(SUBSTITUTE(A352,"~","~~"),"*","~*"),"?","~?"))=0,"URL missing from Audit",IF(OR(B352="",C352=""),"Add current date range",IF(OR(NOT(ISNUMBER(B352)),NOT(ISNUMBER(C352)),C352&lt;B352),"Check current dates",IF(OR(AND(ISNUMBER(G352),G352&lt;0),AND(ISNUMBER(H352),H352&lt;0),AND(ISNUMBER(I352),I352&lt;0),AND(ISNUMBER(J352),J352&lt;0),AND(ISNUMBER(M352),M352&lt;0),AND(ISNUMBER(N352),N352&lt;0),AND(ISNUMBER(O352),O352&lt;0),AND(ISNUMBER(P352),P352&lt;0),AND(ISNUMBER(Q352),Q352&lt;0),AND(ISNUMBER(R352),R352&lt;0)),"Check negative values",IF(AND(ISNUMBER(G352),ISNUMBER(I352),G352&gt;I352),"Clicks exceed impressions",IF(AND(OR(ISNUMBER(Q352),ISNUMBER(R352)),S352=""),"Add revenue currency",IF(AND(ISNUMBER(O352),T352=""),"Define conversions and session scope",IF(U352="","Add evidence source",IF(F352&lt;&gt;"Yes","Comparison not confirmed",IF(OR(NOT(ISNUMBER(D352)),NOT(ISNUMBER(E352)),E352&lt;D352,C352-B352&lt;&gt;E352-D352),"Check comparable date ranges",""))))))))))))</x:f>
      </x:c>
    </x:row>
    <x:row r="353" ht="44" customHeight="1">
      <x:c r="A353" s="19"/>
      <x:c r="B353" s="24"/>
      <x:c r="C353" s="21"/>
      <x:c r="D353" s="21"/>
      <x:c r="E353" s="21"/>
      <x:c r="F353" s="18"/>
      <x:c r="G353" s="26"/>
      <x:c r="H353" s="26"/>
      <x:c r="I353" s="26"/>
      <x:c r="J353" s="26"/>
      <x:c r="K353" s="25"/>
      <x:c r="L353" s="25"/>
      <x:c r="M353" s="26"/>
      <x:c r="N353" s="26"/>
      <x:c r="O353" s="26"/>
      <x:c r="P353" s="26"/>
      <x:c r="Q353" s="25"/>
      <x:c r="R353" s="25"/>
      <x:c r="S353" s="18"/>
      <x:c r="T353" s="18"/>
      <x:c r="U353" s="18"/>
      <x:c r="V353" s="28" t="str">
        <x:f>IF(A353="","",IF(AND(ISNUMBER(G353),ISNUMBER(I353),G353&gt;=0,I353&gt;0,G353&lt;=I353),G353/I353,"n.a."))</x:f>
      </x:c>
      <x:c r="W353" s="28" t="str">
        <x:f>IF(A353="","",IF(AND(F353="Yes",ISNUMBER(B353),ISNUMBER(C353),ISNUMBER(D353),ISNUMBER(E353),C353&gt;=B353,E353&gt;=D353,C353-B353=E353-D353,ISNUMBER(G353),ISNUMBER(H353),G353&gt;=0,H353&gt;0),(G353-H353)/H353,"n.a."))</x:f>
      </x:c>
      <x:c r="X353" s="28" t="str">
        <x:f>IF(A353="","",IF(AND(F353="Yes",ISNUMBER(B353),ISNUMBER(C353),ISNUMBER(D353),ISNUMBER(E353),C353&gt;=B353,E353&gt;=D353,C353-B353=E353-D353,ISNUMBER(M353),ISNUMBER(N353),M353&gt;=0,N353&gt;0),(M353-N353)/N353,"n.a."))</x:f>
      </x:c>
      <x:c r="Y353" s="28" t="str">
        <x:f>IF(A353="","",IF(AND(ISNUMBER(O353),ISNUMBER(M353),O353&gt;=0,M353&gt;0,T353&lt;&gt;""),O353/M353,"n.a."))</x:f>
      </x:c>
      <x:c r="Z353" s="23" t="str">
        <x:f>IF(A353="","",IF(COUNTIFS($A$6:$A$505,SUBSTITUTE(SUBSTITUTE(SUBSTITUTE(A353,"~","~~"),"*","~*"),"?","~?"))&gt;1,"Duplicate URL: use one row per period pair",IF(COUNTIFS(Audit!$A$6:$A$505,SUBSTITUTE(SUBSTITUTE(SUBSTITUTE(A353,"~","~~"),"*","~*"),"?","~?"))=0,"URL missing from Audit",IF(OR(B353="",C353=""),"Add current date range",IF(OR(NOT(ISNUMBER(B353)),NOT(ISNUMBER(C353)),C353&lt;B353),"Check current dates",IF(OR(AND(ISNUMBER(G353),G353&lt;0),AND(ISNUMBER(H353),H353&lt;0),AND(ISNUMBER(I353),I353&lt;0),AND(ISNUMBER(J353),J353&lt;0),AND(ISNUMBER(M353),M353&lt;0),AND(ISNUMBER(N353),N353&lt;0),AND(ISNUMBER(O353),O353&lt;0),AND(ISNUMBER(P353),P353&lt;0),AND(ISNUMBER(Q353),Q353&lt;0),AND(ISNUMBER(R353),R353&lt;0)),"Check negative values",IF(AND(ISNUMBER(G353),ISNUMBER(I353),G353&gt;I353),"Clicks exceed impressions",IF(AND(OR(ISNUMBER(Q353),ISNUMBER(R353)),S353=""),"Add revenue currency",IF(AND(ISNUMBER(O353),T353=""),"Define conversions and session scope",IF(U353="","Add evidence source",IF(F353&lt;&gt;"Yes","Comparison not confirmed",IF(OR(NOT(ISNUMBER(D353)),NOT(ISNUMBER(E353)),E353&lt;D353,C353-B353&lt;&gt;E353-D353),"Check comparable date ranges",""))))))))))))</x:f>
      </x:c>
    </x:row>
    <x:row r="354" ht="44" customHeight="1">
      <x:c r="A354" s="19"/>
      <x:c r="B354" s="24"/>
      <x:c r="C354" s="21"/>
      <x:c r="D354" s="21"/>
      <x:c r="E354" s="21"/>
      <x:c r="F354" s="18"/>
      <x:c r="G354" s="26"/>
      <x:c r="H354" s="26"/>
      <x:c r="I354" s="26"/>
      <x:c r="J354" s="26"/>
      <x:c r="K354" s="25"/>
      <x:c r="L354" s="25"/>
      <x:c r="M354" s="26"/>
      <x:c r="N354" s="26"/>
      <x:c r="O354" s="26"/>
      <x:c r="P354" s="26"/>
      <x:c r="Q354" s="25"/>
      <x:c r="R354" s="25"/>
      <x:c r="S354" s="18"/>
      <x:c r="T354" s="18"/>
      <x:c r="U354" s="18"/>
      <x:c r="V354" s="28" t="str">
        <x:f>IF(A354="","",IF(AND(ISNUMBER(G354),ISNUMBER(I354),G354&gt;=0,I354&gt;0,G354&lt;=I354),G354/I354,"n.a."))</x:f>
      </x:c>
      <x:c r="W354" s="28" t="str">
        <x:f>IF(A354="","",IF(AND(F354="Yes",ISNUMBER(B354),ISNUMBER(C354),ISNUMBER(D354),ISNUMBER(E354),C354&gt;=B354,E354&gt;=D354,C354-B354=E354-D354,ISNUMBER(G354),ISNUMBER(H354),G354&gt;=0,H354&gt;0),(G354-H354)/H354,"n.a."))</x:f>
      </x:c>
      <x:c r="X354" s="28" t="str">
        <x:f>IF(A354="","",IF(AND(F354="Yes",ISNUMBER(B354),ISNUMBER(C354),ISNUMBER(D354),ISNUMBER(E354),C354&gt;=B354,E354&gt;=D354,C354-B354=E354-D354,ISNUMBER(M354),ISNUMBER(N354),M354&gt;=0,N354&gt;0),(M354-N354)/N354,"n.a."))</x:f>
      </x:c>
      <x:c r="Y354" s="28" t="str">
        <x:f>IF(A354="","",IF(AND(ISNUMBER(O354),ISNUMBER(M354),O354&gt;=0,M354&gt;0,T354&lt;&gt;""),O354/M354,"n.a."))</x:f>
      </x:c>
      <x:c r="Z354" s="23" t="str">
        <x:f>IF(A354="","",IF(COUNTIFS($A$6:$A$505,SUBSTITUTE(SUBSTITUTE(SUBSTITUTE(A354,"~","~~"),"*","~*"),"?","~?"))&gt;1,"Duplicate URL: use one row per period pair",IF(COUNTIFS(Audit!$A$6:$A$505,SUBSTITUTE(SUBSTITUTE(SUBSTITUTE(A354,"~","~~"),"*","~*"),"?","~?"))=0,"URL missing from Audit",IF(OR(B354="",C354=""),"Add current date range",IF(OR(NOT(ISNUMBER(B354)),NOT(ISNUMBER(C354)),C354&lt;B354),"Check current dates",IF(OR(AND(ISNUMBER(G354),G354&lt;0),AND(ISNUMBER(H354),H354&lt;0),AND(ISNUMBER(I354),I354&lt;0),AND(ISNUMBER(J354),J354&lt;0),AND(ISNUMBER(M354),M354&lt;0),AND(ISNUMBER(N354),N354&lt;0),AND(ISNUMBER(O354),O354&lt;0),AND(ISNUMBER(P354),P354&lt;0),AND(ISNUMBER(Q354),Q354&lt;0),AND(ISNUMBER(R354),R354&lt;0)),"Check negative values",IF(AND(ISNUMBER(G354),ISNUMBER(I354),G354&gt;I354),"Clicks exceed impressions",IF(AND(OR(ISNUMBER(Q354),ISNUMBER(R354)),S354=""),"Add revenue currency",IF(AND(ISNUMBER(O354),T354=""),"Define conversions and session scope",IF(U354="","Add evidence source",IF(F354&lt;&gt;"Yes","Comparison not confirmed",IF(OR(NOT(ISNUMBER(D354)),NOT(ISNUMBER(E354)),E354&lt;D354,C354-B354&lt;&gt;E354-D354),"Check comparable date ranges",""))))))))))))</x:f>
      </x:c>
    </x:row>
    <x:row r="355" ht="44" customHeight="1">
      <x:c r="A355" s="19"/>
      <x:c r="B355" s="24"/>
      <x:c r="C355" s="21"/>
      <x:c r="D355" s="21"/>
      <x:c r="E355" s="21"/>
      <x:c r="F355" s="18"/>
      <x:c r="G355" s="26"/>
      <x:c r="H355" s="26"/>
      <x:c r="I355" s="26"/>
      <x:c r="J355" s="26"/>
      <x:c r="K355" s="25"/>
      <x:c r="L355" s="25"/>
      <x:c r="M355" s="26"/>
      <x:c r="N355" s="26"/>
      <x:c r="O355" s="26"/>
      <x:c r="P355" s="26"/>
      <x:c r="Q355" s="25"/>
      <x:c r="R355" s="25"/>
      <x:c r="S355" s="18"/>
      <x:c r="T355" s="18"/>
      <x:c r="U355" s="18"/>
      <x:c r="V355" s="28" t="str">
        <x:f>IF(A355="","",IF(AND(ISNUMBER(G355),ISNUMBER(I355),G355&gt;=0,I355&gt;0,G355&lt;=I355),G355/I355,"n.a."))</x:f>
      </x:c>
      <x:c r="W355" s="28" t="str">
        <x:f>IF(A355="","",IF(AND(F355="Yes",ISNUMBER(B355),ISNUMBER(C355),ISNUMBER(D355),ISNUMBER(E355),C355&gt;=B355,E355&gt;=D355,C355-B355=E355-D355,ISNUMBER(G355),ISNUMBER(H355),G355&gt;=0,H355&gt;0),(G355-H355)/H355,"n.a."))</x:f>
      </x:c>
      <x:c r="X355" s="28" t="str">
        <x:f>IF(A355="","",IF(AND(F355="Yes",ISNUMBER(B355),ISNUMBER(C355),ISNUMBER(D355),ISNUMBER(E355),C355&gt;=B355,E355&gt;=D355,C355-B355=E355-D355,ISNUMBER(M355),ISNUMBER(N355),M355&gt;=0,N355&gt;0),(M355-N355)/N355,"n.a."))</x:f>
      </x:c>
      <x:c r="Y355" s="28" t="str">
        <x:f>IF(A355="","",IF(AND(ISNUMBER(O355),ISNUMBER(M355),O355&gt;=0,M355&gt;0,T355&lt;&gt;""),O355/M355,"n.a."))</x:f>
      </x:c>
      <x:c r="Z355" s="23" t="str">
        <x:f>IF(A355="","",IF(COUNTIFS($A$6:$A$505,SUBSTITUTE(SUBSTITUTE(SUBSTITUTE(A355,"~","~~"),"*","~*"),"?","~?"))&gt;1,"Duplicate URL: use one row per period pair",IF(COUNTIFS(Audit!$A$6:$A$505,SUBSTITUTE(SUBSTITUTE(SUBSTITUTE(A355,"~","~~"),"*","~*"),"?","~?"))=0,"URL missing from Audit",IF(OR(B355="",C355=""),"Add current date range",IF(OR(NOT(ISNUMBER(B355)),NOT(ISNUMBER(C355)),C355&lt;B355),"Check current dates",IF(OR(AND(ISNUMBER(G355),G355&lt;0),AND(ISNUMBER(H355),H355&lt;0),AND(ISNUMBER(I355),I355&lt;0),AND(ISNUMBER(J355),J355&lt;0),AND(ISNUMBER(M355),M355&lt;0),AND(ISNUMBER(N355),N355&lt;0),AND(ISNUMBER(O355),O355&lt;0),AND(ISNUMBER(P355),P355&lt;0),AND(ISNUMBER(Q355),Q355&lt;0),AND(ISNUMBER(R355),R355&lt;0)),"Check negative values",IF(AND(ISNUMBER(G355),ISNUMBER(I355),G355&gt;I355),"Clicks exceed impressions",IF(AND(OR(ISNUMBER(Q355),ISNUMBER(R355)),S355=""),"Add revenue currency",IF(AND(ISNUMBER(O355),T355=""),"Define conversions and session scope",IF(U355="","Add evidence source",IF(F355&lt;&gt;"Yes","Comparison not confirmed",IF(OR(NOT(ISNUMBER(D355)),NOT(ISNUMBER(E355)),E355&lt;D355,C355-B355&lt;&gt;E355-D355),"Check comparable date ranges",""))))))))))))</x:f>
      </x:c>
    </x:row>
    <x:row r="356" ht="44" customHeight="1">
      <x:c r="A356" s="19"/>
      <x:c r="B356" s="24"/>
      <x:c r="C356" s="21"/>
      <x:c r="D356" s="21"/>
      <x:c r="E356" s="21"/>
      <x:c r="F356" s="18"/>
      <x:c r="G356" s="26"/>
      <x:c r="H356" s="26"/>
      <x:c r="I356" s="26"/>
      <x:c r="J356" s="26"/>
      <x:c r="K356" s="25"/>
      <x:c r="L356" s="25"/>
      <x:c r="M356" s="26"/>
      <x:c r="N356" s="26"/>
      <x:c r="O356" s="26"/>
      <x:c r="P356" s="26"/>
      <x:c r="Q356" s="25"/>
      <x:c r="R356" s="25"/>
      <x:c r="S356" s="18"/>
      <x:c r="T356" s="18"/>
      <x:c r="U356" s="18"/>
      <x:c r="V356" s="28" t="str">
        <x:f>IF(A356="","",IF(AND(ISNUMBER(G356),ISNUMBER(I356),G356&gt;=0,I356&gt;0,G356&lt;=I356),G356/I356,"n.a."))</x:f>
      </x:c>
      <x:c r="W356" s="28" t="str">
        <x:f>IF(A356="","",IF(AND(F356="Yes",ISNUMBER(B356),ISNUMBER(C356),ISNUMBER(D356),ISNUMBER(E356),C356&gt;=B356,E356&gt;=D356,C356-B356=E356-D356,ISNUMBER(G356),ISNUMBER(H356),G356&gt;=0,H356&gt;0),(G356-H356)/H356,"n.a."))</x:f>
      </x:c>
      <x:c r="X356" s="28" t="str">
        <x:f>IF(A356="","",IF(AND(F356="Yes",ISNUMBER(B356),ISNUMBER(C356),ISNUMBER(D356),ISNUMBER(E356),C356&gt;=B356,E356&gt;=D356,C356-B356=E356-D356,ISNUMBER(M356),ISNUMBER(N356),M356&gt;=0,N356&gt;0),(M356-N356)/N356,"n.a."))</x:f>
      </x:c>
      <x:c r="Y356" s="28" t="str">
        <x:f>IF(A356="","",IF(AND(ISNUMBER(O356),ISNUMBER(M356),O356&gt;=0,M356&gt;0,T356&lt;&gt;""),O356/M356,"n.a."))</x:f>
      </x:c>
      <x:c r="Z356" s="23" t="str">
        <x:f>IF(A356="","",IF(COUNTIFS($A$6:$A$505,SUBSTITUTE(SUBSTITUTE(SUBSTITUTE(A356,"~","~~"),"*","~*"),"?","~?"))&gt;1,"Duplicate URL: use one row per period pair",IF(COUNTIFS(Audit!$A$6:$A$505,SUBSTITUTE(SUBSTITUTE(SUBSTITUTE(A356,"~","~~"),"*","~*"),"?","~?"))=0,"URL missing from Audit",IF(OR(B356="",C356=""),"Add current date range",IF(OR(NOT(ISNUMBER(B356)),NOT(ISNUMBER(C356)),C356&lt;B356),"Check current dates",IF(OR(AND(ISNUMBER(G356),G356&lt;0),AND(ISNUMBER(H356),H356&lt;0),AND(ISNUMBER(I356),I356&lt;0),AND(ISNUMBER(J356),J356&lt;0),AND(ISNUMBER(M356),M356&lt;0),AND(ISNUMBER(N356),N356&lt;0),AND(ISNUMBER(O356),O356&lt;0),AND(ISNUMBER(P356),P356&lt;0),AND(ISNUMBER(Q356),Q356&lt;0),AND(ISNUMBER(R356),R356&lt;0)),"Check negative values",IF(AND(ISNUMBER(G356),ISNUMBER(I356),G356&gt;I356),"Clicks exceed impressions",IF(AND(OR(ISNUMBER(Q356),ISNUMBER(R356)),S356=""),"Add revenue currency",IF(AND(ISNUMBER(O356),T356=""),"Define conversions and session scope",IF(U356="","Add evidence source",IF(F356&lt;&gt;"Yes","Comparison not confirmed",IF(OR(NOT(ISNUMBER(D356)),NOT(ISNUMBER(E356)),E356&lt;D356,C356-B356&lt;&gt;E356-D356),"Check comparable date ranges",""))))))))))))</x:f>
      </x:c>
    </x:row>
    <x:row r="357" ht="44" customHeight="1">
      <x:c r="A357" s="19"/>
      <x:c r="B357" s="24"/>
      <x:c r="C357" s="21"/>
      <x:c r="D357" s="21"/>
      <x:c r="E357" s="21"/>
      <x:c r="F357" s="18"/>
      <x:c r="G357" s="26"/>
      <x:c r="H357" s="26"/>
      <x:c r="I357" s="26"/>
      <x:c r="J357" s="26"/>
      <x:c r="K357" s="25"/>
      <x:c r="L357" s="25"/>
      <x:c r="M357" s="26"/>
      <x:c r="N357" s="26"/>
      <x:c r="O357" s="26"/>
      <x:c r="P357" s="26"/>
      <x:c r="Q357" s="25"/>
      <x:c r="R357" s="25"/>
      <x:c r="S357" s="18"/>
      <x:c r="T357" s="18"/>
      <x:c r="U357" s="18"/>
      <x:c r="V357" s="28" t="str">
        <x:f>IF(A357="","",IF(AND(ISNUMBER(G357),ISNUMBER(I357),G357&gt;=0,I357&gt;0,G357&lt;=I357),G357/I357,"n.a."))</x:f>
      </x:c>
      <x:c r="W357" s="28" t="str">
        <x:f>IF(A357="","",IF(AND(F357="Yes",ISNUMBER(B357),ISNUMBER(C357),ISNUMBER(D357),ISNUMBER(E357),C357&gt;=B357,E357&gt;=D357,C357-B357=E357-D357,ISNUMBER(G357),ISNUMBER(H357),G357&gt;=0,H357&gt;0),(G357-H357)/H357,"n.a."))</x:f>
      </x:c>
      <x:c r="X357" s="28" t="str">
        <x:f>IF(A357="","",IF(AND(F357="Yes",ISNUMBER(B357),ISNUMBER(C357),ISNUMBER(D357),ISNUMBER(E357),C357&gt;=B357,E357&gt;=D357,C357-B357=E357-D357,ISNUMBER(M357),ISNUMBER(N357),M357&gt;=0,N357&gt;0),(M357-N357)/N357,"n.a."))</x:f>
      </x:c>
      <x:c r="Y357" s="28" t="str">
        <x:f>IF(A357="","",IF(AND(ISNUMBER(O357),ISNUMBER(M357),O357&gt;=0,M357&gt;0,T357&lt;&gt;""),O357/M357,"n.a."))</x:f>
      </x:c>
      <x:c r="Z357" s="23" t="str">
        <x:f>IF(A357="","",IF(COUNTIFS($A$6:$A$505,SUBSTITUTE(SUBSTITUTE(SUBSTITUTE(A357,"~","~~"),"*","~*"),"?","~?"))&gt;1,"Duplicate URL: use one row per period pair",IF(COUNTIFS(Audit!$A$6:$A$505,SUBSTITUTE(SUBSTITUTE(SUBSTITUTE(A357,"~","~~"),"*","~*"),"?","~?"))=0,"URL missing from Audit",IF(OR(B357="",C357=""),"Add current date range",IF(OR(NOT(ISNUMBER(B357)),NOT(ISNUMBER(C357)),C357&lt;B357),"Check current dates",IF(OR(AND(ISNUMBER(G357),G357&lt;0),AND(ISNUMBER(H357),H357&lt;0),AND(ISNUMBER(I357),I357&lt;0),AND(ISNUMBER(J357),J357&lt;0),AND(ISNUMBER(M357),M357&lt;0),AND(ISNUMBER(N357),N357&lt;0),AND(ISNUMBER(O357),O357&lt;0),AND(ISNUMBER(P357),P357&lt;0),AND(ISNUMBER(Q357),Q357&lt;0),AND(ISNUMBER(R357),R357&lt;0)),"Check negative values",IF(AND(ISNUMBER(G357),ISNUMBER(I357),G357&gt;I357),"Clicks exceed impressions",IF(AND(OR(ISNUMBER(Q357),ISNUMBER(R357)),S357=""),"Add revenue currency",IF(AND(ISNUMBER(O357),T357=""),"Define conversions and session scope",IF(U357="","Add evidence source",IF(F357&lt;&gt;"Yes","Comparison not confirmed",IF(OR(NOT(ISNUMBER(D357)),NOT(ISNUMBER(E357)),E357&lt;D357,C357-B357&lt;&gt;E357-D357),"Check comparable date ranges",""))))))))))))</x:f>
      </x:c>
    </x:row>
    <x:row r="358" ht="44" customHeight="1">
      <x:c r="A358" s="19"/>
      <x:c r="B358" s="24"/>
      <x:c r="C358" s="21"/>
      <x:c r="D358" s="21"/>
      <x:c r="E358" s="21"/>
      <x:c r="F358" s="18"/>
      <x:c r="G358" s="26"/>
      <x:c r="H358" s="26"/>
      <x:c r="I358" s="26"/>
      <x:c r="J358" s="26"/>
      <x:c r="K358" s="25"/>
      <x:c r="L358" s="25"/>
      <x:c r="M358" s="26"/>
      <x:c r="N358" s="26"/>
      <x:c r="O358" s="26"/>
      <x:c r="P358" s="26"/>
      <x:c r="Q358" s="25"/>
      <x:c r="R358" s="25"/>
      <x:c r="S358" s="18"/>
      <x:c r="T358" s="18"/>
      <x:c r="U358" s="18"/>
      <x:c r="V358" s="28" t="str">
        <x:f>IF(A358="","",IF(AND(ISNUMBER(G358),ISNUMBER(I358),G358&gt;=0,I358&gt;0,G358&lt;=I358),G358/I358,"n.a."))</x:f>
      </x:c>
      <x:c r="W358" s="28" t="str">
        <x:f>IF(A358="","",IF(AND(F358="Yes",ISNUMBER(B358),ISNUMBER(C358),ISNUMBER(D358),ISNUMBER(E358),C358&gt;=B358,E358&gt;=D358,C358-B358=E358-D358,ISNUMBER(G358),ISNUMBER(H358),G358&gt;=0,H358&gt;0),(G358-H358)/H358,"n.a."))</x:f>
      </x:c>
      <x:c r="X358" s="28" t="str">
        <x:f>IF(A358="","",IF(AND(F358="Yes",ISNUMBER(B358),ISNUMBER(C358),ISNUMBER(D358),ISNUMBER(E358),C358&gt;=B358,E358&gt;=D358,C358-B358=E358-D358,ISNUMBER(M358),ISNUMBER(N358),M358&gt;=0,N358&gt;0),(M358-N358)/N358,"n.a."))</x:f>
      </x:c>
      <x:c r="Y358" s="28" t="str">
        <x:f>IF(A358="","",IF(AND(ISNUMBER(O358),ISNUMBER(M358),O358&gt;=0,M358&gt;0,T358&lt;&gt;""),O358/M358,"n.a."))</x:f>
      </x:c>
      <x:c r="Z358" s="23" t="str">
        <x:f>IF(A358="","",IF(COUNTIFS($A$6:$A$505,SUBSTITUTE(SUBSTITUTE(SUBSTITUTE(A358,"~","~~"),"*","~*"),"?","~?"))&gt;1,"Duplicate URL: use one row per period pair",IF(COUNTIFS(Audit!$A$6:$A$505,SUBSTITUTE(SUBSTITUTE(SUBSTITUTE(A358,"~","~~"),"*","~*"),"?","~?"))=0,"URL missing from Audit",IF(OR(B358="",C358=""),"Add current date range",IF(OR(NOT(ISNUMBER(B358)),NOT(ISNUMBER(C358)),C358&lt;B358),"Check current dates",IF(OR(AND(ISNUMBER(G358),G358&lt;0),AND(ISNUMBER(H358),H358&lt;0),AND(ISNUMBER(I358),I358&lt;0),AND(ISNUMBER(J358),J358&lt;0),AND(ISNUMBER(M358),M358&lt;0),AND(ISNUMBER(N358),N358&lt;0),AND(ISNUMBER(O358),O358&lt;0),AND(ISNUMBER(P358),P358&lt;0),AND(ISNUMBER(Q358),Q358&lt;0),AND(ISNUMBER(R358),R358&lt;0)),"Check negative values",IF(AND(ISNUMBER(G358),ISNUMBER(I358),G358&gt;I358),"Clicks exceed impressions",IF(AND(OR(ISNUMBER(Q358),ISNUMBER(R358)),S358=""),"Add revenue currency",IF(AND(ISNUMBER(O358),T358=""),"Define conversions and session scope",IF(U358="","Add evidence source",IF(F358&lt;&gt;"Yes","Comparison not confirmed",IF(OR(NOT(ISNUMBER(D358)),NOT(ISNUMBER(E358)),E358&lt;D358,C358-B358&lt;&gt;E358-D358),"Check comparable date ranges",""))))))))))))</x:f>
      </x:c>
    </x:row>
    <x:row r="359" ht="44" customHeight="1">
      <x:c r="A359" s="19"/>
      <x:c r="B359" s="24"/>
      <x:c r="C359" s="21"/>
      <x:c r="D359" s="21"/>
      <x:c r="E359" s="21"/>
      <x:c r="F359" s="18"/>
      <x:c r="G359" s="26"/>
      <x:c r="H359" s="26"/>
      <x:c r="I359" s="26"/>
      <x:c r="J359" s="26"/>
      <x:c r="K359" s="25"/>
      <x:c r="L359" s="25"/>
      <x:c r="M359" s="26"/>
      <x:c r="N359" s="26"/>
      <x:c r="O359" s="26"/>
      <x:c r="P359" s="26"/>
      <x:c r="Q359" s="25"/>
      <x:c r="R359" s="25"/>
      <x:c r="S359" s="18"/>
      <x:c r="T359" s="18"/>
      <x:c r="U359" s="18"/>
      <x:c r="V359" s="28" t="str">
        <x:f>IF(A359="","",IF(AND(ISNUMBER(G359),ISNUMBER(I359),G359&gt;=0,I359&gt;0,G359&lt;=I359),G359/I359,"n.a."))</x:f>
      </x:c>
      <x:c r="W359" s="28" t="str">
        <x:f>IF(A359="","",IF(AND(F359="Yes",ISNUMBER(B359),ISNUMBER(C359),ISNUMBER(D359),ISNUMBER(E359),C359&gt;=B359,E359&gt;=D359,C359-B359=E359-D359,ISNUMBER(G359),ISNUMBER(H359),G359&gt;=0,H359&gt;0),(G359-H359)/H359,"n.a."))</x:f>
      </x:c>
      <x:c r="X359" s="28" t="str">
        <x:f>IF(A359="","",IF(AND(F359="Yes",ISNUMBER(B359),ISNUMBER(C359),ISNUMBER(D359),ISNUMBER(E359),C359&gt;=B359,E359&gt;=D359,C359-B359=E359-D359,ISNUMBER(M359),ISNUMBER(N359),M359&gt;=0,N359&gt;0),(M359-N359)/N359,"n.a."))</x:f>
      </x:c>
      <x:c r="Y359" s="28" t="str">
        <x:f>IF(A359="","",IF(AND(ISNUMBER(O359),ISNUMBER(M359),O359&gt;=0,M359&gt;0,T359&lt;&gt;""),O359/M359,"n.a."))</x:f>
      </x:c>
      <x:c r="Z359" s="23" t="str">
        <x:f>IF(A359="","",IF(COUNTIFS($A$6:$A$505,SUBSTITUTE(SUBSTITUTE(SUBSTITUTE(A359,"~","~~"),"*","~*"),"?","~?"))&gt;1,"Duplicate URL: use one row per period pair",IF(COUNTIFS(Audit!$A$6:$A$505,SUBSTITUTE(SUBSTITUTE(SUBSTITUTE(A359,"~","~~"),"*","~*"),"?","~?"))=0,"URL missing from Audit",IF(OR(B359="",C359=""),"Add current date range",IF(OR(NOT(ISNUMBER(B359)),NOT(ISNUMBER(C359)),C359&lt;B359),"Check current dates",IF(OR(AND(ISNUMBER(G359),G359&lt;0),AND(ISNUMBER(H359),H359&lt;0),AND(ISNUMBER(I359),I359&lt;0),AND(ISNUMBER(J359),J359&lt;0),AND(ISNUMBER(M359),M359&lt;0),AND(ISNUMBER(N359),N359&lt;0),AND(ISNUMBER(O359),O359&lt;0),AND(ISNUMBER(P359),P359&lt;0),AND(ISNUMBER(Q359),Q359&lt;0),AND(ISNUMBER(R359),R359&lt;0)),"Check negative values",IF(AND(ISNUMBER(G359),ISNUMBER(I359),G359&gt;I359),"Clicks exceed impressions",IF(AND(OR(ISNUMBER(Q359),ISNUMBER(R359)),S359=""),"Add revenue currency",IF(AND(ISNUMBER(O359),T359=""),"Define conversions and session scope",IF(U359="","Add evidence source",IF(F359&lt;&gt;"Yes","Comparison not confirmed",IF(OR(NOT(ISNUMBER(D359)),NOT(ISNUMBER(E359)),E359&lt;D359,C359-B359&lt;&gt;E359-D359),"Check comparable date ranges",""))))))))))))</x:f>
      </x:c>
    </x:row>
    <x:row r="360" ht="44" customHeight="1">
      <x:c r="A360" s="19"/>
      <x:c r="B360" s="24"/>
      <x:c r="C360" s="21"/>
      <x:c r="D360" s="21"/>
      <x:c r="E360" s="21"/>
      <x:c r="F360" s="18"/>
      <x:c r="G360" s="26"/>
      <x:c r="H360" s="26"/>
      <x:c r="I360" s="26"/>
      <x:c r="J360" s="26"/>
      <x:c r="K360" s="25"/>
      <x:c r="L360" s="25"/>
      <x:c r="M360" s="26"/>
      <x:c r="N360" s="26"/>
      <x:c r="O360" s="26"/>
      <x:c r="P360" s="26"/>
      <x:c r="Q360" s="25"/>
      <x:c r="R360" s="25"/>
      <x:c r="S360" s="18"/>
      <x:c r="T360" s="18"/>
      <x:c r="U360" s="18"/>
      <x:c r="V360" s="28" t="str">
        <x:f>IF(A360="","",IF(AND(ISNUMBER(G360),ISNUMBER(I360),G360&gt;=0,I360&gt;0,G360&lt;=I360),G360/I360,"n.a."))</x:f>
      </x:c>
      <x:c r="W360" s="28" t="str">
        <x:f>IF(A360="","",IF(AND(F360="Yes",ISNUMBER(B360),ISNUMBER(C360),ISNUMBER(D360),ISNUMBER(E360),C360&gt;=B360,E360&gt;=D360,C360-B360=E360-D360,ISNUMBER(G360),ISNUMBER(H360),G360&gt;=0,H360&gt;0),(G360-H360)/H360,"n.a."))</x:f>
      </x:c>
      <x:c r="X360" s="28" t="str">
        <x:f>IF(A360="","",IF(AND(F360="Yes",ISNUMBER(B360),ISNUMBER(C360),ISNUMBER(D360),ISNUMBER(E360),C360&gt;=B360,E360&gt;=D360,C360-B360=E360-D360,ISNUMBER(M360),ISNUMBER(N360),M360&gt;=0,N360&gt;0),(M360-N360)/N360,"n.a."))</x:f>
      </x:c>
      <x:c r="Y360" s="28" t="str">
        <x:f>IF(A360="","",IF(AND(ISNUMBER(O360),ISNUMBER(M360),O360&gt;=0,M360&gt;0,T360&lt;&gt;""),O360/M360,"n.a."))</x:f>
      </x:c>
      <x:c r="Z360" s="23" t="str">
        <x:f>IF(A360="","",IF(COUNTIFS($A$6:$A$505,SUBSTITUTE(SUBSTITUTE(SUBSTITUTE(A360,"~","~~"),"*","~*"),"?","~?"))&gt;1,"Duplicate URL: use one row per period pair",IF(COUNTIFS(Audit!$A$6:$A$505,SUBSTITUTE(SUBSTITUTE(SUBSTITUTE(A360,"~","~~"),"*","~*"),"?","~?"))=0,"URL missing from Audit",IF(OR(B360="",C360=""),"Add current date range",IF(OR(NOT(ISNUMBER(B360)),NOT(ISNUMBER(C360)),C360&lt;B360),"Check current dates",IF(OR(AND(ISNUMBER(G360),G360&lt;0),AND(ISNUMBER(H360),H360&lt;0),AND(ISNUMBER(I360),I360&lt;0),AND(ISNUMBER(J360),J360&lt;0),AND(ISNUMBER(M360),M360&lt;0),AND(ISNUMBER(N360),N360&lt;0),AND(ISNUMBER(O360),O360&lt;0),AND(ISNUMBER(P360),P360&lt;0),AND(ISNUMBER(Q360),Q360&lt;0),AND(ISNUMBER(R360),R360&lt;0)),"Check negative values",IF(AND(ISNUMBER(G360),ISNUMBER(I360),G360&gt;I360),"Clicks exceed impressions",IF(AND(OR(ISNUMBER(Q360),ISNUMBER(R360)),S360=""),"Add revenue currency",IF(AND(ISNUMBER(O360),T360=""),"Define conversions and session scope",IF(U360="","Add evidence source",IF(F360&lt;&gt;"Yes","Comparison not confirmed",IF(OR(NOT(ISNUMBER(D360)),NOT(ISNUMBER(E360)),E360&lt;D360,C360-B360&lt;&gt;E360-D360),"Check comparable date ranges",""))))))))))))</x:f>
      </x:c>
    </x:row>
    <x:row r="361" ht="44" customHeight="1">
      <x:c r="A361" s="19"/>
      <x:c r="B361" s="24"/>
      <x:c r="C361" s="21"/>
      <x:c r="D361" s="21"/>
      <x:c r="E361" s="21"/>
      <x:c r="F361" s="18"/>
      <x:c r="G361" s="26"/>
      <x:c r="H361" s="26"/>
      <x:c r="I361" s="26"/>
      <x:c r="J361" s="26"/>
      <x:c r="K361" s="25"/>
      <x:c r="L361" s="25"/>
      <x:c r="M361" s="26"/>
      <x:c r="N361" s="26"/>
      <x:c r="O361" s="26"/>
      <x:c r="P361" s="26"/>
      <x:c r="Q361" s="25"/>
      <x:c r="R361" s="25"/>
      <x:c r="S361" s="18"/>
      <x:c r="T361" s="18"/>
      <x:c r="U361" s="18"/>
      <x:c r="V361" s="28" t="str">
        <x:f>IF(A361="","",IF(AND(ISNUMBER(G361),ISNUMBER(I361),G361&gt;=0,I361&gt;0,G361&lt;=I361),G361/I361,"n.a."))</x:f>
      </x:c>
      <x:c r="W361" s="28" t="str">
        <x:f>IF(A361="","",IF(AND(F361="Yes",ISNUMBER(B361),ISNUMBER(C361),ISNUMBER(D361),ISNUMBER(E361),C361&gt;=B361,E361&gt;=D361,C361-B361=E361-D361,ISNUMBER(G361),ISNUMBER(H361),G361&gt;=0,H361&gt;0),(G361-H361)/H361,"n.a."))</x:f>
      </x:c>
      <x:c r="X361" s="28" t="str">
        <x:f>IF(A361="","",IF(AND(F361="Yes",ISNUMBER(B361),ISNUMBER(C361),ISNUMBER(D361),ISNUMBER(E361),C361&gt;=B361,E361&gt;=D361,C361-B361=E361-D361,ISNUMBER(M361),ISNUMBER(N361),M361&gt;=0,N361&gt;0),(M361-N361)/N361,"n.a."))</x:f>
      </x:c>
      <x:c r="Y361" s="28" t="str">
        <x:f>IF(A361="","",IF(AND(ISNUMBER(O361),ISNUMBER(M361),O361&gt;=0,M361&gt;0,T361&lt;&gt;""),O361/M361,"n.a."))</x:f>
      </x:c>
      <x:c r="Z361" s="23" t="str">
        <x:f>IF(A361="","",IF(COUNTIFS($A$6:$A$505,SUBSTITUTE(SUBSTITUTE(SUBSTITUTE(A361,"~","~~"),"*","~*"),"?","~?"))&gt;1,"Duplicate URL: use one row per period pair",IF(COUNTIFS(Audit!$A$6:$A$505,SUBSTITUTE(SUBSTITUTE(SUBSTITUTE(A361,"~","~~"),"*","~*"),"?","~?"))=0,"URL missing from Audit",IF(OR(B361="",C361=""),"Add current date range",IF(OR(NOT(ISNUMBER(B361)),NOT(ISNUMBER(C361)),C361&lt;B361),"Check current dates",IF(OR(AND(ISNUMBER(G361),G361&lt;0),AND(ISNUMBER(H361),H361&lt;0),AND(ISNUMBER(I361),I361&lt;0),AND(ISNUMBER(J361),J361&lt;0),AND(ISNUMBER(M361),M361&lt;0),AND(ISNUMBER(N361),N361&lt;0),AND(ISNUMBER(O361),O361&lt;0),AND(ISNUMBER(P361),P361&lt;0),AND(ISNUMBER(Q361),Q361&lt;0),AND(ISNUMBER(R361),R361&lt;0)),"Check negative values",IF(AND(ISNUMBER(G361),ISNUMBER(I361),G361&gt;I361),"Clicks exceed impressions",IF(AND(OR(ISNUMBER(Q361),ISNUMBER(R361)),S361=""),"Add revenue currency",IF(AND(ISNUMBER(O361),T361=""),"Define conversions and session scope",IF(U361="","Add evidence source",IF(F361&lt;&gt;"Yes","Comparison not confirmed",IF(OR(NOT(ISNUMBER(D361)),NOT(ISNUMBER(E361)),E361&lt;D361,C361-B361&lt;&gt;E361-D361),"Check comparable date ranges",""))))))))))))</x:f>
      </x:c>
    </x:row>
    <x:row r="362" ht="44" customHeight="1">
      <x:c r="A362" s="19"/>
      <x:c r="B362" s="24"/>
      <x:c r="C362" s="21"/>
      <x:c r="D362" s="21"/>
      <x:c r="E362" s="21"/>
      <x:c r="F362" s="18"/>
      <x:c r="G362" s="26"/>
      <x:c r="H362" s="26"/>
      <x:c r="I362" s="26"/>
      <x:c r="J362" s="26"/>
      <x:c r="K362" s="25"/>
      <x:c r="L362" s="25"/>
      <x:c r="M362" s="26"/>
      <x:c r="N362" s="26"/>
      <x:c r="O362" s="26"/>
      <x:c r="P362" s="26"/>
      <x:c r="Q362" s="25"/>
      <x:c r="R362" s="25"/>
      <x:c r="S362" s="18"/>
      <x:c r="T362" s="18"/>
      <x:c r="U362" s="18"/>
      <x:c r="V362" s="28" t="str">
        <x:f>IF(A362="","",IF(AND(ISNUMBER(G362),ISNUMBER(I362),G362&gt;=0,I362&gt;0,G362&lt;=I362),G362/I362,"n.a."))</x:f>
      </x:c>
      <x:c r="W362" s="28" t="str">
        <x:f>IF(A362="","",IF(AND(F362="Yes",ISNUMBER(B362),ISNUMBER(C362),ISNUMBER(D362),ISNUMBER(E362),C362&gt;=B362,E362&gt;=D362,C362-B362=E362-D362,ISNUMBER(G362),ISNUMBER(H362),G362&gt;=0,H362&gt;0),(G362-H362)/H362,"n.a."))</x:f>
      </x:c>
      <x:c r="X362" s="28" t="str">
        <x:f>IF(A362="","",IF(AND(F362="Yes",ISNUMBER(B362),ISNUMBER(C362),ISNUMBER(D362),ISNUMBER(E362),C362&gt;=B362,E362&gt;=D362,C362-B362=E362-D362,ISNUMBER(M362),ISNUMBER(N362),M362&gt;=0,N362&gt;0),(M362-N362)/N362,"n.a."))</x:f>
      </x:c>
      <x:c r="Y362" s="28" t="str">
        <x:f>IF(A362="","",IF(AND(ISNUMBER(O362),ISNUMBER(M362),O362&gt;=0,M362&gt;0,T362&lt;&gt;""),O362/M362,"n.a."))</x:f>
      </x:c>
      <x:c r="Z362" s="23" t="str">
        <x:f>IF(A362="","",IF(COUNTIFS($A$6:$A$505,SUBSTITUTE(SUBSTITUTE(SUBSTITUTE(A362,"~","~~"),"*","~*"),"?","~?"))&gt;1,"Duplicate URL: use one row per period pair",IF(COUNTIFS(Audit!$A$6:$A$505,SUBSTITUTE(SUBSTITUTE(SUBSTITUTE(A362,"~","~~"),"*","~*"),"?","~?"))=0,"URL missing from Audit",IF(OR(B362="",C362=""),"Add current date range",IF(OR(NOT(ISNUMBER(B362)),NOT(ISNUMBER(C362)),C362&lt;B362),"Check current dates",IF(OR(AND(ISNUMBER(G362),G362&lt;0),AND(ISNUMBER(H362),H362&lt;0),AND(ISNUMBER(I362),I362&lt;0),AND(ISNUMBER(J362),J362&lt;0),AND(ISNUMBER(M362),M362&lt;0),AND(ISNUMBER(N362),N362&lt;0),AND(ISNUMBER(O362),O362&lt;0),AND(ISNUMBER(P362),P362&lt;0),AND(ISNUMBER(Q362),Q362&lt;0),AND(ISNUMBER(R362),R362&lt;0)),"Check negative values",IF(AND(ISNUMBER(G362),ISNUMBER(I362),G362&gt;I362),"Clicks exceed impressions",IF(AND(OR(ISNUMBER(Q362),ISNUMBER(R362)),S362=""),"Add revenue currency",IF(AND(ISNUMBER(O362),T362=""),"Define conversions and session scope",IF(U362="","Add evidence source",IF(F362&lt;&gt;"Yes","Comparison not confirmed",IF(OR(NOT(ISNUMBER(D362)),NOT(ISNUMBER(E362)),E362&lt;D362,C362-B362&lt;&gt;E362-D362),"Check comparable date ranges",""))))))))))))</x:f>
      </x:c>
    </x:row>
    <x:row r="363" ht="44" customHeight="1">
      <x:c r="A363" s="19"/>
      <x:c r="B363" s="24"/>
      <x:c r="C363" s="21"/>
      <x:c r="D363" s="21"/>
      <x:c r="E363" s="21"/>
      <x:c r="F363" s="18"/>
      <x:c r="G363" s="26"/>
      <x:c r="H363" s="26"/>
      <x:c r="I363" s="26"/>
      <x:c r="J363" s="26"/>
      <x:c r="K363" s="25"/>
      <x:c r="L363" s="25"/>
      <x:c r="M363" s="26"/>
      <x:c r="N363" s="26"/>
      <x:c r="O363" s="26"/>
      <x:c r="P363" s="26"/>
      <x:c r="Q363" s="25"/>
      <x:c r="R363" s="25"/>
      <x:c r="S363" s="18"/>
      <x:c r="T363" s="18"/>
      <x:c r="U363" s="18"/>
      <x:c r="V363" s="28" t="str">
        <x:f>IF(A363="","",IF(AND(ISNUMBER(G363),ISNUMBER(I363),G363&gt;=0,I363&gt;0,G363&lt;=I363),G363/I363,"n.a."))</x:f>
      </x:c>
      <x:c r="W363" s="28" t="str">
        <x:f>IF(A363="","",IF(AND(F363="Yes",ISNUMBER(B363),ISNUMBER(C363),ISNUMBER(D363),ISNUMBER(E363),C363&gt;=B363,E363&gt;=D363,C363-B363=E363-D363,ISNUMBER(G363),ISNUMBER(H363),G363&gt;=0,H363&gt;0),(G363-H363)/H363,"n.a."))</x:f>
      </x:c>
      <x:c r="X363" s="28" t="str">
        <x:f>IF(A363="","",IF(AND(F363="Yes",ISNUMBER(B363),ISNUMBER(C363),ISNUMBER(D363),ISNUMBER(E363),C363&gt;=B363,E363&gt;=D363,C363-B363=E363-D363,ISNUMBER(M363),ISNUMBER(N363),M363&gt;=0,N363&gt;0),(M363-N363)/N363,"n.a."))</x:f>
      </x:c>
      <x:c r="Y363" s="28" t="str">
        <x:f>IF(A363="","",IF(AND(ISNUMBER(O363),ISNUMBER(M363),O363&gt;=0,M363&gt;0,T363&lt;&gt;""),O363/M363,"n.a."))</x:f>
      </x:c>
      <x:c r="Z363" s="23" t="str">
        <x:f>IF(A363="","",IF(COUNTIFS($A$6:$A$505,SUBSTITUTE(SUBSTITUTE(SUBSTITUTE(A363,"~","~~"),"*","~*"),"?","~?"))&gt;1,"Duplicate URL: use one row per period pair",IF(COUNTIFS(Audit!$A$6:$A$505,SUBSTITUTE(SUBSTITUTE(SUBSTITUTE(A363,"~","~~"),"*","~*"),"?","~?"))=0,"URL missing from Audit",IF(OR(B363="",C363=""),"Add current date range",IF(OR(NOT(ISNUMBER(B363)),NOT(ISNUMBER(C363)),C363&lt;B363),"Check current dates",IF(OR(AND(ISNUMBER(G363),G363&lt;0),AND(ISNUMBER(H363),H363&lt;0),AND(ISNUMBER(I363),I363&lt;0),AND(ISNUMBER(J363),J363&lt;0),AND(ISNUMBER(M363),M363&lt;0),AND(ISNUMBER(N363),N363&lt;0),AND(ISNUMBER(O363),O363&lt;0),AND(ISNUMBER(P363),P363&lt;0),AND(ISNUMBER(Q363),Q363&lt;0),AND(ISNUMBER(R363),R363&lt;0)),"Check negative values",IF(AND(ISNUMBER(G363),ISNUMBER(I363),G363&gt;I363),"Clicks exceed impressions",IF(AND(OR(ISNUMBER(Q363),ISNUMBER(R363)),S363=""),"Add revenue currency",IF(AND(ISNUMBER(O363),T363=""),"Define conversions and session scope",IF(U363="","Add evidence source",IF(F363&lt;&gt;"Yes","Comparison not confirmed",IF(OR(NOT(ISNUMBER(D363)),NOT(ISNUMBER(E363)),E363&lt;D363,C363-B363&lt;&gt;E363-D363),"Check comparable date ranges",""))))))))))))</x:f>
      </x:c>
    </x:row>
    <x:row r="364" ht="44" customHeight="1">
      <x:c r="A364" s="19"/>
      <x:c r="B364" s="24"/>
      <x:c r="C364" s="21"/>
      <x:c r="D364" s="21"/>
      <x:c r="E364" s="21"/>
      <x:c r="F364" s="18"/>
      <x:c r="G364" s="26"/>
      <x:c r="H364" s="26"/>
      <x:c r="I364" s="26"/>
      <x:c r="J364" s="26"/>
      <x:c r="K364" s="25"/>
      <x:c r="L364" s="25"/>
      <x:c r="M364" s="26"/>
      <x:c r="N364" s="26"/>
      <x:c r="O364" s="26"/>
      <x:c r="P364" s="26"/>
      <x:c r="Q364" s="25"/>
      <x:c r="R364" s="25"/>
      <x:c r="S364" s="18"/>
      <x:c r="T364" s="18"/>
      <x:c r="U364" s="18"/>
      <x:c r="V364" s="28" t="str">
        <x:f>IF(A364="","",IF(AND(ISNUMBER(G364),ISNUMBER(I364),G364&gt;=0,I364&gt;0,G364&lt;=I364),G364/I364,"n.a."))</x:f>
      </x:c>
      <x:c r="W364" s="28" t="str">
        <x:f>IF(A364="","",IF(AND(F364="Yes",ISNUMBER(B364),ISNUMBER(C364),ISNUMBER(D364),ISNUMBER(E364),C364&gt;=B364,E364&gt;=D364,C364-B364=E364-D364,ISNUMBER(G364),ISNUMBER(H364),G364&gt;=0,H364&gt;0),(G364-H364)/H364,"n.a."))</x:f>
      </x:c>
      <x:c r="X364" s="28" t="str">
        <x:f>IF(A364="","",IF(AND(F364="Yes",ISNUMBER(B364),ISNUMBER(C364),ISNUMBER(D364),ISNUMBER(E364),C364&gt;=B364,E364&gt;=D364,C364-B364=E364-D364,ISNUMBER(M364),ISNUMBER(N364),M364&gt;=0,N364&gt;0),(M364-N364)/N364,"n.a."))</x:f>
      </x:c>
      <x:c r="Y364" s="28" t="str">
        <x:f>IF(A364="","",IF(AND(ISNUMBER(O364),ISNUMBER(M364),O364&gt;=0,M364&gt;0,T364&lt;&gt;""),O364/M364,"n.a."))</x:f>
      </x:c>
      <x:c r="Z364" s="23" t="str">
        <x:f>IF(A364="","",IF(COUNTIFS($A$6:$A$505,SUBSTITUTE(SUBSTITUTE(SUBSTITUTE(A364,"~","~~"),"*","~*"),"?","~?"))&gt;1,"Duplicate URL: use one row per period pair",IF(COUNTIFS(Audit!$A$6:$A$505,SUBSTITUTE(SUBSTITUTE(SUBSTITUTE(A364,"~","~~"),"*","~*"),"?","~?"))=0,"URL missing from Audit",IF(OR(B364="",C364=""),"Add current date range",IF(OR(NOT(ISNUMBER(B364)),NOT(ISNUMBER(C364)),C364&lt;B364),"Check current dates",IF(OR(AND(ISNUMBER(G364),G364&lt;0),AND(ISNUMBER(H364),H364&lt;0),AND(ISNUMBER(I364),I364&lt;0),AND(ISNUMBER(J364),J364&lt;0),AND(ISNUMBER(M364),M364&lt;0),AND(ISNUMBER(N364),N364&lt;0),AND(ISNUMBER(O364),O364&lt;0),AND(ISNUMBER(P364),P364&lt;0),AND(ISNUMBER(Q364),Q364&lt;0),AND(ISNUMBER(R364),R364&lt;0)),"Check negative values",IF(AND(ISNUMBER(G364),ISNUMBER(I364),G364&gt;I364),"Clicks exceed impressions",IF(AND(OR(ISNUMBER(Q364),ISNUMBER(R364)),S364=""),"Add revenue currency",IF(AND(ISNUMBER(O364),T364=""),"Define conversions and session scope",IF(U364="","Add evidence source",IF(F364&lt;&gt;"Yes","Comparison not confirmed",IF(OR(NOT(ISNUMBER(D364)),NOT(ISNUMBER(E364)),E364&lt;D364,C364-B364&lt;&gt;E364-D364),"Check comparable date ranges",""))))))))))))</x:f>
      </x:c>
    </x:row>
    <x:row r="365" ht="44" customHeight="1">
      <x:c r="A365" s="19"/>
      <x:c r="B365" s="24"/>
      <x:c r="C365" s="21"/>
      <x:c r="D365" s="21"/>
      <x:c r="E365" s="21"/>
      <x:c r="F365" s="18"/>
      <x:c r="G365" s="26"/>
      <x:c r="H365" s="26"/>
      <x:c r="I365" s="26"/>
      <x:c r="J365" s="26"/>
      <x:c r="K365" s="25"/>
      <x:c r="L365" s="25"/>
      <x:c r="M365" s="26"/>
      <x:c r="N365" s="26"/>
      <x:c r="O365" s="26"/>
      <x:c r="P365" s="26"/>
      <x:c r="Q365" s="25"/>
      <x:c r="R365" s="25"/>
      <x:c r="S365" s="18"/>
      <x:c r="T365" s="18"/>
      <x:c r="U365" s="18"/>
      <x:c r="V365" s="28" t="str">
        <x:f>IF(A365="","",IF(AND(ISNUMBER(G365),ISNUMBER(I365),G365&gt;=0,I365&gt;0,G365&lt;=I365),G365/I365,"n.a."))</x:f>
      </x:c>
      <x:c r="W365" s="28" t="str">
        <x:f>IF(A365="","",IF(AND(F365="Yes",ISNUMBER(B365),ISNUMBER(C365),ISNUMBER(D365),ISNUMBER(E365),C365&gt;=B365,E365&gt;=D365,C365-B365=E365-D365,ISNUMBER(G365),ISNUMBER(H365),G365&gt;=0,H365&gt;0),(G365-H365)/H365,"n.a."))</x:f>
      </x:c>
      <x:c r="X365" s="28" t="str">
        <x:f>IF(A365="","",IF(AND(F365="Yes",ISNUMBER(B365),ISNUMBER(C365),ISNUMBER(D365),ISNUMBER(E365),C365&gt;=B365,E365&gt;=D365,C365-B365=E365-D365,ISNUMBER(M365),ISNUMBER(N365),M365&gt;=0,N365&gt;0),(M365-N365)/N365,"n.a."))</x:f>
      </x:c>
      <x:c r="Y365" s="28" t="str">
        <x:f>IF(A365="","",IF(AND(ISNUMBER(O365),ISNUMBER(M365),O365&gt;=0,M365&gt;0,T365&lt;&gt;""),O365/M365,"n.a."))</x:f>
      </x:c>
      <x:c r="Z365" s="23" t="str">
        <x:f>IF(A365="","",IF(COUNTIFS($A$6:$A$505,SUBSTITUTE(SUBSTITUTE(SUBSTITUTE(A365,"~","~~"),"*","~*"),"?","~?"))&gt;1,"Duplicate URL: use one row per period pair",IF(COUNTIFS(Audit!$A$6:$A$505,SUBSTITUTE(SUBSTITUTE(SUBSTITUTE(A365,"~","~~"),"*","~*"),"?","~?"))=0,"URL missing from Audit",IF(OR(B365="",C365=""),"Add current date range",IF(OR(NOT(ISNUMBER(B365)),NOT(ISNUMBER(C365)),C365&lt;B365),"Check current dates",IF(OR(AND(ISNUMBER(G365),G365&lt;0),AND(ISNUMBER(H365),H365&lt;0),AND(ISNUMBER(I365),I365&lt;0),AND(ISNUMBER(J365),J365&lt;0),AND(ISNUMBER(M365),M365&lt;0),AND(ISNUMBER(N365),N365&lt;0),AND(ISNUMBER(O365),O365&lt;0),AND(ISNUMBER(P365),P365&lt;0),AND(ISNUMBER(Q365),Q365&lt;0),AND(ISNUMBER(R365),R365&lt;0)),"Check negative values",IF(AND(ISNUMBER(G365),ISNUMBER(I365),G365&gt;I365),"Clicks exceed impressions",IF(AND(OR(ISNUMBER(Q365),ISNUMBER(R365)),S365=""),"Add revenue currency",IF(AND(ISNUMBER(O365),T365=""),"Define conversions and session scope",IF(U365="","Add evidence source",IF(F365&lt;&gt;"Yes","Comparison not confirmed",IF(OR(NOT(ISNUMBER(D365)),NOT(ISNUMBER(E365)),E365&lt;D365,C365-B365&lt;&gt;E365-D365),"Check comparable date ranges",""))))))))))))</x:f>
      </x:c>
    </x:row>
    <x:row r="366" ht="44" customHeight="1">
      <x:c r="A366" s="19"/>
      <x:c r="B366" s="24"/>
      <x:c r="C366" s="21"/>
      <x:c r="D366" s="21"/>
      <x:c r="E366" s="21"/>
      <x:c r="F366" s="18"/>
      <x:c r="G366" s="26"/>
      <x:c r="H366" s="26"/>
      <x:c r="I366" s="26"/>
      <x:c r="J366" s="26"/>
      <x:c r="K366" s="25"/>
      <x:c r="L366" s="25"/>
      <x:c r="M366" s="26"/>
      <x:c r="N366" s="26"/>
      <x:c r="O366" s="26"/>
      <x:c r="P366" s="26"/>
      <x:c r="Q366" s="25"/>
      <x:c r="R366" s="25"/>
      <x:c r="S366" s="18"/>
      <x:c r="T366" s="18"/>
      <x:c r="U366" s="18"/>
      <x:c r="V366" s="28" t="str">
        <x:f>IF(A366="","",IF(AND(ISNUMBER(G366),ISNUMBER(I366),G366&gt;=0,I366&gt;0,G366&lt;=I366),G366/I366,"n.a."))</x:f>
      </x:c>
      <x:c r="W366" s="28" t="str">
        <x:f>IF(A366="","",IF(AND(F366="Yes",ISNUMBER(B366),ISNUMBER(C366),ISNUMBER(D366),ISNUMBER(E366),C366&gt;=B366,E366&gt;=D366,C366-B366=E366-D366,ISNUMBER(G366),ISNUMBER(H366),G366&gt;=0,H366&gt;0),(G366-H366)/H366,"n.a."))</x:f>
      </x:c>
      <x:c r="X366" s="28" t="str">
        <x:f>IF(A366="","",IF(AND(F366="Yes",ISNUMBER(B366),ISNUMBER(C366),ISNUMBER(D366),ISNUMBER(E366),C366&gt;=B366,E366&gt;=D366,C366-B366=E366-D366,ISNUMBER(M366),ISNUMBER(N366),M366&gt;=0,N366&gt;0),(M366-N366)/N366,"n.a."))</x:f>
      </x:c>
      <x:c r="Y366" s="28" t="str">
        <x:f>IF(A366="","",IF(AND(ISNUMBER(O366),ISNUMBER(M366),O366&gt;=0,M366&gt;0,T366&lt;&gt;""),O366/M366,"n.a."))</x:f>
      </x:c>
      <x:c r="Z366" s="23" t="str">
        <x:f>IF(A366="","",IF(COUNTIFS($A$6:$A$505,SUBSTITUTE(SUBSTITUTE(SUBSTITUTE(A366,"~","~~"),"*","~*"),"?","~?"))&gt;1,"Duplicate URL: use one row per period pair",IF(COUNTIFS(Audit!$A$6:$A$505,SUBSTITUTE(SUBSTITUTE(SUBSTITUTE(A366,"~","~~"),"*","~*"),"?","~?"))=0,"URL missing from Audit",IF(OR(B366="",C366=""),"Add current date range",IF(OR(NOT(ISNUMBER(B366)),NOT(ISNUMBER(C366)),C366&lt;B366),"Check current dates",IF(OR(AND(ISNUMBER(G366),G366&lt;0),AND(ISNUMBER(H366),H366&lt;0),AND(ISNUMBER(I366),I366&lt;0),AND(ISNUMBER(J366),J366&lt;0),AND(ISNUMBER(M366),M366&lt;0),AND(ISNUMBER(N366),N366&lt;0),AND(ISNUMBER(O366),O366&lt;0),AND(ISNUMBER(P366),P366&lt;0),AND(ISNUMBER(Q366),Q366&lt;0),AND(ISNUMBER(R366),R366&lt;0)),"Check negative values",IF(AND(ISNUMBER(G366),ISNUMBER(I366),G366&gt;I366),"Clicks exceed impressions",IF(AND(OR(ISNUMBER(Q366),ISNUMBER(R366)),S366=""),"Add revenue currency",IF(AND(ISNUMBER(O366),T366=""),"Define conversions and session scope",IF(U366="","Add evidence source",IF(F366&lt;&gt;"Yes","Comparison not confirmed",IF(OR(NOT(ISNUMBER(D366)),NOT(ISNUMBER(E366)),E366&lt;D366,C366-B366&lt;&gt;E366-D366),"Check comparable date ranges",""))))))))))))</x:f>
      </x:c>
    </x:row>
    <x:row r="367" ht="44" customHeight="1">
      <x:c r="A367" s="19"/>
      <x:c r="B367" s="24"/>
      <x:c r="C367" s="21"/>
      <x:c r="D367" s="21"/>
      <x:c r="E367" s="21"/>
      <x:c r="F367" s="18"/>
      <x:c r="G367" s="26"/>
      <x:c r="H367" s="26"/>
      <x:c r="I367" s="26"/>
      <x:c r="J367" s="26"/>
      <x:c r="K367" s="25"/>
      <x:c r="L367" s="25"/>
      <x:c r="M367" s="26"/>
      <x:c r="N367" s="26"/>
      <x:c r="O367" s="26"/>
      <x:c r="P367" s="26"/>
      <x:c r="Q367" s="25"/>
      <x:c r="R367" s="25"/>
      <x:c r="S367" s="18"/>
      <x:c r="T367" s="18"/>
      <x:c r="U367" s="18"/>
      <x:c r="V367" s="28" t="str">
        <x:f>IF(A367="","",IF(AND(ISNUMBER(G367),ISNUMBER(I367),G367&gt;=0,I367&gt;0,G367&lt;=I367),G367/I367,"n.a."))</x:f>
      </x:c>
      <x:c r="W367" s="28" t="str">
        <x:f>IF(A367="","",IF(AND(F367="Yes",ISNUMBER(B367),ISNUMBER(C367),ISNUMBER(D367),ISNUMBER(E367),C367&gt;=B367,E367&gt;=D367,C367-B367=E367-D367,ISNUMBER(G367),ISNUMBER(H367),G367&gt;=0,H367&gt;0),(G367-H367)/H367,"n.a."))</x:f>
      </x:c>
      <x:c r="X367" s="28" t="str">
        <x:f>IF(A367="","",IF(AND(F367="Yes",ISNUMBER(B367),ISNUMBER(C367),ISNUMBER(D367),ISNUMBER(E367),C367&gt;=B367,E367&gt;=D367,C367-B367=E367-D367,ISNUMBER(M367),ISNUMBER(N367),M367&gt;=0,N367&gt;0),(M367-N367)/N367,"n.a."))</x:f>
      </x:c>
      <x:c r="Y367" s="28" t="str">
        <x:f>IF(A367="","",IF(AND(ISNUMBER(O367),ISNUMBER(M367),O367&gt;=0,M367&gt;0,T367&lt;&gt;""),O367/M367,"n.a."))</x:f>
      </x:c>
      <x:c r="Z367" s="23" t="str">
        <x:f>IF(A367="","",IF(COUNTIFS($A$6:$A$505,SUBSTITUTE(SUBSTITUTE(SUBSTITUTE(A367,"~","~~"),"*","~*"),"?","~?"))&gt;1,"Duplicate URL: use one row per period pair",IF(COUNTIFS(Audit!$A$6:$A$505,SUBSTITUTE(SUBSTITUTE(SUBSTITUTE(A367,"~","~~"),"*","~*"),"?","~?"))=0,"URL missing from Audit",IF(OR(B367="",C367=""),"Add current date range",IF(OR(NOT(ISNUMBER(B367)),NOT(ISNUMBER(C367)),C367&lt;B367),"Check current dates",IF(OR(AND(ISNUMBER(G367),G367&lt;0),AND(ISNUMBER(H367),H367&lt;0),AND(ISNUMBER(I367),I367&lt;0),AND(ISNUMBER(J367),J367&lt;0),AND(ISNUMBER(M367),M367&lt;0),AND(ISNUMBER(N367),N367&lt;0),AND(ISNUMBER(O367),O367&lt;0),AND(ISNUMBER(P367),P367&lt;0),AND(ISNUMBER(Q367),Q367&lt;0),AND(ISNUMBER(R367),R367&lt;0)),"Check negative values",IF(AND(ISNUMBER(G367),ISNUMBER(I367),G367&gt;I367),"Clicks exceed impressions",IF(AND(OR(ISNUMBER(Q367),ISNUMBER(R367)),S367=""),"Add revenue currency",IF(AND(ISNUMBER(O367),T367=""),"Define conversions and session scope",IF(U367="","Add evidence source",IF(F367&lt;&gt;"Yes","Comparison not confirmed",IF(OR(NOT(ISNUMBER(D367)),NOT(ISNUMBER(E367)),E367&lt;D367,C367-B367&lt;&gt;E367-D367),"Check comparable date ranges",""))))))))))))</x:f>
      </x:c>
    </x:row>
    <x:row r="368" ht="44" customHeight="1">
      <x:c r="A368" s="19"/>
      <x:c r="B368" s="24"/>
      <x:c r="C368" s="21"/>
      <x:c r="D368" s="21"/>
      <x:c r="E368" s="21"/>
      <x:c r="F368" s="18"/>
      <x:c r="G368" s="26"/>
      <x:c r="H368" s="26"/>
      <x:c r="I368" s="26"/>
      <x:c r="J368" s="26"/>
      <x:c r="K368" s="25"/>
      <x:c r="L368" s="25"/>
      <x:c r="M368" s="26"/>
      <x:c r="N368" s="26"/>
      <x:c r="O368" s="26"/>
      <x:c r="P368" s="26"/>
      <x:c r="Q368" s="25"/>
      <x:c r="R368" s="25"/>
      <x:c r="S368" s="18"/>
      <x:c r="T368" s="18"/>
      <x:c r="U368" s="18"/>
      <x:c r="V368" s="28" t="str">
        <x:f>IF(A368="","",IF(AND(ISNUMBER(G368),ISNUMBER(I368),G368&gt;=0,I368&gt;0,G368&lt;=I368),G368/I368,"n.a."))</x:f>
      </x:c>
      <x:c r="W368" s="28" t="str">
        <x:f>IF(A368="","",IF(AND(F368="Yes",ISNUMBER(B368),ISNUMBER(C368),ISNUMBER(D368),ISNUMBER(E368),C368&gt;=B368,E368&gt;=D368,C368-B368=E368-D368,ISNUMBER(G368),ISNUMBER(H368),G368&gt;=0,H368&gt;0),(G368-H368)/H368,"n.a."))</x:f>
      </x:c>
      <x:c r="X368" s="28" t="str">
        <x:f>IF(A368="","",IF(AND(F368="Yes",ISNUMBER(B368),ISNUMBER(C368),ISNUMBER(D368),ISNUMBER(E368),C368&gt;=B368,E368&gt;=D368,C368-B368=E368-D368,ISNUMBER(M368),ISNUMBER(N368),M368&gt;=0,N368&gt;0),(M368-N368)/N368,"n.a."))</x:f>
      </x:c>
      <x:c r="Y368" s="28" t="str">
        <x:f>IF(A368="","",IF(AND(ISNUMBER(O368),ISNUMBER(M368),O368&gt;=0,M368&gt;0,T368&lt;&gt;""),O368/M368,"n.a."))</x:f>
      </x:c>
      <x:c r="Z368" s="23" t="str">
        <x:f>IF(A368="","",IF(COUNTIFS($A$6:$A$505,SUBSTITUTE(SUBSTITUTE(SUBSTITUTE(A368,"~","~~"),"*","~*"),"?","~?"))&gt;1,"Duplicate URL: use one row per period pair",IF(COUNTIFS(Audit!$A$6:$A$505,SUBSTITUTE(SUBSTITUTE(SUBSTITUTE(A368,"~","~~"),"*","~*"),"?","~?"))=0,"URL missing from Audit",IF(OR(B368="",C368=""),"Add current date range",IF(OR(NOT(ISNUMBER(B368)),NOT(ISNUMBER(C368)),C368&lt;B368),"Check current dates",IF(OR(AND(ISNUMBER(G368),G368&lt;0),AND(ISNUMBER(H368),H368&lt;0),AND(ISNUMBER(I368),I368&lt;0),AND(ISNUMBER(J368),J368&lt;0),AND(ISNUMBER(M368),M368&lt;0),AND(ISNUMBER(N368),N368&lt;0),AND(ISNUMBER(O368),O368&lt;0),AND(ISNUMBER(P368),P368&lt;0),AND(ISNUMBER(Q368),Q368&lt;0),AND(ISNUMBER(R368),R368&lt;0)),"Check negative values",IF(AND(ISNUMBER(G368),ISNUMBER(I368),G368&gt;I368),"Clicks exceed impressions",IF(AND(OR(ISNUMBER(Q368),ISNUMBER(R368)),S368=""),"Add revenue currency",IF(AND(ISNUMBER(O368),T368=""),"Define conversions and session scope",IF(U368="","Add evidence source",IF(F368&lt;&gt;"Yes","Comparison not confirmed",IF(OR(NOT(ISNUMBER(D368)),NOT(ISNUMBER(E368)),E368&lt;D368,C368-B368&lt;&gt;E368-D368),"Check comparable date ranges",""))))))))))))</x:f>
      </x:c>
    </x:row>
    <x:row r="369" ht="44" customHeight="1">
      <x:c r="A369" s="19"/>
      <x:c r="B369" s="24"/>
      <x:c r="C369" s="21"/>
      <x:c r="D369" s="21"/>
      <x:c r="E369" s="21"/>
      <x:c r="F369" s="18"/>
      <x:c r="G369" s="26"/>
      <x:c r="H369" s="26"/>
      <x:c r="I369" s="26"/>
      <x:c r="J369" s="26"/>
      <x:c r="K369" s="25"/>
      <x:c r="L369" s="25"/>
      <x:c r="M369" s="26"/>
      <x:c r="N369" s="26"/>
      <x:c r="O369" s="26"/>
      <x:c r="P369" s="26"/>
      <x:c r="Q369" s="25"/>
      <x:c r="R369" s="25"/>
      <x:c r="S369" s="18"/>
      <x:c r="T369" s="18"/>
      <x:c r="U369" s="18"/>
      <x:c r="V369" s="28" t="str">
        <x:f>IF(A369="","",IF(AND(ISNUMBER(G369),ISNUMBER(I369),G369&gt;=0,I369&gt;0,G369&lt;=I369),G369/I369,"n.a."))</x:f>
      </x:c>
      <x:c r="W369" s="28" t="str">
        <x:f>IF(A369="","",IF(AND(F369="Yes",ISNUMBER(B369),ISNUMBER(C369),ISNUMBER(D369),ISNUMBER(E369),C369&gt;=B369,E369&gt;=D369,C369-B369=E369-D369,ISNUMBER(G369),ISNUMBER(H369),G369&gt;=0,H369&gt;0),(G369-H369)/H369,"n.a."))</x:f>
      </x:c>
      <x:c r="X369" s="28" t="str">
        <x:f>IF(A369="","",IF(AND(F369="Yes",ISNUMBER(B369),ISNUMBER(C369),ISNUMBER(D369),ISNUMBER(E369),C369&gt;=B369,E369&gt;=D369,C369-B369=E369-D369,ISNUMBER(M369),ISNUMBER(N369),M369&gt;=0,N369&gt;0),(M369-N369)/N369,"n.a."))</x:f>
      </x:c>
      <x:c r="Y369" s="28" t="str">
        <x:f>IF(A369="","",IF(AND(ISNUMBER(O369),ISNUMBER(M369),O369&gt;=0,M369&gt;0,T369&lt;&gt;""),O369/M369,"n.a."))</x:f>
      </x:c>
      <x:c r="Z369" s="23" t="str">
        <x:f>IF(A369="","",IF(COUNTIFS($A$6:$A$505,SUBSTITUTE(SUBSTITUTE(SUBSTITUTE(A369,"~","~~"),"*","~*"),"?","~?"))&gt;1,"Duplicate URL: use one row per period pair",IF(COUNTIFS(Audit!$A$6:$A$505,SUBSTITUTE(SUBSTITUTE(SUBSTITUTE(A369,"~","~~"),"*","~*"),"?","~?"))=0,"URL missing from Audit",IF(OR(B369="",C369=""),"Add current date range",IF(OR(NOT(ISNUMBER(B369)),NOT(ISNUMBER(C369)),C369&lt;B369),"Check current dates",IF(OR(AND(ISNUMBER(G369),G369&lt;0),AND(ISNUMBER(H369),H369&lt;0),AND(ISNUMBER(I369),I369&lt;0),AND(ISNUMBER(J369),J369&lt;0),AND(ISNUMBER(M369),M369&lt;0),AND(ISNUMBER(N369),N369&lt;0),AND(ISNUMBER(O369),O369&lt;0),AND(ISNUMBER(P369),P369&lt;0),AND(ISNUMBER(Q369),Q369&lt;0),AND(ISNUMBER(R369),R369&lt;0)),"Check negative values",IF(AND(ISNUMBER(G369),ISNUMBER(I369),G369&gt;I369),"Clicks exceed impressions",IF(AND(OR(ISNUMBER(Q369),ISNUMBER(R369)),S369=""),"Add revenue currency",IF(AND(ISNUMBER(O369),T369=""),"Define conversions and session scope",IF(U369="","Add evidence source",IF(F369&lt;&gt;"Yes","Comparison not confirmed",IF(OR(NOT(ISNUMBER(D369)),NOT(ISNUMBER(E369)),E369&lt;D369,C369-B369&lt;&gt;E369-D369),"Check comparable date ranges",""))))))))))))</x:f>
      </x:c>
    </x:row>
    <x:row r="370" ht="44" customHeight="1">
      <x:c r="A370" s="19"/>
      <x:c r="B370" s="24"/>
      <x:c r="C370" s="21"/>
      <x:c r="D370" s="21"/>
      <x:c r="E370" s="21"/>
      <x:c r="F370" s="18"/>
      <x:c r="G370" s="26"/>
      <x:c r="H370" s="26"/>
      <x:c r="I370" s="26"/>
      <x:c r="J370" s="26"/>
      <x:c r="K370" s="25"/>
      <x:c r="L370" s="25"/>
      <x:c r="M370" s="26"/>
      <x:c r="N370" s="26"/>
      <x:c r="O370" s="26"/>
      <x:c r="P370" s="26"/>
      <x:c r="Q370" s="25"/>
      <x:c r="R370" s="25"/>
      <x:c r="S370" s="18"/>
      <x:c r="T370" s="18"/>
      <x:c r="U370" s="18"/>
      <x:c r="V370" s="28" t="str">
        <x:f>IF(A370="","",IF(AND(ISNUMBER(G370),ISNUMBER(I370),G370&gt;=0,I370&gt;0,G370&lt;=I370),G370/I370,"n.a."))</x:f>
      </x:c>
      <x:c r="W370" s="28" t="str">
        <x:f>IF(A370="","",IF(AND(F370="Yes",ISNUMBER(B370),ISNUMBER(C370),ISNUMBER(D370),ISNUMBER(E370),C370&gt;=B370,E370&gt;=D370,C370-B370=E370-D370,ISNUMBER(G370),ISNUMBER(H370),G370&gt;=0,H370&gt;0),(G370-H370)/H370,"n.a."))</x:f>
      </x:c>
      <x:c r="X370" s="28" t="str">
        <x:f>IF(A370="","",IF(AND(F370="Yes",ISNUMBER(B370),ISNUMBER(C370),ISNUMBER(D370),ISNUMBER(E370),C370&gt;=B370,E370&gt;=D370,C370-B370=E370-D370,ISNUMBER(M370),ISNUMBER(N370),M370&gt;=0,N370&gt;0),(M370-N370)/N370,"n.a."))</x:f>
      </x:c>
      <x:c r="Y370" s="28" t="str">
        <x:f>IF(A370="","",IF(AND(ISNUMBER(O370),ISNUMBER(M370),O370&gt;=0,M370&gt;0,T370&lt;&gt;""),O370/M370,"n.a."))</x:f>
      </x:c>
      <x:c r="Z370" s="23" t="str">
        <x:f>IF(A370="","",IF(COUNTIFS($A$6:$A$505,SUBSTITUTE(SUBSTITUTE(SUBSTITUTE(A370,"~","~~"),"*","~*"),"?","~?"))&gt;1,"Duplicate URL: use one row per period pair",IF(COUNTIFS(Audit!$A$6:$A$505,SUBSTITUTE(SUBSTITUTE(SUBSTITUTE(A370,"~","~~"),"*","~*"),"?","~?"))=0,"URL missing from Audit",IF(OR(B370="",C370=""),"Add current date range",IF(OR(NOT(ISNUMBER(B370)),NOT(ISNUMBER(C370)),C370&lt;B370),"Check current dates",IF(OR(AND(ISNUMBER(G370),G370&lt;0),AND(ISNUMBER(H370),H370&lt;0),AND(ISNUMBER(I370),I370&lt;0),AND(ISNUMBER(J370),J370&lt;0),AND(ISNUMBER(M370),M370&lt;0),AND(ISNUMBER(N370),N370&lt;0),AND(ISNUMBER(O370),O370&lt;0),AND(ISNUMBER(P370),P370&lt;0),AND(ISNUMBER(Q370),Q370&lt;0),AND(ISNUMBER(R370),R370&lt;0)),"Check negative values",IF(AND(ISNUMBER(G370),ISNUMBER(I370),G370&gt;I370),"Clicks exceed impressions",IF(AND(OR(ISNUMBER(Q370),ISNUMBER(R370)),S370=""),"Add revenue currency",IF(AND(ISNUMBER(O370),T370=""),"Define conversions and session scope",IF(U370="","Add evidence source",IF(F370&lt;&gt;"Yes","Comparison not confirmed",IF(OR(NOT(ISNUMBER(D370)),NOT(ISNUMBER(E370)),E370&lt;D370,C370-B370&lt;&gt;E370-D370),"Check comparable date ranges",""))))))))))))</x:f>
      </x:c>
    </x:row>
    <x:row r="371" ht="44" customHeight="1">
      <x:c r="A371" s="19"/>
      <x:c r="B371" s="24"/>
      <x:c r="C371" s="21"/>
      <x:c r="D371" s="21"/>
      <x:c r="E371" s="21"/>
      <x:c r="F371" s="18"/>
      <x:c r="G371" s="26"/>
      <x:c r="H371" s="26"/>
      <x:c r="I371" s="26"/>
      <x:c r="J371" s="26"/>
      <x:c r="K371" s="25"/>
      <x:c r="L371" s="25"/>
      <x:c r="M371" s="26"/>
      <x:c r="N371" s="26"/>
      <x:c r="O371" s="26"/>
      <x:c r="P371" s="26"/>
      <x:c r="Q371" s="25"/>
      <x:c r="R371" s="25"/>
      <x:c r="S371" s="18"/>
      <x:c r="T371" s="18"/>
      <x:c r="U371" s="18"/>
      <x:c r="V371" s="28" t="str">
        <x:f>IF(A371="","",IF(AND(ISNUMBER(G371),ISNUMBER(I371),G371&gt;=0,I371&gt;0,G371&lt;=I371),G371/I371,"n.a."))</x:f>
      </x:c>
      <x:c r="W371" s="28" t="str">
        <x:f>IF(A371="","",IF(AND(F371="Yes",ISNUMBER(B371),ISNUMBER(C371),ISNUMBER(D371),ISNUMBER(E371),C371&gt;=B371,E371&gt;=D371,C371-B371=E371-D371,ISNUMBER(G371),ISNUMBER(H371),G371&gt;=0,H371&gt;0),(G371-H371)/H371,"n.a."))</x:f>
      </x:c>
      <x:c r="X371" s="28" t="str">
        <x:f>IF(A371="","",IF(AND(F371="Yes",ISNUMBER(B371),ISNUMBER(C371),ISNUMBER(D371),ISNUMBER(E371),C371&gt;=B371,E371&gt;=D371,C371-B371=E371-D371,ISNUMBER(M371),ISNUMBER(N371),M371&gt;=0,N371&gt;0),(M371-N371)/N371,"n.a."))</x:f>
      </x:c>
      <x:c r="Y371" s="28" t="str">
        <x:f>IF(A371="","",IF(AND(ISNUMBER(O371),ISNUMBER(M371),O371&gt;=0,M371&gt;0,T371&lt;&gt;""),O371/M371,"n.a."))</x:f>
      </x:c>
      <x:c r="Z371" s="23" t="str">
        <x:f>IF(A371="","",IF(COUNTIFS($A$6:$A$505,SUBSTITUTE(SUBSTITUTE(SUBSTITUTE(A371,"~","~~"),"*","~*"),"?","~?"))&gt;1,"Duplicate URL: use one row per period pair",IF(COUNTIFS(Audit!$A$6:$A$505,SUBSTITUTE(SUBSTITUTE(SUBSTITUTE(A371,"~","~~"),"*","~*"),"?","~?"))=0,"URL missing from Audit",IF(OR(B371="",C371=""),"Add current date range",IF(OR(NOT(ISNUMBER(B371)),NOT(ISNUMBER(C371)),C371&lt;B371),"Check current dates",IF(OR(AND(ISNUMBER(G371),G371&lt;0),AND(ISNUMBER(H371),H371&lt;0),AND(ISNUMBER(I371),I371&lt;0),AND(ISNUMBER(J371),J371&lt;0),AND(ISNUMBER(M371),M371&lt;0),AND(ISNUMBER(N371),N371&lt;0),AND(ISNUMBER(O371),O371&lt;0),AND(ISNUMBER(P371),P371&lt;0),AND(ISNUMBER(Q371),Q371&lt;0),AND(ISNUMBER(R371),R371&lt;0)),"Check negative values",IF(AND(ISNUMBER(G371),ISNUMBER(I371),G371&gt;I371),"Clicks exceed impressions",IF(AND(OR(ISNUMBER(Q371),ISNUMBER(R371)),S371=""),"Add revenue currency",IF(AND(ISNUMBER(O371),T371=""),"Define conversions and session scope",IF(U371="","Add evidence source",IF(F371&lt;&gt;"Yes","Comparison not confirmed",IF(OR(NOT(ISNUMBER(D371)),NOT(ISNUMBER(E371)),E371&lt;D371,C371-B371&lt;&gt;E371-D371),"Check comparable date ranges",""))))))))))))</x:f>
      </x:c>
    </x:row>
    <x:row r="372" ht="44" customHeight="1">
      <x:c r="A372" s="19"/>
      <x:c r="B372" s="24"/>
      <x:c r="C372" s="21"/>
      <x:c r="D372" s="21"/>
      <x:c r="E372" s="21"/>
      <x:c r="F372" s="18"/>
      <x:c r="G372" s="26"/>
      <x:c r="H372" s="26"/>
      <x:c r="I372" s="26"/>
      <x:c r="J372" s="26"/>
      <x:c r="K372" s="25"/>
      <x:c r="L372" s="25"/>
      <x:c r="M372" s="26"/>
      <x:c r="N372" s="26"/>
      <x:c r="O372" s="26"/>
      <x:c r="P372" s="26"/>
      <x:c r="Q372" s="25"/>
      <x:c r="R372" s="25"/>
      <x:c r="S372" s="18"/>
      <x:c r="T372" s="18"/>
      <x:c r="U372" s="18"/>
      <x:c r="V372" s="28" t="str">
        <x:f>IF(A372="","",IF(AND(ISNUMBER(G372),ISNUMBER(I372),G372&gt;=0,I372&gt;0,G372&lt;=I372),G372/I372,"n.a."))</x:f>
      </x:c>
      <x:c r="W372" s="28" t="str">
        <x:f>IF(A372="","",IF(AND(F372="Yes",ISNUMBER(B372),ISNUMBER(C372),ISNUMBER(D372),ISNUMBER(E372),C372&gt;=B372,E372&gt;=D372,C372-B372=E372-D372,ISNUMBER(G372),ISNUMBER(H372),G372&gt;=0,H372&gt;0),(G372-H372)/H372,"n.a."))</x:f>
      </x:c>
      <x:c r="X372" s="28" t="str">
        <x:f>IF(A372="","",IF(AND(F372="Yes",ISNUMBER(B372),ISNUMBER(C372),ISNUMBER(D372),ISNUMBER(E372),C372&gt;=B372,E372&gt;=D372,C372-B372=E372-D372,ISNUMBER(M372),ISNUMBER(N372),M372&gt;=0,N372&gt;0),(M372-N372)/N372,"n.a."))</x:f>
      </x:c>
      <x:c r="Y372" s="28" t="str">
        <x:f>IF(A372="","",IF(AND(ISNUMBER(O372),ISNUMBER(M372),O372&gt;=0,M372&gt;0,T372&lt;&gt;""),O372/M372,"n.a."))</x:f>
      </x:c>
      <x:c r="Z372" s="23" t="str">
        <x:f>IF(A372="","",IF(COUNTIFS($A$6:$A$505,SUBSTITUTE(SUBSTITUTE(SUBSTITUTE(A372,"~","~~"),"*","~*"),"?","~?"))&gt;1,"Duplicate URL: use one row per period pair",IF(COUNTIFS(Audit!$A$6:$A$505,SUBSTITUTE(SUBSTITUTE(SUBSTITUTE(A372,"~","~~"),"*","~*"),"?","~?"))=0,"URL missing from Audit",IF(OR(B372="",C372=""),"Add current date range",IF(OR(NOT(ISNUMBER(B372)),NOT(ISNUMBER(C372)),C372&lt;B372),"Check current dates",IF(OR(AND(ISNUMBER(G372),G372&lt;0),AND(ISNUMBER(H372),H372&lt;0),AND(ISNUMBER(I372),I372&lt;0),AND(ISNUMBER(J372),J372&lt;0),AND(ISNUMBER(M372),M372&lt;0),AND(ISNUMBER(N372),N372&lt;0),AND(ISNUMBER(O372),O372&lt;0),AND(ISNUMBER(P372),P372&lt;0),AND(ISNUMBER(Q372),Q372&lt;0),AND(ISNUMBER(R372),R372&lt;0)),"Check negative values",IF(AND(ISNUMBER(G372),ISNUMBER(I372),G372&gt;I372),"Clicks exceed impressions",IF(AND(OR(ISNUMBER(Q372),ISNUMBER(R372)),S372=""),"Add revenue currency",IF(AND(ISNUMBER(O372),T372=""),"Define conversions and session scope",IF(U372="","Add evidence source",IF(F372&lt;&gt;"Yes","Comparison not confirmed",IF(OR(NOT(ISNUMBER(D372)),NOT(ISNUMBER(E372)),E372&lt;D372,C372-B372&lt;&gt;E372-D372),"Check comparable date ranges",""))))))))))))</x:f>
      </x:c>
    </x:row>
    <x:row r="373" ht="44" customHeight="1">
      <x:c r="A373" s="19"/>
      <x:c r="B373" s="24"/>
      <x:c r="C373" s="21"/>
      <x:c r="D373" s="21"/>
      <x:c r="E373" s="21"/>
      <x:c r="F373" s="18"/>
      <x:c r="G373" s="26"/>
      <x:c r="H373" s="26"/>
      <x:c r="I373" s="26"/>
      <x:c r="J373" s="26"/>
      <x:c r="K373" s="25"/>
      <x:c r="L373" s="25"/>
      <x:c r="M373" s="26"/>
      <x:c r="N373" s="26"/>
      <x:c r="O373" s="26"/>
      <x:c r="P373" s="26"/>
      <x:c r="Q373" s="25"/>
      <x:c r="R373" s="25"/>
      <x:c r="S373" s="18"/>
      <x:c r="T373" s="18"/>
      <x:c r="U373" s="18"/>
      <x:c r="V373" s="28" t="str">
        <x:f>IF(A373="","",IF(AND(ISNUMBER(G373),ISNUMBER(I373),G373&gt;=0,I373&gt;0,G373&lt;=I373),G373/I373,"n.a."))</x:f>
      </x:c>
      <x:c r="W373" s="28" t="str">
        <x:f>IF(A373="","",IF(AND(F373="Yes",ISNUMBER(B373),ISNUMBER(C373),ISNUMBER(D373),ISNUMBER(E373),C373&gt;=B373,E373&gt;=D373,C373-B373=E373-D373,ISNUMBER(G373),ISNUMBER(H373),G373&gt;=0,H373&gt;0),(G373-H373)/H373,"n.a."))</x:f>
      </x:c>
      <x:c r="X373" s="28" t="str">
        <x:f>IF(A373="","",IF(AND(F373="Yes",ISNUMBER(B373),ISNUMBER(C373),ISNUMBER(D373),ISNUMBER(E373),C373&gt;=B373,E373&gt;=D373,C373-B373=E373-D373,ISNUMBER(M373),ISNUMBER(N373),M373&gt;=0,N373&gt;0),(M373-N373)/N373,"n.a."))</x:f>
      </x:c>
      <x:c r="Y373" s="28" t="str">
        <x:f>IF(A373="","",IF(AND(ISNUMBER(O373),ISNUMBER(M373),O373&gt;=0,M373&gt;0,T373&lt;&gt;""),O373/M373,"n.a."))</x:f>
      </x:c>
      <x:c r="Z373" s="23" t="str">
        <x:f>IF(A373="","",IF(COUNTIFS($A$6:$A$505,SUBSTITUTE(SUBSTITUTE(SUBSTITUTE(A373,"~","~~"),"*","~*"),"?","~?"))&gt;1,"Duplicate URL: use one row per period pair",IF(COUNTIFS(Audit!$A$6:$A$505,SUBSTITUTE(SUBSTITUTE(SUBSTITUTE(A373,"~","~~"),"*","~*"),"?","~?"))=0,"URL missing from Audit",IF(OR(B373="",C373=""),"Add current date range",IF(OR(NOT(ISNUMBER(B373)),NOT(ISNUMBER(C373)),C373&lt;B373),"Check current dates",IF(OR(AND(ISNUMBER(G373),G373&lt;0),AND(ISNUMBER(H373),H373&lt;0),AND(ISNUMBER(I373),I373&lt;0),AND(ISNUMBER(J373),J373&lt;0),AND(ISNUMBER(M373),M373&lt;0),AND(ISNUMBER(N373),N373&lt;0),AND(ISNUMBER(O373),O373&lt;0),AND(ISNUMBER(P373),P373&lt;0),AND(ISNUMBER(Q373),Q373&lt;0),AND(ISNUMBER(R373),R373&lt;0)),"Check negative values",IF(AND(ISNUMBER(G373),ISNUMBER(I373),G373&gt;I373),"Clicks exceed impressions",IF(AND(OR(ISNUMBER(Q373),ISNUMBER(R373)),S373=""),"Add revenue currency",IF(AND(ISNUMBER(O373),T373=""),"Define conversions and session scope",IF(U373="","Add evidence source",IF(F373&lt;&gt;"Yes","Comparison not confirmed",IF(OR(NOT(ISNUMBER(D373)),NOT(ISNUMBER(E373)),E373&lt;D373,C373-B373&lt;&gt;E373-D373),"Check comparable date ranges",""))))))))))))</x:f>
      </x:c>
    </x:row>
    <x:row r="374" ht="44" customHeight="1">
      <x:c r="A374" s="19"/>
      <x:c r="B374" s="24"/>
      <x:c r="C374" s="21"/>
      <x:c r="D374" s="21"/>
      <x:c r="E374" s="21"/>
      <x:c r="F374" s="18"/>
      <x:c r="G374" s="26"/>
      <x:c r="H374" s="26"/>
      <x:c r="I374" s="26"/>
      <x:c r="J374" s="26"/>
      <x:c r="K374" s="25"/>
      <x:c r="L374" s="25"/>
      <x:c r="M374" s="26"/>
      <x:c r="N374" s="26"/>
      <x:c r="O374" s="26"/>
      <x:c r="P374" s="26"/>
      <x:c r="Q374" s="25"/>
      <x:c r="R374" s="25"/>
      <x:c r="S374" s="18"/>
      <x:c r="T374" s="18"/>
      <x:c r="U374" s="18"/>
      <x:c r="V374" s="28" t="str">
        <x:f>IF(A374="","",IF(AND(ISNUMBER(G374),ISNUMBER(I374),G374&gt;=0,I374&gt;0,G374&lt;=I374),G374/I374,"n.a."))</x:f>
      </x:c>
      <x:c r="W374" s="28" t="str">
        <x:f>IF(A374="","",IF(AND(F374="Yes",ISNUMBER(B374),ISNUMBER(C374),ISNUMBER(D374),ISNUMBER(E374),C374&gt;=B374,E374&gt;=D374,C374-B374=E374-D374,ISNUMBER(G374),ISNUMBER(H374),G374&gt;=0,H374&gt;0),(G374-H374)/H374,"n.a."))</x:f>
      </x:c>
      <x:c r="X374" s="28" t="str">
        <x:f>IF(A374="","",IF(AND(F374="Yes",ISNUMBER(B374),ISNUMBER(C374),ISNUMBER(D374),ISNUMBER(E374),C374&gt;=B374,E374&gt;=D374,C374-B374=E374-D374,ISNUMBER(M374),ISNUMBER(N374),M374&gt;=0,N374&gt;0),(M374-N374)/N374,"n.a."))</x:f>
      </x:c>
      <x:c r="Y374" s="28" t="str">
        <x:f>IF(A374="","",IF(AND(ISNUMBER(O374),ISNUMBER(M374),O374&gt;=0,M374&gt;0,T374&lt;&gt;""),O374/M374,"n.a."))</x:f>
      </x:c>
      <x:c r="Z374" s="23" t="str">
        <x:f>IF(A374="","",IF(COUNTIFS($A$6:$A$505,SUBSTITUTE(SUBSTITUTE(SUBSTITUTE(A374,"~","~~"),"*","~*"),"?","~?"))&gt;1,"Duplicate URL: use one row per period pair",IF(COUNTIFS(Audit!$A$6:$A$505,SUBSTITUTE(SUBSTITUTE(SUBSTITUTE(A374,"~","~~"),"*","~*"),"?","~?"))=0,"URL missing from Audit",IF(OR(B374="",C374=""),"Add current date range",IF(OR(NOT(ISNUMBER(B374)),NOT(ISNUMBER(C374)),C374&lt;B374),"Check current dates",IF(OR(AND(ISNUMBER(G374),G374&lt;0),AND(ISNUMBER(H374),H374&lt;0),AND(ISNUMBER(I374),I374&lt;0),AND(ISNUMBER(J374),J374&lt;0),AND(ISNUMBER(M374),M374&lt;0),AND(ISNUMBER(N374),N374&lt;0),AND(ISNUMBER(O374),O374&lt;0),AND(ISNUMBER(P374),P374&lt;0),AND(ISNUMBER(Q374),Q374&lt;0),AND(ISNUMBER(R374),R374&lt;0)),"Check negative values",IF(AND(ISNUMBER(G374),ISNUMBER(I374),G374&gt;I374),"Clicks exceed impressions",IF(AND(OR(ISNUMBER(Q374),ISNUMBER(R374)),S374=""),"Add revenue currency",IF(AND(ISNUMBER(O374),T374=""),"Define conversions and session scope",IF(U374="","Add evidence source",IF(F374&lt;&gt;"Yes","Comparison not confirmed",IF(OR(NOT(ISNUMBER(D374)),NOT(ISNUMBER(E374)),E374&lt;D374,C374-B374&lt;&gt;E374-D374),"Check comparable date ranges",""))))))))))))</x:f>
      </x:c>
    </x:row>
    <x:row r="375" ht="44" customHeight="1">
      <x:c r="A375" s="19"/>
      <x:c r="B375" s="24"/>
      <x:c r="C375" s="21"/>
      <x:c r="D375" s="21"/>
      <x:c r="E375" s="21"/>
      <x:c r="F375" s="18"/>
      <x:c r="G375" s="26"/>
      <x:c r="H375" s="26"/>
      <x:c r="I375" s="26"/>
      <x:c r="J375" s="26"/>
      <x:c r="K375" s="25"/>
      <x:c r="L375" s="25"/>
      <x:c r="M375" s="26"/>
      <x:c r="N375" s="26"/>
      <x:c r="O375" s="26"/>
      <x:c r="P375" s="26"/>
      <x:c r="Q375" s="25"/>
      <x:c r="R375" s="25"/>
      <x:c r="S375" s="18"/>
      <x:c r="T375" s="18"/>
      <x:c r="U375" s="18"/>
      <x:c r="V375" s="28" t="str">
        <x:f>IF(A375="","",IF(AND(ISNUMBER(G375),ISNUMBER(I375),G375&gt;=0,I375&gt;0,G375&lt;=I375),G375/I375,"n.a."))</x:f>
      </x:c>
      <x:c r="W375" s="28" t="str">
        <x:f>IF(A375="","",IF(AND(F375="Yes",ISNUMBER(B375),ISNUMBER(C375),ISNUMBER(D375),ISNUMBER(E375),C375&gt;=B375,E375&gt;=D375,C375-B375=E375-D375,ISNUMBER(G375),ISNUMBER(H375),G375&gt;=0,H375&gt;0),(G375-H375)/H375,"n.a."))</x:f>
      </x:c>
      <x:c r="X375" s="28" t="str">
        <x:f>IF(A375="","",IF(AND(F375="Yes",ISNUMBER(B375),ISNUMBER(C375),ISNUMBER(D375),ISNUMBER(E375),C375&gt;=B375,E375&gt;=D375,C375-B375=E375-D375,ISNUMBER(M375),ISNUMBER(N375),M375&gt;=0,N375&gt;0),(M375-N375)/N375,"n.a."))</x:f>
      </x:c>
      <x:c r="Y375" s="28" t="str">
        <x:f>IF(A375="","",IF(AND(ISNUMBER(O375),ISNUMBER(M375),O375&gt;=0,M375&gt;0,T375&lt;&gt;""),O375/M375,"n.a."))</x:f>
      </x:c>
      <x:c r="Z375" s="23" t="str">
        <x:f>IF(A375="","",IF(COUNTIFS($A$6:$A$505,SUBSTITUTE(SUBSTITUTE(SUBSTITUTE(A375,"~","~~"),"*","~*"),"?","~?"))&gt;1,"Duplicate URL: use one row per period pair",IF(COUNTIFS(Audit!$A$6:$A$505,SUBSTITUTE(SUBSTITUTE(SUBSTITUTE(A375,"~","~~"),"*","~*"),"?","~?"))=0,"URL missing from Audit",IF(OR(B375="",C375=""),"Add current date range",IF(OR(NOT(ISNUMBER(B375)),NOT(ISNUMBER(C375)),C375&lt;B375),"Check current dates",IF(OR(AND(ISNUMBER(G375),G375&lt;0),AND(ISNUMBER(H375),H375&lt;0),AND(ISNUMBER(I375),I375&lt;0),AND(ISNUMBER(J375),J375&lt;0),AND(ISNUMBER(M375),M375&lt;0),AND(ISNUMBER(N375),N375&lt;0),AND(ISNUMBER(O375),O375&lt;0),AND(ISNUMBER(P375),P375&lt;0),AND(ISNUMBER(Q375),Q375&lt;0),AND(ISNUMBER(R375),R375&lt;0)),"Check negative values",IF(AND(ISNUMBER(G375),ISNUMBER(I375),G375&gt;I375),"Clicks exceed impressions",IF(AND(OR(ISNUMBER(Q375),ISNUMBER(R375)),S375=""),"Add revenue currency",IF(AND(ISNUMBER(O375),T375=""),"Define conversions and session scope",IF(U375="","Add evidence source",IF(F375&lt;&gt;"Yes","Comparison not confirmed",IF(OR(NOT(ISNUMBER(D375)),NOT(ISNUMBER(E375)),E375&lt;D375,C375-B375&lt;&gt;E375-D375),"Check comparable date ranges",""))))))))))))</x:f>
      </x:c>
    </x:row>
    <x:row r="376" ht="44" customHeight="1">
      <x:c r="A376" s="19"/>
      <x:c r="B376" s="24"/>
      <x:c r="C376" s="21"/>
      <x:c r="D376" s="21"/>
      <x:c r="E376" s="21"/>
      <x:c r="F376" s="18"/>
      <x:c r="G376" s="26"/>
      <x:c r="H376" s="26"/>
      <x:c r="I376" s="26"/>
      <x:c r="J376" s="26"/>
      <x:c r="K376" s="25"/>
      <x:c r="L376" s="25"/>
      <x:c r="M376" s="26"/>
      <x:c r="N376" s="26"/>
      <x:c r="O376" s="26"/>
      <x:c r="P376" s="26"/>
      <x:c r="Q376" s="25"/>
      <x:c r="R376" s="25"/>
      <x:c r="S376" s="18"/>
      <x:c r="T376" s="18"/>
      <x:c r="U376" s="18"/>
      <x:c r="V376" s="28" t="str">
        <x:f>IF(A376="","",IF(AND(ISNUMBER(G376),ISNUMBER(I376),G376&gt;=0,I376&gt;0,G376&lt;=I376),G376/I376,"n.a."))</x:f>
      </x:c>
      <x:c r="W376" s="28" t="str">
        <x:f>IF(A376="","",IF(AND(F376="Yes",ISNUMBER(B376),ISNUMBER(C376),ISNUMBER(D376),ISNUMBER(E376),C376&gt;=B376,E376&gt;=D376,C376-B376=E376-D376,ISNUMBER(G376),ISNUMBER(H376),G376&gt;=0,H376&gt;0),(G376-H376)/H376,"n.a."))</x:f>
      </x:c>
      <x:c r="X376" s="28" t="str">
        <x:f>IF(A376="","",IF(AND(F376="Yes",ISNUMBER(B376),ISNUMBER(C376),ISNUMBER(D376),ISNUMBER(E376),C376&gt;=B376,E376&gt;=D376,C376-B376=E376-D376,ISNUMBER(M376),ISNUMBER(N376),M376&gt;=0,N376&gt;0),(M376-N376)/N376,"n.a."))</x:f>
      </x:c>
      <x:c r="Y376" s="28" t="str">
        <x:f>IF(A376="","",IF(AND(ISNUMBER(O376),ISNUMBER(M376),O376&gt;=0,M376&gt;0,T376&lt;&gt;""),O376/M376,"n.a."))</x:f>
      </x:c>
      <x:c r="Z376" s="23" t="str">
        <x:f>IF(A376="","",IF(COUNTIFS($A$6:$A$505,SUBSTITUTE(SUBSTITUTE(SUBSTITUTE(A376,"~","~~"),"*","~*"),"?","~?"))&gt;1,"Duplicate URL: use one row per period pair",IF(COUNTIFS(Audit!$A$6:$A$505,SUBSTITUTE(SUBSTITUTE(SUBSTITUTE(A376,"~","~~"),"*","~*"),"?","~?"))=0,"URL missing from Audit",IF(OR(B376="",C376=""),"Add current date range",IF(OR(NOT(ISNUMBER(B376)),NOT(ISNUMBER(C376)),C376&lt;B376),"Check current dates",IF(OR(AND(ISNUMBER(G376),G376&lt;0),AND(ISNUMBER(H376),H376&lt;0),AND(ISNUMBER(I376),I376&lt;0),AND(ISNUMBER(J376),J376&lt;0),AND(ISNUMBER(M376),M376&lt;0),AND(ISNUMBER(N376),N376&lt;0),AND(ISNUMBER(O376),O376&lt;0),AND(ISNUMBER(P376),P376&lt;0),AND(ISNUMBER(Q376),Q376&lt;0),AND(ISNUMBER(R376),R376&lt;0)),"Check negative values",IF(AND(ISNUMBER(G376),ISNUMBER(I376),G376&gt;I376),"Clicks exceed impressions",IF(AND(OR(ISNUMBER(Q376),ISNUMBER(R376)),S376=""),"Add revenue currency",IF(AND(ISNUMBER(O376),T376=""),"Define conversions and session scope",IF(U376="","Add evidence source",IF(F376&lt;&gt;"Yes","Comparison not confirmed",IF(OR(NOT(ISNUMBER(D376)),NOT(ISNUMBER(E376)),E376&lt;D376,C376-B376&lt;&gt;E376-D376),"Check comparable date ranges",""))))))))))))</x:f>
      </x:c>
    </x:row>
    <x:row r="377" ht="44" customHeight="1">
      <x:c r="A377" s="19"/>
      <x:c r="B377" s="24"/>
      <x:c r="C377" s="21"/>
      <x:c r="D377" s="21"/>
      <x:c r="E377" s="21"/>
      <x:c r="F377" s="18"/>
      <x:c r="G377" s="26"/>
      <x:c r="H377" s="26"/>
      <x:c r="I377" s="26"/>
      <x:c r="J377" s="26"/>
      <x:c r="K377" s="25"/>
      <x:c r="L377" s="25"/>
      <x:c r="M377" s="26"/>
      <x:c r="N377" s="26"/>
      <x:c r="O377" s="26"/>
      <x:c r="P377" s="26"/>
      <x:c r="Q377" s="25"/>
      <x:c r="R377" s="25"/>
      <x:c r="S377" s="18"/>
      <x:c r="T377" s="18"/>
      <x:c r="U377" s="18"/>
      <x:c r="V377" s="28" t="str">
        <x:f>IF(A377="","",IF(AND(ISNUMBER(G377),ISNUMBER(I377),G377&gt;=0,I377&gt;0,G377&lt;=I377),G377/I377,"n.a."))</x:f>
      </x:c>
      <x:c r="W377" s="28" t="str">
        <x:f>IF(A377="","",IF(AND(F377="Yes",ISNUMBER(B377),ISNUMBER(C377),ISNUMBER(D377),ISNUMBER(E377),C377&gt;=B377,E377&gt;=D377,C377-B377=E377-D377,ISNUMBER(G377),ISNUMBER(H377),G377&gt;=0,H377&gt;0),(G377-H377)/H377,"n.a."))</x:f>
      </x:c>
      <x:c r="X377" s="28" t="str">
        <x:f>IF(A377="","",IF(AND(F377="Yes",ISNUMBER(B377),ISNUMBER(C377),ISNUMBER(D377),ISNUMBER(E377),C377&gt;=B377,E377&gt;=D377,C377-B377=E377-D377,ISNUMBER(M377),ISNUMBER(N377),M377&gt;=0,N377&gt;0),(M377-N377)/N377,"n.a."))</x:f>
      </x:c>
      <x:c r="Y377" s="28" t="str">
        <x:f>IF(A377="","",IF(AND(ISNUMBER(O377),ISNUMBER(M377),O377&gt;=0,M377&gt;0,T377&lt;&gt;""),O377/M377,"n.a."))</x:f>
      </x:c>
      <x:c r="Z377" s="23" t="str">
        <x:f>IF(A377="","",IF(COUNTIFS($A$6:$A$505,SUBSTITUTE(SUBSTITUTE(SUBSTITUTE(A377,"~","~~"),"*","~*"),"?","~?"))&gt;1,"Duplicate URL: use one row per period pair",IF(COUNTIFS(Audit!$A$6:$A$505,SUBSTITUTE(SUBSTITUTE(SUBSTITUTE(A377,"~","~~"),"*","~*"),"?","~?"))=0,"URL missing from Audit",IF(OR(B377="",C377=""),"Add current date range",IF(OR(NOT(ISNUMBER(B377)),NOT(ISNUMBER(C377)),C377&lt;B377),"Check current dates",IF(OR(AND(ISNUMBER(G377),G377&lt;0),AND(ISNUMBER(H377),H377&lt;0),AND(ISNUMBER(I377),I377&lt;0),AND(ISNUMBER(J377),J377&lt;0),AND(ISNUMBER(M377),M377&lt;0),AND(ISNUMBER(N377),N377&lt;0),AND(ISNUMBER(O377),O377&lt;0),AND(ISNUMBER(P377),P377&lt;0),AND(ISNUMBER(Q377),Q377&lt;0),AND(ISNUMBER(R377),R377&lt;0)),"Check negative values",IF(AND(ISNUMBER(G377),ISNUMBER(I377),G377&gt;I377),"Clicks exceed impressions",IF(AND(OR(ISNUMBER(Q377),ISNUMBER(R377)),S377=""),"Add revenue currency",IF(AND(ISNUMBER(O377),T377=""),"Define conversions and session scope",IF(U377="","Add evidence source",IF(F377&lt;&gt;"Yes","Comparison not confirmed",IF(OR(NOT(ISNUMBER(D377)),NOT(ISNUMBER(E377)),E377&lt;D377,C377-B377&lt;&gt;E377-D377),"Check comparable date ranges",""))))))))))))</x:f>
      </x:c>
    </x:row>
    <x:row r="378" ht="44" customHeight="1">
      <x:c r="A378" s="19"/>
      <x:c r="B378" s="24"/>
      <x:c r="C378" s="21"/>
      <x:c r="D378" s="21"/>
      <x:c r="E378" s="21"/>
      <x:c r="F378" s="18"/>
      <x:c r="G378" s="26"/>
      <x:c r="H378" s="26"/>
      <x:c r="I378" s="26"/>
      <x:c r="J378" s="26"/>
      <x:c r="K378" s="25"/>
      <x:c r="L378" s="25"/>
      <x:c r="M378" s="26"/>
      <x:c r="N378" s="26"/>
      <x:c r="O378" s="26"/>
      <x:c r="P378" s="26"/>
      <x:c r="Q378" s="25"/>
      <x:c r="R378" s="25"/>
      <x:c r="S378" s="18"/>
      <x:c r="T378" s="18"/>
      <x:c r="U378" s="18"/>
      <x:c r="V378" s="28" t="str">
        <x:f>IF(A378="","",IF(AND(ISNUMBER(G378),ISNUMBER(I378),G378&gt;=0,I378&gt;0,G378&lt;=I378),G378/I378,"n.a."))</x:f>
      </x:c>
      <x:c r="W378" s="28" t="str">
        <x:f>IF(A378="","",IF(AND(F378="Yes",ISNUMBER(B378),ISNUMBER(C378),ISNUMBER(D378),ISNUMBER(E378),C378&gt;=B378,E378&gt;=D378,C378-B378=E378-D378,ISNUMBER(G378),ISNUMBER(H378),G378&gt;=0,H378&gt;0),(G378-H378)/H378,"n.a."))</x:f>
      </x:c>
      <x:c r="X378" s="28" t="str">
        <x:f>IF(A378="","",IF(AND(F378="Yes",ISNUMBER(B378),ISNUMBER(C378),ISNUMBER(D378),ISNUMBER(E378),C378&gt;=B378,E378&gt;=D378,C378-B378=E378-D378,ISNUMBER(M378),ISNUMBER(N378),M378&gt;=0,N378&gt;0),(M378-N378)/N378,"n.a."))</x:f>
      </x:c>
      <x:c r="Y378" s="28" t="str">
        <x:f>IF(A378="","",IF(AND(ISNUMBER(O378),ISNUMBER(M378),O378&gt;=0,M378&gt;0,T378&lt;&gt;""),O378/M378,"n.a."))</x:f>
      </x:c>
      <x:c r="Z378" s="23" t="str">
        <x:f>IF(A378="","",IF(COUNTIFS($A$6:$A$505,SUBSTITUTE(SUBSTITUTE(SUBSTITUTE(A378,"~","~~"),"*","~*"),"?","~?"))&gt;1,"Duplicate URL: use one row per period pair",IF(COUNTIFS(Audit!$A$6:$A$505,SUBSTITUTE(SUBSTITUTE(SUBSTITUTE(A378,"~","~~"),"*","~*"),"?","~?"))=0,"URL missing from Audit",IF(OR(B378="",C378=""),"Add current date range",IF(OR(NOT(ISNUMBER(B378)),NOT(ISNUMBER(C378)),C378&lt;B378),"Check current dates",IF(OR(AND(ISNUMBER(G378),G378&lt;0),AND(ISNUMBER(H378),H378&lt;0),AND(ISNUMBER(I378),I378&lt;0),AND(ISNUMBER(J378),J378&lt;0),AND(ISNUMBER(M378),M378&lt;0),AND(ISNUMBER(N378),N378&lt;0),AND(ISNUMBER(O378),O378&lt;0),AND(ISNUMBER(P378),P378&lt;0),AND(ISNUMBER(Q378),Q378&lt;0),AND(ISNUMBER(R378),R378&lt;0)),"Check negative values",IF(AND(ISNUMBER(G378),ISNUMBER(I378),G378&gt;I378),"Clicks exceed impressions",IF(AND(OR(ISNUMBER(Q378),ISNUMBER(R378)),S378=""),"Add revenue currency",IF(AND(ISNUMBER(O378),T378=""),"Define conversions and session scope",IF(U378="","Add evidence source",IF(F378&lt;&gt;"Yes","Comparison not confirmed",IF(OR(NOT(ISNUMBER(D378)),NOT(ISNUMBER(E378)),E378&lt;D378,C378-B378&lt;&gt;E378-D378),"Check comparable date ranges",""))))))))))))</x:f>
      </x:c>
    </x:row>
    <x:row r="379" ht="44" customHeight="1">
      <x:c r="A379" s="19"/>
      <x:c r="B379" s="24"/>
      <x:c r="C379" s="21"/>
      <x:c r="D379" s="21"/>
      <x:c r="E379" s="21"/>
      <x:c r="F379" s="18"/>
      <x:c r="G379" s="26"/>
      <x:c r="H379" s="26"/>
      <x:c r="I379" s="26"/>
      <x:c r="J379" s="26"/>
      <x:c r="K379" s="25"/>
      <x:c r="L379" s="25"/>
      <x:c r="M379" s="26"/>
      <x:c r="N379" s="26"/>
      <x:c r="O379" s="26"/>
      <x:c r="P379" s="26"/>
      <x:c r="Q379" s="25"/>
      <x:c r="R379" s="25"/>
      <x:c r="S379" s="18"/>
      <x:c r="T379" s="18"/>
      <x:c r="U379" s="18"/>
      <x:c r="V379" s="28" t="str">
        <x:f>IF(A379="","",IF(AND(ISNUMBER(G379),ISNUMBER(I379),G379&gt;=0,I379&gt;0,G379&lt;=I379),G379/I379,"n.a."))</x:f>
      </x:c>
      <x:c r="W379" s="28" t="str">
        <x:f>IF(A379="","",IF(AND(F379="Yes",ISNUMBER(B379),ISNUMBER(C379),ISNUMBER(D379),ISNUMBER(E379),C379&gt;=B379,E379&gt;=D379,C379-B379=E379-D379,ISNUMBER(G379),ISNUMBER(H379),G379&gt;=0,H379&gt;0),(G379-H379)/H379,"n.a."))</x:f>
      </x:c>
      <x:c r="X379" s="28" t="str">
        <x:f>IF(A379="","",IF(AND(F379="Yes",ISNUMBER(B379),ISNUMBER(C379),ISNUMBER(D379),ISNUMBER(E379),C379&gt;=B379,E379&gt;=D379,C379-B379=E379-D379,ISNUMBER(M379),ISNUMBER(N379),M379&gt;=0,N379&gt;0),(M379-N379)/N379,"n.a."))</x:f>
      </x:c>
      <x:c r="Y379" s="28" t="str">
        <x:f>IF(A379="","",IF(AND(ISNUMBER(O379),ISNUMBER(M379),O379&gt;=0,M379&gt;0,T379&lt;&gt;""),O379/M379,"n.a."))</x:f>
      </x:c>
      <x:c r="Z379" s="23" t="str">
        <x:f>IF(A379="","",IF(COUNTIFS($A$6:$A$505,SUBSTITUTE(SUBSTITUTE(SUBSTITUTE(A379,"~","~~"),"*","~*"),"?","~?"))&gt;1,"Duplicate URL: use one row per period pair",IF(COUNTIFS(Audit!$A$6:$A$505,SUBSTITUTE(SUBSTITUTE(SUBSTITUTE(A379,"~","~~"),"*","~*"),"?","~?"))=0,"URL missing from Audit",IF(OR(B379="",C379=""),"Add current date range",IF(OR(NOT(ISNUMBER(B379)),NOT(ISNUMBER(C379)),C379&lt;B379),"Check current dates",IF(OR(AND(ISNUMBER(G379),G379&lt;0),AND(ISNUMBER(H379),H379&lt;0),AND(ISNUMBER(I379),I379&lt;0),AND(ISNUMBER(J379),J379&lt;0),AND(ISNUMBER(M379),M379&lt;0),AND(ISNUMBER(N379),N379&lt;0),AND(ISNUMBER(O379),O379&lt;0),AND(ISNUMBER(P379),P379&lt;0),AND(ISNUMBER(Q379),Q379&lt;0),AND(ISNUMBER(R379),R379&lt;0)),"Check negative values",IF(AND(ISNUMBER(G379),ISNUMBER(I379),G379&gt;I379),"Clicks exceed impressions",IF(AND(OR(ISNUMBER(Q379),ISNUMBER(R379)),S379=""),"Add revenue currency",IF(AND(ISNUMBER(O379),T379=""),"Define conversions and session scope",IF(U379="","Add evidence source",IF(F379&lt;&gt;"Yes","Comparison not confirmed",IF(OR(NOT(ISNUMBER(D379)),NOT(ISNUMBER(E379)),E379&lt;D379,C379-B379&lt;&gt;E379-D379),"Check comparable date ranges",""))))))))))))</x:f>
      </x:c>
    </x:row>
    <x:row r="380" ht="44" customHeight="1">
      <x:c r="A380" s="19"/>
      <x:c r="B380" s="24"/>
      <x:c r="C380" s="21"/>
      <x:c r="D380" s="21"/>
      <x:c r="E380" s="21"/>
      <x:c r="F380" s="18"/>
      <x:c r="G380" s="26"/>
      <x:c r="H380" s="26"/>
      <x:c r="I380" s="26"/>
      <x:c r="J380" s="26"/>
      <x:c r="K380" s="25"/>
      <x:c r="L380" s="25"/>
      <x:c r="M380" s="26"/>
      <x:c r="N380" s="26"/>
      <x:c r="O380" s="26"/>
      <x:c r="P380" s="26"/>
      <x:c r="Q380" s="25"/>
      <x:c r="R380" s="25"/>
      <x:c r="S380" s="18"/>
      <x:c r="T380" s="18"/>
      <x:c r="U380" s="18"/>
      <x:c r="V380" s="28" t="str">
        <x:f>IF(A380="","",IF(AND(ISNUMBER(G380),ISNUMBER(I380),G380&gt;=0,I380&gt;0,G380&lt;=I380),G380/I380,"n.a."))</x:f>
      </x:c>
      <x:c r="W380" s="28" t="str">
        <x:f>IF(A380="","",IF(AND(F380="Yes",ISNUMBER(B380),ISNUMBER(C380),ISNUMBER(D380),ISNUMBER(E380),C380&gt;=B380,E380&gt;=D380,C380-B380=E380-D380,ISNUMBER(G380),ISNUMBER(H380),G380&gt;=0,H380&gt;0),(G380-H380)/H380,"n.a."))</x:f>
      </x:c>
      <x:c r="X380" s="28" t="str">
        <x:f>IF(A380="","",IF(AND(F380="Yes",ISNUMBER(B380),ISNUMBER(C380),ISNUMBER(D380),ISNUMBER(E380),C380&gt;=B380,E380&gt;=D380,C380-B380=E380-D380,ISNUMBER(M380),ISNUMBER(N380),M380&gt;=0,N380&gt;0),(M380-N380)/N380,"n.a."))</x:f>
      </x:c>
      <x:c r="Y380" s="28" t="str">
        <x:f>IF(A380="","",IF(AND(ISNUMBER(O380),ISNUMBER(M380),O380&gt;=0,M380&gt;0,T380&lt;&gt;""),O380/M380,"n.a."))</x:f>
      </x:c>
      <x:c r="Z380" s="23" t="str">
        <x:f>IF(A380="","",IF(COUNTIFS($A$6:$A$505,SUBSTITUTE(SUBSTITUTE(SUBSTITUTE(A380,"~","~~"),"*","~*"),"?","~?"))&gt;1,"Duplicate URL: use one row per period pair",IF(COUNTIFS(Audit!$A$6:$A$505,SUBSTITUTE(SUBSTITUTE(SUBSTITUTE(A380,"~","~~"),"*","~*"),"?","~?"))=0,"URL missing from Audit",IF(OR(B380="",C380=""),"Add current date range",IF(OR(NOT(ISNUMBER(B380)),NOT(ISNUMBER(C380)),C380&lt;B380),"Check current dates",IF(OR(AND(ISNUMBER(G380),G380&lt;0),AND(ISNUMBER(H380),H380&lt;0),AND(ISNUMBER(I380),I380&lt;0),AND(ISNUMBER(J380),J380&lt;0),AND(ISNUMBER(M380),M380&lt;0),AND(ISNUMBER(N380),N380&lt;0),AND(ISNUMBER(O380),O380&lt;0),AND(ISNUMBER(P380),P380&lt;0),AND(ISNUMBER(Q380),Q380&lt;0),AND(ISNUMBER(R380),R380&lt;0)),"Check negative values",IF(AND(ISNUMBER(G380),ISNUMBER(I380),G380&gt;I380),"Clicks exceed impressions",IF(AND(OR(ISNUMBER(Q380),ISNUMBER(R380)),S380=""),"Add revenue currency",IF(AND(ISNUMBER(O380),T380=""),"Define conversions and session scope",IF(U380="","Add evidence source",IF(F380&lt;&gt;"Yes","Comparison not confirmed",IF(OR(NOT(ISNUMBER(D380)),NOT(ISNUMBER(E380)),E380&lt;D380,C380-B380&lt;&gt;E380-D380),"Check comparable date ranges",""))))))))))))</x:f>
      </x:c>
    </x:row>
    <x:row r="381" ht="44" customHeight="1">
      <x:c r="A381" s="19"/>
      <x:c r="B381" s="24"/>
      <x:c r="C381" s="21"/>
      <x:c r="D381" s="21"/>
      <x:c r="E381" s="21"/>
      <x:c r="F381" s="18"/>
      <x:c r="G381" s="26"/>
      <x:c r="H381" s="26"/>
      <x:c r="I381" s="26"/>
      <x:c r="J381" s="26"/>
      <x:c r="K381" s="25"/>
      <x:c r="L381" s="25"/>
      <x:c r="M381" s="26"/>
      <x:c r="N381" s="26"/>
      <x:c r="O381" s="26"/>
      <x:c r="P381" s="26"/>
      <x:c r="Q381" s="25"/>
      <x:c r="R381" s="25"/>
      <x:c r="S381" s="18"/>
      <x:c r="T381" s="18"/>
      <x:c r="U381" s="18"/>
      <x:c r="V381" s="28" t="str">
        <x:f>IF(A381="","",IF(AND(ISNUMBER(G381),ISNUMBER(I381),G381&gt;=0,I381&gt;0,G381&lt;=I381),G381/I381,"n.a."))</x:f>
      </x:c>
      <x:c r="W381" s="28" t="str">
        <x:f>IF(A381="","",IF(AND(F381="Yes",ISNUMBER(B381),ISNUMBER(C381),ISNUMBER(D381),ISNUMBER(E381),C381&gt;=B381,E381&gt;=D381,C381-B381=E381-D381,ISNUMBER(G381),ISNUMBER(H381),G381&gt;=0,H381&gt;0),(G381-H381)/H381,"n.a."))</x:f>
      </x:c>
      <x:c r="X381" s="28" t="str">
        <x:f>IF(A381="","",IF(AND(F381="Yes",ISNUMBER(B381),ISNUMBER(C381),ISNUMBER(D381),ISNUMBER(E381),C381&gt;=B381,E381&gt;=D381,C381-B381=E381-D381,ISNUMBER(M381),ISNUMBER(N381),M381&gt;=0,N381&gt;0),(M381-N381)/N381,"n.a."))</x:f>
      </x:c>
      <x:c r="Y381" s="28" t="str">
        <x:f>IF(A381="","",IF(AND(ISNUMBER(O381),ISNUMBER(M381),O381&gt;=0,M381&gt;0,T381&lt;&gt;""),O381/M381,"n.a."))</x:f>
      </x:c>
      <x:c r="Z381" s="23" t="str">
        <x:f>IF(A381="","",IF(COUNTIFS($A$6:$A$505,SUBSTITUTE(SUBSTITUTE(SUBSTITUTE(A381,"~","~~"),"*","~*"),"?","~?"))&gt;1,"Duplicate URL: use one row per period pair",IF(COUNTIFS(Audit!$A$6:$A$505,SUBSTITUTE(SUBSTITUTE(SUBSTITUTE(A381,"~","~~"),"*","~*"),"?","~?"))=0,"URL missing from Audit",IF(OR(B381="",C381=""),"Add current date range",IF(OR(NOT(ISNUMBER(B381)),NOT(ISNUMBER(C381)),C381&lt;B381),"Check current dates",IF(OR(AND(ISNUMBER(G381),G381&lt;0),AND(ISNUMBER(H381),H381&lt;0),AND(ISNUMBER(I381),I381&lt;0),AND(ISNUMBER(J381),J381&lt;0),AND(ISNUMBER(M381),M381&lt;0),AND(ISNUMBER(N381),N381&lt;0),AND(ISNUMBER(O381),O381&lt;0),AND(ISNUMBER(P381),P381&lt;0),AND(ISNUMBER(Q381),Q381&lt;0),AND(ISNUMBER(R381),R381&lt;0)),"Check negative values",IF(AND(ISNUMBER(G381),ISNUMBER(I381),G381&gt;I381),"Clicks exceed impressions",IF(AND(OR(ISNUMBER(Q381),ISNUMBER(R381)),S381=""),"Add revenue currency",IF(AND(ISNUMBER(O381),T381=""),"Define conversions and session scope",IF(U381="","Add evidence source",IF(F381&lt;&gt;"Yes","Comparison not confirmed",IF(OR(NOT(ISNUMBER(D381)),NOT(ISNUMBER(E381)),E381&lt;D381,C381-B381&lt;&gt;E381-D381),"Check comparable date ranges",""))))))))))))</x:f>
      </x:c>
    </x:row>
    <x:row r="382" ht="44" customHeight="1">
      <x:c r="A382" s="19"/>
      <x:c r="B382" s="24"/>
      <x:c r="C382" s="21"/>
      <x:c r="D382" s="21"/>
      <x:c r="E382" s="21"/>
      <x:c r="F382" s="18"/>
      <x:c r="G382" s="26"/>
      <x:c r="H382" s="26"/>
      <x:c r="I382" s="26"/>
      <x:c r="J382" s="26"/>
      <x:c r="K382" s="25"/>
      <x:c r="L382" s="25"/>
      <x:c r="M382" s="26"/>
      <x:c r="N382" s="26"/>
      <x:c r="O382" s="26"/>
      <x:c r="P382" s="26"/>
      <x:c r="Q382" s="25"/>
      <x:c r="R382" s="25"/>
      <x:c r="S382" s="18"/>
      <x:c r="T382" s="18"/>
      <x:c r="U382" s="18"/>
      <x:c r="V382" s="28" t="str">
        <x:f>IF(A382="","",IF(AND(ISNUMBER(G382),ISNUMBER(I382),G382&gt;=0,I382&gt;0,G382&lt;=I382),G382/I382,"n.a."))</x:f>
      </x:c>
      <x:c r="W382" s="28" t="str">
        <x:f>IF(A382="","",IF(AND(F382="Yes",ISNUMBER(B382),ISNUMBER(C382),ISNUMBER(D382),ISNUMBER(E382),C382&gt;=B382,E382&gt;=D382,C382-B382=E382-D382,ISNUMBER(G382),ISNUMBER(H382),G382&gt;=0,H382&gt;0),(G382-H382)/H382,"n.a."))</x:f>
      </x:c>
      <x:c r="X382" s="28" t="str">
        <x:f>IF(A382="","",IF(AND(F382="Yes",ISNUMBER(B382),ISNUMBER(C382),ISNUMBER(D382),ISNUMBER(E382),C382&gt;=B382,E382&gt;=D382,C382-B382=E382-D382,ISNUMBER(M382),ISNUMBER(N382),M382&gt;=0,N382&gt;0),(M382-N382)/N382,"n.a."))</x:f>
      </x:c>
      <x:c r="Y382" s="28" t="str">
        <x:f>IF(A382="","",IF(AND(ISNUMBER(O382),ISNUMBER(M382),O382&gt;=0,M382&gt;0,T382&lt;&gt;""),O382/M382,"n.a."))</x:f>
      </x:c>
      <x:c r="Z382" s="23" t="str">
        <x:f>IF(A382="","",IF(COUNTIFS($A$6:$A$505,SUBSTITUTE(SUBSTITUTE(SUBSTITUTE(A382,"~","~~"),"*","~*"),"?","~?"))&gt;1,"Duplicate URL: use one row per period pair",IF(COUNTIFS(Audit!$A$6:$A$505,SUBSTITUTE(SUBSTITUTE(SUBSTITUTE(A382,"~","~~"),"*","~*"),"?","~?"))=0,"URL missing from Audit",IF(OR(B382="",C382=""),"Add current date range",IF(OR(NOT(ISNUMBER(B382)),NOT(ISNUMBER(C382)),C382&lt;B382),"Check current dates",IF(OR(AND(ISNUMBER(G382),G382&lt;0),AND(ISNUMBER(H382),H382&lt;0),AND(ISNUMBER(I382),I382&lt;0),AND(ISNUMBER(J382),J382&lt;0),AND(ISNUMBER(M382),M382&lt;0),AND(ISNUMBER(N382),N382&lt;0),AND(ISNUMBER(O382),O382&lt;0),AND(ISNUMBER(P382),P382&lt;0),AND(ISNUMBER(Q382),Q382&lt;0),AND(ISNUMBER(R382),R382&lt;0)),"Check negative values",IF(AND(ISNUMBER(G382),ISNUMBER(I382),G382&gt;I382),"Clicks exceed impressions",IF(AND(OR(ISNUMBER(Q382),ISNUMBER(R382)),S382=""),"Add revenue currency",IF(AND(ISNUMBER(O382),T382=""),"Define conversions and session scope",IF(U382="","Add evidence source",IF(F382&lt;&gt;"Yes","Comparison not confirmed",IF(OR(NOT(ISNUMBER(D382)),NOT(ISNUMBER(E382)),E382&lt;D382,C382-B382&lt;&gt;E382-D382),"Check comparable date ranges",""))))))))))))</x:f>
      </x:c>
    </x:row>
    <x:row r="383" ht="44" customHeight="1">
      <x:c r="A383" s="19"/>
      <x:c r="B383" s="24"/>
      <x:c r="C383" s="21"/>
      <x:c r="D383" s="21"/>
      <x:c r="E383" s="21"/>
      <x:c r="F383" s="18"/>
      <x:c r="G383" s="26"/>
      <x:c r="H383" s="26"/>
      <x:c r="I383" s="26"/>
      <x:c r="J383" s="26"/>
      <x:c r="K383" s="25"/>
      <x:c r="L383" s="25"/>
      <x:c r="M383" s="26"/>
      <x:c r="N383" s="26"/>
      <x:c r="O383" s="26"/>
      <x:c r="P383" s="26"/>
      <x:c r="Q383" s="25"/>
      <x:c r="R383" s="25"/>
      <x:c r="S383" s="18"/>
      <x:c r="T383" s="18"/>
      <x:c r="U383" s="18"/>
      <x:c r="V383" s="28" t="str">
        <x:f>IF(A383="","",IF(AND(ISNUMBER(G383),ISNUMBER(I383),G383&gt;=0,I383&gt;0,G383&lt;=I383),G383/I383,"n.a."))</x:f>
      </x:c>
      <x:c r="W383" s="28" t="str">
        <x:f>IF(A383="","",IF(AND(F383="Yes",ISNUMBER(B383),ISNUMBER(C383),ISNUMBER(D383),ISNUMBER(E383),C383&gt;=B383,E383&gt;=D383,C383-B383=E383-D383,ISNUMBER(G383),ISNUMBER(H383),G383&gt;=0,H383&gt;0),(G383-H383)/H383,"n.a."))</x:f>
      </x:c>
      <x:c r="X383" s="28" t="str">
        <x:f>IF(A383="","",IF(AND(F383="Yes",ISNUMBER(B383),ISNUMBER(C383),ISNUMBER(D383),ISNUMBER(E383),C383&gt;=B383,E383&gt;=D383,C383-B383=E383-D383,ISNUMBER(M383),ISNUMBER(N383),M383&gt;=0,N383&gt;0),(M383-N383)/N383,"n.a."))</x:f>
      </x:c>
      <x:c r="Y383" s="28" t="str">
        <x:f>IF(A383="","",IF(AND(ISNUMBER(O383),ISNUMBER(M383),O383&gt;=0,M383&gt;0,T383&lt;&gt;""),O383/M383,"n.a."))</x:f>
      </x:c>
      <x:c r="Z383" s="23" t="str">
        <x:f>IF(A383="","",IF(COUNTIFS($A$6:$A$505,SUBSTITUTE(SUBSTITUTE(SUBSTITUTE(A383,"~","~~"),"*","~*"),"?","~?"))&gt;1,"Duplicate URL: use one row per period pair",IF(COUNTIFS(Audit!$A$6:$A$505,SUBSTITUTE(SUBSTITUTE(SUBSTITUTE(A383,"~","~~"),"*","~*"),"?","~?"))=0,"URL missing from Audit",IF(OR(B383="",C383=""),"Add current date range",IF(OR(NOT(ISNUMBER(B383)),NOT(ISNUMBER(C383)),C383&lt;B383),"Check current dates",IF(OR(AND(ISNUMBER(G383),G383&lt;0),AND(ISNUMBER(H383),H383&lt;0),AND(ISNUMBER(I383),I383&lt;0),AND(ISNUMBER(J383),J383&lt;0),AND(ISNUMBER(M383),M383&lt;0),AND(ISNUMBER(N383),N383&lt;0),AND(ISNUMBER(O383),O383&lt;0),AND(ISNUMBER(P383),P383&lt;0),AND(ISNUMBER(Q383),Q383&lt;0),AND(ISNUMBER(R383),R383&lt;0)),"Check negative values",IF(AND(ISNUMBER(G383),ISNUMBER(I383),G383&gt;I383),"Clicks exceed impressions",IF(AND(OR(ISNUMBER(Q383),ISNUMBER(R383)),S383=""),"Add revenue currency",IF(AND(ISNUMBER(O383),T383=""),"Define conversions and session scope",IF(U383="","Add evidence source",IF(F383&lt;&gt;"Yes","Comparison not confirmed",IF(OR(NOT(ISNUMBER(D383)),NOT(ISNUMBER(E383)),E383&lt;D383,C383-B383&lt;&gt;E383-D383),"Check comparable date ranges",""))))))))))))</x:f>
      </x:c>
    </x:row>
    <x:row r="384" ht="44" customHeight="1">
      <x:c r="A384" s="19"/>
      <x:c r="B384" s="24"/>
      <x:c r="C384" s="21"/>
      <x:c r="D384" s="21"/>
      <x:c r="E384" s="21"/>
      <x:c r="F384" s="18"/>
      <x:c r="G384" s="26"/>
      <x:c r="H384" s="26"/>
      <x:c r="I384" s="26"/>
      <x:c r="J384" s="26"/>
      <x:c r="K384" s="25"/>
      <x:c r="L384" s="25"/>
      <x:c r="M384" s="26"/>
      <x:c r="N384" s="26"/>
      <x:c r="O384" s="26"/>
      <x:c r="P384" s="26"/>
      <x:c r="Q384" s="25"/>
      <x:c r="R384" s="25"/>
      <x:c r="S384" s="18"/>
      <x:c r="T384" s="18"/>
      <x:c r="U384" s="18"/>
      <x:c r="V384" s="28" t="str">
        <x:f>IF(A384="","",IF(AND(ISNUMBER(G384),ISNUMBER(I384),G384&gt;=0,I384&gt;0,G384&lt;=I384),G384/I384,"n.a."))</x:f>
      </x:c>
      <x:c r="W384" s="28" t="str">
        <x:f>IF(A384="","",IF(AND(F384="Yes",ISNUMBER(B384),ISNUMBER(C384),ISNUMBER(D384),ISNUMBER(E384),C384&gt;=B384,E384&gt;=D384,C384-B384=E384-D384,ISNUMBER(G384),ISNUMBER(H384),G384&gt;=0,H384&gt;0),(G384-H384)/H384,"n.a."))</x:f>
      </x:c>
      <x:c r="X384" s="28" t="str">
        <x:f>IF(A384="","",IF(AND(F384="Yes",ISNUMBER(B384),ISNUMBER(C384),ISNUMBER(D384),ISNUMBER(E384),C384&gt;=B384,E384&gt;=D384,C384-B384=E384-D384,ISNUMBER(M384),ISNUMBER(N384),M384&gt;=0,N384&gt;0),(M384-N384)/N384,"n.a."))</x:f>
      </x:c>
      <x:c r="Y384" s="28" t="str">
        <x:f>IF(A384="","",IF(AND(ISNUMBER(O384),ISNUMBER(M384),O384&gt;=0,M384&gt;0,T384&lt;&gt;""),O384/M384,"n.a."))</x:f>
      </x:c>
      <x:c r="Z384" s="23" t="str">
        <x:f>IF(A384="","",IF(COUNTIFS($A$6:$A$505,SUBSTITUTE(SUBSTITUTE(SUBSTITUTE(A384,"~","~~"),"*","~*"),"?","~?"))&gt;1,"Duplicate URL: use one row per period pair",IF(COUNTIFS(Audit!$A$6:$A$505,SUBSTITUTE(SUBSTITUTE(SUBSTITUTE(A384,"~","~~"),"*","~*"),"?","~?"))=0,"URL missing from Audit",IF(OR(B384="",C384=""),"Add current date range",IF(OR(NOT(ISNUMBER(B384)),NOT(ISNUMBER(C384)),C384&lt;B384),"Check current dates",IF(OR(AND(ISNUMBER(G384),G384&lt;0),AND(ISNUMBER(H384),H384&lt;0),AND(ISNUMBER(I384),I384&lt;0),AND(ISNUMBER(J384),J384&lt;0),AND(ISNUMBER(M384),M384&lt;0),AND(ISNUMBER(N384),N384&lt;0),AND(ISNUMBER(O384),O384&lt;0),AND(ISNUMBER(P384),P384&lt;0),AND(ISNUMBER(Q384),Q384&lt;0),AND(ISNUMBER(R384),R384&lt;0)),"Check negative values",IF(AND(ISNUMBER(G384),ISNUMBER(I384),G384&gt;I384),"Clicks exceed impressions",IF(AND(OR(ISNUMBER(Q384),ISNUMBER(R384)),S384=""),"Add revenue currency",IF(AND(ISNUMBER(O384),T384=""),"Define conversions and session scope",IF(U384="","Add evidence source",IF(F384&lt;&gt;"Yes","Comparison not confirmed",IF(OR(NOT(ISNUMBER(D384)),NOT(ISNUMBER(E384)),E384&lt;D384,C384-B384&lt;&gt;E384-D384),"Check comparable date ranges",""))))))))))))</x:f>
      </x:c>
    </x:row>
    <x:row r="385" ht="44" customHeight="1">
      <x:c r="A385" s="19"/>
      <x:c r="B385" s="24"/>
      <x:c r="C385" s="21"/>
      <x:c r="D385" s="21"/>
      <x:c r="E385" s="21"/>
      <x:c r="F385" s="18"/>
      <x:c r="G385" s="26"/>
      <x:c r="H385" s="26"/>
      <x:c r="I385" s="26"/>
      <x:c r="J385" s="26"/>
      <x:c r="K385" s="25"/>
      <x:c r="L385" s="25"/>
      <x:c r="M385" s="26"/>
      <x:c r="N385" s="26"/>
      <x:c r="O385" s="26"/>
      <x:c r="P385" s="26"/>
      <x:c r="Q385" s="25"/>
      <x:c r="R385" s="25"/>
      <x:c r="S385" s="18"/>
      <x:c r="T385" s="18"/>
      <x:c r="U385" s="18"/>
      <x:c r="V385" s="28" t="str">
        <x:f>IF(A385="","",IF(AND(ISNUMBER(G385),ISNUMBER(I385),G385&gt;=0,I385&gt;0,G385&lt;=I385),G385/I385,"n.a."))</x:f>
      </x:c>
      <x:c r="W385" s="28" t="str">
        <x:f>IF(A385="","",IF(AND(F385="Yes",ISNUMBER(B385),ISNUMBER(C385),ISNUMBER(D385),ISNUMBER(E385),C385&gt;=B385,E385&gt;=D385,C385-B385=E385-D385,ISNUMBER(G385),ISNUMBER(H385),G385&gt;=0,H385&gt;0),(G385-H385)/H385,"n.a."))</x:f>
      </x:c>
      <x:c r="X385" s="28" t="str">
        <x:f>IF(A385="","",IF(AND(F385="Yes",ISNUMBER(B385),ISNUMBER(C385),ISNUMBER(D385),ISNUMBER(E385),C385&gt;=B385,E385&gt;=D385,C385-B385=E385-D385,ISNUMBER(M385),ISNUMBER(N385),M385&gt;=0,N385&gt;0),(M385-N385)/N385,"n.a."))</x:f>
      </x:c>
      <x:c r="Y385" s="28" t="str">
        <x:f>IF(A385="","",IF(AND(ISNUMBER(O385),ISNUMBER(M385),O385&gt;=0,M385&gt;0,T385&lt;&gt;""),O385/M385,"n.a."))</x:f>
      </x:c>
      <x:c r="Z385" s="23" t="str">
        <x:f>IF(A385="","",IF(COUNTIFS($A$6:$A$505,SUBSTITUTE(SUBSTITUTE(SUBSTITUTE(A385,"~","~~"),"*","~*"),"?","~?"))&gt;1,"Duplicate URL: use one row per period pair",IF(COUNTIFS(Audit!$A$6:$A$505,SUBSTITUTE(SUBSTITUTE(SUBSTITUTE(A385,"~","~~"),"*","~*"),"?","~?"))=0,"URL missing from Audit",IF(OR(B385="",C385=""),"Add current date range",IF(OR(NOT(ISNUMBER(B385)),NOT(ISNUMBER(C385)),C385&lt;B385),"Check current dates",IF(OR(AND(ISNUMBER(G385),G385&lt;0),AND(ISNUMBER(H385),H385&lt;0),AND(ISNUMBER(I385),I385&lt;0),AND(ISNUMBER(J385),J385&lt;0),AND(ISNUMBER(M385),M385&lt;0),AND(ISNUMBER(N385),N385&lt;0),AND(ISNUMBER(O385),O385&lt;0),AND(ISNUMBER(P385),P385&lt;0),AND(ISNUMBER(Q385),Q385&lt;0),AND(ISNUMBER(R385),R385&lt;0)),"Check negative values",IF(AND(ISNUMBER(G385),ISNUMBER(I385),G385&gt;I385),"Clicks exceed impressions",IF(AND(OR(ISNUMBER(Q385),ISNUMBER(R385)),S385=""),"Add revenue currency",IF(AND(ISNUMBER(O385),T385=""),"Define conversions and session scope",IF(U385="","Add evidence source",IF(F385&lt;&gt;"Yes","Comparison not confirmed",IF(OR(NOT(ISNUMBER(D385)),NOT(ISNUMBER(E385)),E385&lt;D385,C385-B385&lt;&gt;E385-D385),"Check comparable date ranges",""))))))))))))</x:f>
      </x:c>
    </x:row>
    <x:row r="386" ht="44" customHeight="1">
      <x:c r="A386" s="19"/>
      <x:c r="B386" s="24"/>
      <x:c r="C386" s="21"/>
      <x:c r="D386" s="21"/>
      <x:c r="E386" s="21"/>
      <x:c r="F386" s="18"/>
      <x:c r="G386" s="26"/>
      <x:c r="H386" s="26"/>
      <x:c r="I386" s="26"/>
      <x:c r="J386" s="26"/>
      <x:c r="K386" s="25"/>
      <x:c r="L386" s="25"/>
      <x:c r="M386" s="26"/>
      <x:c r="N386" s="26"/>
      <x:c r="O386" s="26"/>
      <x:c r="P386" s="26"/>
      <x:c r="Q386" s="25"/>
      <x:c r="R386" s="25"/>
      <x:c r="S386" s="18"/>
      <x:c r="T386" s="18"/>
      <x:c r="U386" s="18"/>
      <x:c r="V386" s="28" t="str">
        <x:f>IF(A386="","",IF(AND(ISNUMBER(G386),ISNUMBER(I386),G386&gt;=0,I386&gt;0,G386&lt;=I386),G386/I386,"n.a."))</x:f>
      </x:c>
      <x:c r="W386" s="28" t="str">
        <x:f>IF(A386="","",IF(AND(F386="Yes",ISNUMBER(B386),ISNUMBER(C386),ISNUMBER(D386),ISNUMBER(E386),C386&gt;=B386,E386&gt;=D386,C386-B386=E386-D386,ISNUMBER(G386),ISNUMBER(H386),G386&gt;=0,H386&gt;0),(G386-H386)/H386,"n.a."))</x:f>
      </x:c>
      <x:c r="X386" s="28" t="str">
        <x:f>IF(A386="","",IF(AND(F386="Yes",ISNUMBER(B386),ISNUMBER(C386),ISNUMBER(D386),ISNUMBER(E386),C386&gt;=B386,E386&gt;=D386,C386-B386=E386-D386,ISNUMBER(M386),ISNUMBER(N386),M386&gt;=0,N386&gt;0),(M386-N386)/N386,"n.a."))</x:f>
      </x:c>
      <x:c r="Y386" s="28" t="str">
        <x:f>IF(A386="","",IF(AND(ISNUMBER(O386),ISNUMBER(M386),O386&gt;=0,M386&gt;0,T386&lt;&gt;""),O386/M386,"n.a."))</x:f>
      </x:c>
      <x:c r="Z386" s="23" t="str">
        <x:f>IF(A386="","",IF(COUNTIFS($A$6:$A$505,SUBSTITUTE(SUBSTITUTE(SUBSTITUTE(A386,"~","~~"),"*","~*"),"?","~?"))&gt;1,"Duplicate URL: use one row per period pair",IF(COUNTIFS(Audit!$A$6:$A$505,SUBSTITUTE(SUBSTITUTE(SUBSTITUTE(A386,"~","~~"),"*","~*"),"?","~?"))=0,"URL missing from Audit",IF(OR(B386="",C386=""),"Add current date range",IF(OR(NOT(ISNUMBER(B386)),NOT(ISNUMBER(C386)),C386&lt;B386),"Check current dates",IF(OR(AND(ISNUMBER(G386),G386&lt;0),AND(ISNUMBER(H386),H386&lt;0),AND(ISNUMBER(I386),I386&lt;0),AND(ISNUMBER(J386),J386&lt;0),AND(ISNUMBER(M386),M386&lt;0),AND(ISNUMBER(N386),N386&lt;0),AND(ISNUMBER(O386),O386&lt;0),AND(ISNUMBER(P386),P386&lt;0),AND(ISNUMBER(Q386),Q386&lt;0),AND(ISNUMBER(R386),R386&lt;0)),"Check negative values",IF(AND(ISNUMBER(G386),ISNUMBER(I386),G386&gt;I386),"Clicks exceed impressions",IF(AND(OR(ISNUMBER(Q386),ISNUMBER(R386)),S386=""),"Add revenue currency",IF(AND(ISNUMBER(O386),T386=""),"Define conversions and session scope",IF(U386="","Add evidence source",IF(F386&lt;&gt;"Yes","Comparison not confirmed",IF(OR(NOT(ISNUMBER(D386)),NOT(ISNUMBER(E386)),E386&lt;D386,C386-B386&lt;&gt;E386-D386),"Check comparable date ranges",""))))))))))))</x:f>
      </x:c>
    </x:row>
    <x:row r="387" ht="44" customHeight="1">
      <x:c r="A387" s="19"/>
      <x:c r="B387" s="24"/>
      <x:c r="C387" s="21"/>
      <x:c r="D387" s="21"/>
      <x:c r="E387" s="21"/>
      <x:c r="F387" s="18"/>
      <x:c r="G387" s="26"/>
      <x:c r="H387" s="26"/>
      <x:c r="I387" s="26"/>
      <x:c r="J387" s="26"/>
      <x:c r="K387" s="25"/>
      <x:c r="L387" s="25"/>
      <x:c r="M387" s="26"/>
      <x:c r="N387" s="26"/>
      <x:c r="O387" s="26"/>
      <x:c r="P387" s="26"/>
      <x:c r="Q387" s="25"/>
      <x:c r="R387" s="25"/>
      <x:c r="S387" s="18"/>
      <x:c r="T387" s="18"/>
      <x:c r="U387" s="18"/>
      <x:c r="V387" s="28" t="str">
        <x:f>IF(A387="","",IF(AND(ISNUMBER(G387),ISNUMBER(I387),G387&gt;=0,I387&gt;0,G387&lt;=I387),G387/I387,"n.a."))</x:f>
      </x:c>
      <x:c r="W387" s="28" t="str">
        <x:f>IF(A387="","",IF(AND(F387="Yes",ISNUMBER(B387),ISNUMBER(C387),ISNUMBER(D387),ISNUMBER(E387),C387&gt;=B387,E387&gt;=D387,C387-B387=E387-D387,ISNUMBER(G387),ISNUMBER(H387),G387&gt;=0,H387&gt;0),(G387-H387)/H387,"n.a."))</x:f>
      </x:c>
      <x:c r="X387" s="28" t="str">
        <x:f>IF(A387="","",IF(AND(F387="Yes",ISNUMBER(B387),ISNUMBER(C387),ISNUMBER(D387),ISNUMBER(E387),C387&gt;=B387,E387&gt;=D387,C387-B387=E387-D387,ISNUMBER(M387),ISNUMBER(N387),M387&gt;=0,N387&gt;0),(M387-N387)/N387,"n.a."))</x:f>
      </x:c>
      <x:c r="Y387" s="28" t="str">
        <x:f>IF(A387="","",IF(AND(ISNUMBER(O387),ISNUMBER(M387),O387&gt;=0,M387&gt;0,T387&lt;&gt;""),O387/M387,"n.a."))</x:f>
      </x:c>
      <x:c r="Z387" s="23" t="str">
        <x:f>IF(A387="","",IF(COUNTIFS($A$6:$A$505,SUBSTITUTE(SUBSTITUTE(SUBSTITUTE(A387,"~","~~"),"*","~*"),"?","~?"))&gt;1,"Duplicate URL: use one row per period pair",IF(COUNTIFS(Audit!$A$6:$A$505,SUBSTITUTE(SUBSTITUTE(SUBSTITUTE(A387,"~","~~"),"*","~*"),"?","~?"))=0,"URL missing from Audit",IF(OR(B387="",C387=""),"Add current date range",IF(OR(NOT(ISNUMBER(B387)),NOT(ISNUMBER(C387)),C387&lt;B387),"Check current dates",IF(OR(AND(ISNUMBER(G387),G387&lt;0),AND(ISNUMBER(H387),H387&lt;0),AND(ISNUMBER(I387),I387&lt;0),AND(ISNUMBER(J387),J387&lt;0),AND(ISNUMBER(M387),M387&lt;0),AND(ISNUMBER(N387),N387&lt;0),AND(ISNUMBER(O387),O387&lt;0),AND(ISNUMBER(P387),P387&lt;0),AND(ISNUMBER(Q387),Q387&lt;0),AND(ISNUMBER(R387),R387&lt;0)),"Check negative values",IF(AND(ISNUMBER(G387),ISNUMBER(I387),G387&gt;I387),"Clicks exceed impressions",IF(AND(OR(ISNUMBER(Q387),ISNUMBER(R387)),S387=""),"Add revenue currency",IF(AND(ISNUMBER(O387),T387=""),"Define conversions and session scope",IF(U387="","Add evidence source",IF(F387&lt;&gt;"Yes","Comparison not confirmed",IF(OR(NOT(ISNUMBER(D387)),NOT(ISNUMBER(E387)),E387&lt;D387,C387-B387&lt;&gt;E387-D387),"Check comparable date ranges",""))))))))))))</x:f>
      </x:c>
    </x:row>
    <x:row r="388" ht="44" customHeight="1">
      <x:c r="A388" s="19"/>
      <x:c r="B388" s="24"/>
      <x:c r="C388" s="21"/>
      <x:c r="D388" s="21"/>
      <x:c r="E388" s="21"/>
      <x:c r="F388" s="18"/>
      <x:c r="G388" s="26"/>
      <x:c r="H388" s="26"/>
      <x:c r="I388" s="26"/>
      <x:c r="J388" s="26"/>
      <x:c r="K388" s="25"/>
      <x:c r="L388" s="25"/>
      <x:c r="M388" s="26"/>
      <x:c r="N388" s="26"/>
      <x:c r="O388" s="26"/>
      <x:c r="P388" s="26"/>
      <x:c r="Q388" s="25"/>
      <x:c r="R388" s="25"/>
      <x:c r="S388" s="18"/>
      <x:c r="T388" s="18"/>
      <x:c r="U388" s="18"/>
      <x:c r="V388" s="28" t="str">
        <x:f>IF(A388="","",IF(AND(ISNUMBER(G388),ISNUMBER(I388),G388&gt;=0,I388&gt;0,G388&lt;=I388),G388/I388,"n.a."))</x:f>
      </x:c>
      <x:c r="W388" s="28" t="str">
        <x:f>IF(A388="","",IF(AND(F388="Yes",ISNUMBER(B388),ISNUMBER(C388),ISNUMBER(D388),ISNUMBER(E388),C388&gt;=B388,E388&gt;=D388,C388-B388=E388-D388,ISNUMBER(G388),ISNUMBER(H388),G388&gt;=0,H388&gt;0),(G388-H388)/H388,"n.a."))</x:f>
      </x:c>
      <x:c r="X388" s="28" t="str">
        <x:f>IF(A388="","",IF(AND(F388="Yes",ISNUMBER(B388),ISNUMBER(C388),ISNUMBER(D388),ISNUMBER(E388),C388&gt;=B388,E388&gt;=D388,C388-B388=E388-D388,ISNUMBER(M388),ISNUMBER(N388),M388&gt;=0,N388&gt;0),(M388-N388)/N388,"n.a."))</x:f>
      </x:c>
      <x:c r="Y388" s="28" t="str">
        <x:f>IF(A388="","",IF(AND(ISNUMBER(O388),ISNUMBER(M388),O388&gt;=0,M388&gt;0,T388&lt;&gt;""),O388/M388,"n.a."))</x:f>
      </x:c>
      <x:c r="Z388" s="23" t="str">
        <x:f>IF(A388="","",IF(COUNTIFS($A$6:$A$505,SUBSTITUTE(SUBSTITUTE(SUBSTITUTE(A388,"~","~~"),"*","~*"),"?","~?"))&gt;1,"Duplicate URL: use one row per period pair",IF(COUNTIFS(Audit!$A$6:$A$505,SUBSTITUTE(SUBSTITUTE(SUBSTITUTE(A388,"~","~~"),"*","~*"),"?","~?"))=0,"URL missing from Audit",IF(OR(B388="",C388=""),"Add current date range",IF(OR(NOT(ISNUMBER(B388)),NOT(ISNUMBER(C388)),C388&lt;B388),"Check current dates",IF(OR(AND(ISNUMBER(G388),G388&lt;0),AND(ISNUMBER(H388),H388&lt;0),AND(ISNUMBER(I388),I388&lt;0),AND(ISNUMBER(J388),J388&lt;0),AND(ISNUMBER(M388),M388&lt;0),AND(ISNUMBER(N388),N388&lt;0),AND(ISNUMBER(O388),O388&lt;0),AND(ISNUMBER(P388),P388&lt;0),AND(ISNUMBER(Q388),Q388&lt;0),AND(ISNUMBER(R388),R388&lt;0)),"Check negative values",IF(AND(ISNUMBER(G388),ISNUMBER(I388),G388&gt;I388),"Clicks exceed impressions",IF(AND(OR(ISNUMBER(Q388),ISNUMBER(R388)),S388=""),"Add revenue currency",IF(AND(ISNUMBER(O388),T388=""),"Define conversions and session scope",IF(U388="","Add evidence source",IF(F388&lt;&gt;"Yes","Comparison not confirmed",IF(OR(NOT(ISNUMBER(D388)),NOT(ISNUMBER(E388)),E388&lt;D388,C388-B388&lt;&gt;E388-D388),"Check comparable date ranges",""))))))))))))</x:f>
      </x:c>
    </x:row>
    <x:row r="389" ht="44" customHeight="1">
      <x:c r="A389" s="19"/>
      <x:c r="B389" s="24"/>
      <x:c r="C389" s="21"/>
      <x:c r="D389" s="21"/>
      <x:c r="E389" s="21"/>
      <x:c r="F389" s="18"/>
      <x:c r="G389" s="26"/>
      <x:c r="H389" s="26"/>
      <x:c r="I389" s="26"/>
      <x:c r="J389" s="26"/>
      <x:c r="K389" s="25"/>
      <x:c r="L389" s="25"/>
      <x:c r="M389" s="26"/>
      <x:c r="N389" s="26"/>
      <x:c r="O389" s="26"/>
      <x:c r="P389" s="26"/>
      <x:c r="Q389" s="25"/>
      <x:c r="R389" s="25"/>
      <x:c r="S389" s="18"/>
      <x:c r="T389" s="18"/>
      <x:c r="U389" s="18"/>
      <x:c r="V389" s="28" t="str">
        <x:f>IF(A389="","",IF(AND(ISNUMBER(G389),ISNUMBER(I389),G389&gt;=0,I389&gt;0,G389&lt;=I389),G389/I389,"n.a."))</x:f>
      </x:c>
      <x:c r="W389" s="28" t="str">
        <x:f>IF(A389="","",IF(AND(F389="Yes",ISNUMBER(B389),ISNUMBER(C389),ISNUMBER(D389),ISNUMBER(E389),C389&gt;=B389,E389&gt;=D389,C389-B389=E389-D389,ISNUMBER(G389),ISNUMBER(H389),G389&gt;=0,H389&gt;0),(G389-H389)/H389,"n.a."))</x:f>
      </x:c>
      <x:c r="X389" s="28" t="str">
        <x:f>IF(A389="","",IF(AND(F389="Yes",ISNUMBER(B389),ISNUMBER(C389),ISNUMBER(D389),ISNUMBER(E389),C389&gt;=B389,E389&gt;=D389,C389-B389=E389-D389,ISNUMBER(M389),ISNUMBER(N389),M389&gt;=0,N389&gt;0),(M389-N389)/N389,"n.a."))</x:f>
      </x:c>
      <x:c r="Y389" s="28" t="str">
        <x:f>IF(A389="","",IF(AND(ISNUMBER(O389),ISNUMBER(M389),O389&gt;=0,M389&gt;0,T389&lt;&gt;""),O389/M389,"n.a."))</x:f>
      </x:c>
      <x:c r="Z389" s="23" t="str">
        <x:f>IF(A389="","",IF(COUNTIFS($A$6:$A$505,SUBSTITUTE(SUBSTITUTE(SUBSTITUTE(A389,"~","~~"),"*","~*"),"?","~?"))&gt;1,"Duplicate URL: use one row per period pair",IF(COUNTIFS(Audit!$A$6:$A$505,SUBSTITUTE(SUBSTITUTE(SUBSTITUTE(A389,"~","~~"),"*","~*"),"?","~?"))=0,"URL missing from Audit",IF(OR(B389="",C389=""),"Add current date range",IF(OR(NOT(ISNUMBER(B389)),NOT(ISNUMBER(C389)),C389&lt;B389),"Check current dates",IF(OR(AND(ISNUMBER(G389),G389&lt;0),AND(ISNUMBER(H389),H389&lt;0),AND(ISNUMBER(I389),I389&lt;0),AND(ISNUMBER(J389),J389&lt;0),AND(ISNUMBER(M389),M389&lt;0),AND(ISNUMBER(N389),N389&lt;0),AND(ISNUMBER(O389),O389&lt;0),AND(ISNUMBER(P389),P389&lt;0),AND(ISNUMBER(Q389),Q389&lt;0),AND(ISNUMBER(R389),R389&lt;0)),"Check negative values",IF(AND(ISNUMBER(G389),ISNUMBER(I389),G389&gt;I389),"Clicks exceed impressions",IF(AND(OR(ISNUMBER(Q389),ISNUMBER(R389)),S389=""),"Add revenue currency",IF(AND(ISNUMBER(O389),T389=""),"Define conversions and session scope",IF(U389="","Add evidence source",IF(F389&lt;&gt;"Yes","Comparison not confirmed",IF(OR(NOT(ISNUMBER(D389)),NOT(ISNUMBER(E389)),E389&lt;D389,C389-B389&lt;&gt;E389-D389),"Check comparable date ranges",""))))))))))))</x:f>
      </x:c>
    </x:row>
    <x:row r="390" ht="44" customHeight="1">
      <x:c r="A390" s="19"/>
      <x:c r="B390" s="24"/>
      <x:c r="C390" s="21"/>
      <x:c r="D390" s="21"/>
      <x:c r="E390" s="21"/>
      <x:c r="F390" s="18"/>
      <x:c r="G390" s="26"/>
      <x:c r="H390" s="26"/>
      <x:c r="I390" s="26"/>
      <x:c r="J390" s="26"/>
      <x:c r="K390" s="25"/>
      <x:c r="L390" s="25"/>
      <x:c r="M390" s="26"/>
      <x:c r="N390" s="26"/>
      <x:c r="O390" s="26"/>
      <x:c r="P390" s="26"/>
      <x:c r="Q390" s="25"/>
      <x:c r="R390" s="25"/>
      <x:c r="S390" s="18"/>
      <x:c r="T390" s="18"/>
      <x:c r="U390" s="18"/>
      <x:c r="V390" s="28" t="str">
        <x:f>IF(A390="","",IF(AND(ISNUMBER(G390),ISNUMBER(I390),G390&gt;=0,I390&gt;0,G390&lt;=I390),G390/I390,"n.a."))</x:f>
      </x:c>
      <x:c r="W390" s="28" t="str">
        <x:f>IF(A390="","",IF(AND(F390="Yes",ISNUMBER(B390),ISNUMBER(C390),ISNUMBER(D390),ISNUMBER(E390),C390&gt;=B390,E390&gt;=D390,C390-B390=E390-D390,ISNUMBER(G390),ISNUMBER(H390),G390&gt;=0,H390&gt;0),(G390-H390)/H390,"n.a."))</x:f>
      </x:c>
      <x:c r="X390" s="28" t="str">
        <x:f>IF(A390="","",IF(AND(F390="Yes",ISNUMBER(B390),ISNUMBER(C390),ISNUMBER(D390),ISNUMBER(E390),C390&gt;=B390,E390&gt;=D390,C390-B390=E390-D390,ISNUMBER(M390),ISNUMBER(N390),M390&gt;=0,N390&gt;0),(M390-N390)/N390,"n.a."))</x:f>
      </x:c>
      <x:c r="Y390" s="28" t="str">
        <x:f>IF(A390="","",IF(AND(ISNUMBER(O390),ISNUMBER(M390),O390&gt;=0,M390&gt;0,T390&lt;&gt;""),O390/M390,"n.a."))</x:f>
      </x:c>
      <x:c r="Z390" s="23" t="str">
        <x:f>IF(A390="","",IF(COUNTIFS($A$6:$A$505,SUBSTITUTE(SUBSTITUTE(SUBSTITUTE(A390,"~","~~"),"*","~*"),"?","~?"))&gt;1,"Duplicate URL: use one row per period pair",IF(COUNTIFS(Audit!$A$6:$A$505,SUBSTITUTE(SUBSTITUTE(SUBSTITUTE(A390,"~","~~"),"*","~*"),"?","~?"))=0,"URL missing from Audit",IF(OR(B390="",C390=""),"Add current date range",IF(OR(NOT(ISNUMBER(B390)),NOT(ISNUMBER(C390)),C390&lt;B390),"Check current dates",IF(OR(AND(ISNUMBER(G390),G390&lt;0),AND(ISNUMBER(H390),H390&lt;0),AND(ISNUMBER(I390),I390&lt;0),AND(ISNUMBER(J390),J390&lt;0),AND(ISNUMBER(M390),M390&lt;0),AND(ISNUMBER(N390),N390&lt;0),AND(ISNUMBER(O390),O390&lt;0),AND(ISNUMBER(P390),P390&lt;0),AND(ISNUMBER(Q390),Q390&lt;0),AND(ISNUMBER(R390),R390&lt;0)),"Check negative values",IF(AND(ISNUMBER(G390),ISNUMBER(I390),G390&gt;I390),"Clicks exceed impressions",IF(AND(OR(ISNUMBER(Q390),ISNUMBER(R390)),S390=""),"Add revenue currency",IF(AND(ISNUMBER(O390),T390=""),"Define conversions and session scope",IF(U390="","Add evidence source",IF(F390&lt;&gt;"Yes","Comparison not confirmed",IF(OR(NOT(ISNUMBER(D390)),NOT(ISNUMBER(E390)),E390&lt;D390,C390-B390&lt;&gt;E390-D390),"Check comparable date ranges",""))))))))))))</x:f>
      </x:c>
    </x:row>
    <x:row r="391" ht="44" customHeight="1">
      <x:c r="A391" s="19"/>
      <x:c r="B391" s="24"/>
      <x:c r="C391" s="21"/>
      <x:c r="D391" s="21"/>
      <x:c r="E391" s="21"/>
      <x:c r="F391" s="18"/>
      <x:c r="G391" s="26"/>
      <x:c r="H391" s="26"/>
      <x:c r="I391" s="26"/>
      <x:c r="J391" s="26"/>
      <x:c r="K391" s="25"/>
      <x:c r="L391" s="25"/>
      <x:c r="M391" s="26"/>
      <x:c r="N391" s="26"/>
      <x:c r="O391" s="26"/>
      <x:c r="P391" s="26"/>
      <x:c r="Q391" s="25"/>
      <x:c r="R391" s="25"/>
      <x:c r="S391" s="18"/>
      <x:c r="T391" s="18"/>
      <x:c r="U391" s="18"/>
      <x:c r="V391" s="28" t="str">
        <x:f>IF(A391="","",IF(AND(ISNUMBER(G391),ISNUMBER(I391),G391&gt;=0,I391&gt;0,G391&lt;=I391),G391/I391,"n.a."))</x:f>
      </x:c>
      <x:c r="W391" s="28" t="str">
        <x:f>IF(A391="","",IF(AND(F391="Yes",ISNUMBER(B391),ISNUMBER(C391),ISNUMBER(D391),ISNUMBER(E391),C391&gt;=B391,E391&gt;=D391,C391-B391=E391-D391,ISNUMBER(G391),ISNUMBER(H391),G391&gt;=0,H391&gt;0),(G391-H391)/H391,"n.a."))</x:f>
      </x:c>
      <x:c r="X391" s="28" t="str">
        <x:f>IF(A391="","",IF(AND(F391="Yes",ISNUMBER(B391),ISNUMBER(C391),ISNUMBER(D391),ISNUMBER(E391),C391&gt;=B391,E391&gt;=D391,C391-B391=E391-D391,ISNUMBER(M391),ISNUMBER(N391),M391&gt;=0,N391&gt;0),(M391-N391)/N391,"n.a."))</x:f>
      </x:c>
      <x:c r="Y391" s="28" t="str">
        <x:f>IF(A391="","",IF(AND(ISNUMBER(O391),ISNUMBER(M391),O391&gt;=0,M391&gt;0,T391&lt;&gt;""),O391/M391,"n.a."))</x:f>
      </x:c>
      <x:c r="Z391" s="23" t="str">
        <x:f>IF(A391="","",IF(COUNTIFS($A$6:$A$505,SUBSTITUTE(SUBSTITUTE(SUBSTITUTE(A391,"~","~~"),"*","~*"),"?","~?"))&gt;1,"Duplicate URL: use one row per period pair",IF(COUNTIFS(Audit!$A$6:$A$505,SUBSTITUTE(SUBSTITUTE(SUBSTITUTE(A391,"~","~~"),"*","~*"),"?","~?"))=0,"URL missing from Audit",IF(OR(B391="",C391=""),"Add current date range",IF(OR(NOT(ISNUMBER(B391)),NOT(ISNUMBER(C391)),C391&lt;B391),"Check current dates",IF(OR(AND(ISNUMBER(G391),G391&lt;0),AND(ISNUMBER(H391),H391&lt;0),AND(ISNUMBER(I391),I391&lt;0),AND(ISNUMBER(J391),J391&lt;0),AND(ISNUMBER(M391),M391&lt;0),AND(ISNUMBER(N391),N391&lt;0),AND(ISNUMBER(O391),O391&lt;0),AND(ISNUMBER(P391),P391&lt;0),AND(ISNUMBER(Q391),Q391&lt;0),AND(ISNUMBER(R391),R391&lt;0)),"Check negative values",IF(AND(ISNUMBER(G391),ISNUMBER(I391),G391&gt;I391),"Clicks exceed impressions",IF(AND(OR(ISNUMBER(Q391),ISNUMBER(R391)),S391=""),"Add revenue currency",IF(AND(ISNUMBER(O391),T391=""),"Define conversions and session scope",IF(U391="","Add evidence source",IF(F391&lt;&gt;"Yes","Comparison not confirmed",IF(OR(NOT(ISNUMBER(D391)),NOT(ISNUMBER(E391)),E391&lt;D391,C391-B391&lt;&gt;E391-D391),"Check comparable date ranges",""))))))))))))</x:f>
      </x:c>
    </x:row>
    <x:row r="392" ht="44" customHeight="1">
      <x:c r="A392" s="19"/>
      <x:c r="B392" s="24"/>
      <x:c r="C392" s="21"/>
      <x:c r="D392" s="21"/>
      <x:c r="E392" s="21"/>
      <x:c r="F392" s="18"/>
      <x:c r="G392" s="26"/>
      <x:c r="H392" s="26"/>
      <x:c r="I392" s="26"/>
      <x:c r="J392" s="26"/>
      <x:c r="K392" s="25"/>
      <x:c r="L392" s="25"/>
      <x:c r="M392" s="26"/>
      <x:c r="N392" s="26"/>
      <x:c r="O392" s="26"/>
      <x:c r="P392" s="26"/>
      <x:c r="Q392" s="25"/>
      <x:c r="R392" s="25"/>
      <x:c r="S392" s="18"/>
      <x:c r="T392" s="18"/>
      <x:c r="U392" s="18"/>
      <x:c r="V392" s="28" t="str">
        <x:f>IF(A392="","",IF(AND(ISNUMBER(G392),ISNUMBER(I392),G392&gt;=0,I392&gt;0,G392&lt;=I392),G392/I392,"n.a."))</x:f>
      </x:c>
      <x:c r="W392" s="28" t="str">
        <x:f>IF(A392="","",IF(AND(F392="Yes",ISNUMBER(B392),ISNUMBER(C392),ISNUMBER(D392),ISNUMBER(E392),C392&gt;=B392,E392&gt;=D392,C392-B392=E392-D392,ISNUMBER(G392),ISNUMBER(H392),G392&gt;=0,H392&gt;0),(G392-H392)/H392,"n.a."))</x:f>
      </x:c>
      <x:c r="X392" s="28" t="str">
        <x:f>IF(A392="","",IF(AND(F392="Yes",ISNUMBER(B392),ISNUMBER(C392),ISNUMBER(D392),ISNUMBER(E392),C392&gt;=B392,E392&gt;=D392,C392-B392=E392-D392,ISNUMBER(M392),ISNUMBER(N392),M392&gt;=0,N392&gt;0),(M392-N392)/N392,"n.a."))</x:f>
      </x:c>
      <x:c r="Y392" s="28" t="str">
        <x:f>IF(A392="","",IF(AND(ISNUMBER(O392),ISNUMBER(M392),O392&gt;=0,M392&gt;0,T392&lt;&gt;""),O392/M392,"n.a."))</x:f>
      </x:c>
      <x:c r="Z392" s="23" t="str">
        <x:f>IF(A392="","",IF(COUNTIFS($A$6:$A$505,SUBSTITUTE(SUBSTITUTE(SUBSTITUTE(A392,"~","~~"),"*","~*"),"?","~?"))&gt;1,"Duplicate URL: use one row per period pair",IF(COUNTIFS(Audit!$A$6:$A$505,SUBSTITUTE(SUBSTITUTE(SUBSTITUTE(A392,"~","~~"),"*","~*"),"?","~?"))=0,"URL missing from Audit",IF(OR(B392="",C392=""),"Add current date range",IF(OR(NOT(ISNUMBER(B392)),NOT(ISNUMBER(C392)),C392&lt;B392),"Check current dates",IF(OR(AND(ISNUMBER(G392),G392&lt;0),AND(ISNUMBER(H392),H392&lt;0),AND(ISNUMBER(I392),I392&lt;0),AND(ISNUMBER(J392),J392&lt;0),AND(ISNUMBER(M392),M392&lt;0),AND(ISNUMBER(N392),N392&lt;0),AND(ISNUMBER(O392),O392&lt;0),AND(ISNUMBER(P392),P392&lt;0),AND(ISNUMBER(Q392),Q392&lt;0),AND(ISNUMBER(R392),R392&lt;0)),"Check negative values",IF(AND(ISNUMBER(G392),ISNUMBER(I392),G392&gt;I392),"Clicks exceed impressions",IF(AND(OR(ISNUMBER(Q392),ISNUMBER(R392)),S392=""),"Add revenue currency",IF(AND(ISNUMBER(O392),T392=""),"Define conversions and session scope",IF(U392="","Add evidence source",IF(F392&lt;&gt;"Yes","Comparison not confirmed",IF(OR(NOT(ISNUMBER(D392)),NOT(ISNUMBER(E392)),E392&lt;D392,C392-B392&lt;&gt;E392-D392),"Check comparable date ranges",""))))))))))))</x:f>
      </x:c>
    </x:row>
    <x:row r="393" ht="44" customHeight="1">
      <x:c r="A393" s="19"/>
      <x:c r="B393" s="24"/>
      <x:c r="C393" s="21"/>
      <x:c r="D393" s="21"/>
      <x:c r="E393" s="21"/>
      <x:c r="F393" s="18"/>
      <x:c r="G393" s="26"/>
      <x:c r="H393" s="26"/>
      <x:c r="I393" s="26"/>
      <x:c r="J393" s="26"/>
      <x:c r="K393" s="25"/>
      <x:c r="L393" s="25"/>
      <x:c r="M393" s="26"/>
      <x:c r="N393" s="26"/>
      <x:c r="O393" s="26"/>
      <x:c r="P393" s="26"/>
      <x:c r="Q393" s="25"/>
      <x:c r="R393" s="25"/>
      <x:c r="S393" s="18"/>
      <x:c r="T393" s="18"/>
      <x:c r="U393" s="18"/>
      <x:c r="V393" s="28" t="str">
        <x:f>IF(A393="","",IF(AND(ISNUMBER(G393),ISNUMBER(I393),G393&gt;=0,I393&gt;0,G393&lt;=I393),G393/I393,"n.a."))</x:f>
      </x:c>
      <x:c r="W393" s="28" t="str">
        <x:f>IF(A393="","",IF(AND(F393="Yes",ISNUMBER(B393),ISNUMBER(C393),ISNUMBER(D393),ISNUMBER(E393),C393&gt;=B393,E393&gt;=D393,C393-B393=E393-D393,ISNUMBER(G393),ISNUMBER(H393),G393&gt;=0,H393&gt;0),(G393-H393)/H393,"n.a."))</x:f>
      </x:c>
      <x:c r="X393" s="28" t="str">
        <x:f>IF(A393="","",IF(AND(F393="Yes",ISNUMBER(B393),ISNUMBER(C393),ISNUMBER(D393),ISNUMBER(E393),C393&gt;=B393,E393&gt;=D393,C393-B393=E393-D393,ISNUMBER(M393),ISNUMBER(N393),M393&gt;=0,N393&gt;0),(M393-N393)/N393,"n.a."))</x:f>
      </x:c>
      <x:c r="Y393" s="28" t="str">
        <x:f>IF(A393="","",IF(AND(ISNUMBER(O393),ISNUMBER(M393),O393&gt;=0,M393&gt;0,T393&lt;&gt;""),O393/M393,"n.a."))</x:f>
      </x:c>
      <x:c r="Z393" s="23" t="str">
        <x:f>IF(A393="","",IF(COUNTIFS($A$6:$A$505,SUBSTITUTE(SUBSTITUTE(SUBSTITUTE(A393,"~","~~"),"*","~*"),"?","~?"))&gt;1,"Duplicate URL: use one row per period pair",IF(COUNTIFS(Audit!$A$6:$A$505,SUBSTITUTE(SUBSTITUTE(SUBSTITUTE(A393,"~","~~"),"*","~*"),"?","~?"))=0,"URL missing from Audit",IF(OR(B393="",C393=""),"Add current date range",IF(OR(NOT(ISNUMBER(B393)),NOT(ISNUMBER(C393)),C393&lt;B393),"Check current dates",IF(OR(AND(ISNUMBER(G393),G393&lt;0),AND(ISNUMBER(H393),H393&lt;0),AND(ISNUMBER(I393),I393&lt;0),AND(ISNUMBER(J393),J393&lt;0),AND(ISNUMBER(M393),M393&lt;0),AND(ISNUMBER(N393),N393&lt;0),AND(ISNUMBER(O393),O393&lt;0),AND(ISNUMBER(P393),P393&lt;0),AND(ISNUMBER(Q393),Q393&lt;0),AND(ISNUMBER(R393),R393&lt;0)),"Check negative values",IF(AND(ISNUMBER(G393),ISNUMBER(I393),G393&gt;I393),"Clicks exceed impressions",IF(AND(OR(ISNUMBER(Q393),ISNUMBER(R393)),S393=""),"Add revenue currency",IF(AND(ISNUMBER(O393),T393=""),"Define conversions and session scope",IF(U393="","Add evidence source",IF(F393&lt;&gt;"Yes","Comparison not confirmed",IF(OR(NOT(ISNUMBER(D393)),NOT(ISNUMBER(E393)),E393&lt;D393,C393-B393&lt;&gt;E393-D393),"Check comparable date ranges",""))))))))))))</x:f>
      </x:c>
    </x:row>
    <x:row r="394" ht="44" customHeight="1">
      <x:c r="A394" s="19"/>
      <x:c r="B394" s="24"/>
      <x:c r="C394" s="21"/>
      <x:c r="D394" s="21"/>
      <x:c r="E394" s="21"/>
      <x:c r="F394" s="18"/>
      <x:c r="G394" s="26"/>
      <x:c r="H394" s="26"/>
      <x:c r="I394" s="26"/>
      <x:c r="J394" s="26"/>
      <x:c r="K394" s="25"/>
      <x:c r="L394" s="25"/>
      <x:c r="M394" s="26"/>
      <x:c r="N394" s="26"/>
      <x:c r="O394" s="26"/>
      <x:c r="P394" s="26"/>
      <x:c r="Q394" s="25"/>
      <x:c r="R394" s="25"/>
      <x:c r="S394" s="18"/>
      <x:c r="T394" s="18"/>
      <x:c r="U394" s="18"/>
      <x:c r="V394" s="28" t="str">
        <x:f>IF(A394="","",IF(AND(ISNUMBER(G394),ISNUMBER(I394),G394&gt;=0,I394&gt;0,G394&lt;=I394),G394/I394,"n.a."))</x:f>
      </x:c>
      <x:c r="W394" s="28" t="str">
        <x:f>IF(A394="","",IF(AND(F394="Yes",ISNUMBER(B394),ISNUMBER(C394),ISNUMBER(D394),ISNUMBER(E394),C394&gt;=B394,E394&gt;=D394,C394-B394=E394-D394,ISNUMBER(G394),ISNUMBER(H394),G394&gt;=0,H394&gt;0),(G394-H394)/H394,"n.a."))</x:f>
      </x:c>
      <x:c r="X394" s="28" t="str">
        <x:f>IF(A394="","",IF(AND(F394="Yes",ISNUMBER(B394),ISNUMBER(C394),ISNUMBER(D394),ISNUMBER(E394),C394&gt;=B394,E394&gt;=D394,C394-B394=E394-D394,ISNUMBER(M394),ISNUMBER(N394),M394&gt;=0,N394&gt;0),(M394-N394)/N394,"n.a."))</x:f>
      </x:c>
      <x:c r="Y394" s="28" t="str">
        <x:f>IF(A394="","",IF(AND(ISNUMBER(O394),ISNUMBER(M394),O394&gt;=0,M394&gt;0,T394&lt;&gt;""),O394/M394,"n.a."))</x:f>
      </x:c>
      <x:c r="Z394" s="23" t="str">
        <x:f>IF(A394="","",IF(COUNTIFS($A$6:$A$505,SUBSTITUTE(SUBSTITUTE(SUBSTITUTE(A394,"~","~~"),"*","~*"),"?","~?"))&gt;1,"Duplicate URL: use one row per period pair",IF(COUNTIFS(Audit!$A$6:$A$505,SUBSTITUTE(SUBSTITUTE(SUBSTITUTE(A394,"~","~~"),"*","~*"),"?","~?"))=0,"URL missing from Audit",IF(OR(B394="",C394=""),"Add current date range",IF(OR(NOT(ISNUMBER(B394)),NOT(ISNUMBER(C394)),C394&lt;B394),"Check current dates",IF(OR(AND(ISNUMBER(G394),G394&lt;0),AND(ISNUMBER(H394),H394&lt;0),AND(ISNUMBER(I394),I394&lt;0),AND(ISNUMBER(J394),J394&lt;0),AND(ISNUMBER(M394),M394&lt;0),AND(ISNUMBER(N394),N394&lt;0),AND(ISNUMBER(O394),O394&lt;0),AND(ISNUMBER(P394),P394&lt;0),AND(ISNUMBER(Q394),Q394&lt;0),AND(ISNUMBER(R394),R394&lt;0)),"Check negative values",IF(AND(ISNUMBER(G394),ISNUMBER(I394),G394&gt;I394),"Clicks exceed impressions",IF(AND(OR(ISNUMBER(Q394),ISNUMBER(R394)),S394=""),"Add revenue currency",IF(AND(ISNUMBER(O394),T394=""),"Define conversions and session scope",IF(U394="","Add evidence source",IF(F394&lt;&gt;"Yes","Comparison not confirmed",IF(OR(NOT(ISNUMBER(D394)),NOT(ISNUMBER(E394)),E394&lt;D394,C394-B394&lt;&gt;E394-D394),"Check comparable date ranges",""))))))))))))</x:f>
      </x:c>
    </x:row>
    <x:row r="395" ht="44" customHeight="1">
      <x:c r="A395" s="19"/>
      <x:c r="B395" s="24"/>
      <x:c r="C395" s="21"/>
      <x:c r="D395" s="21"/>
      <x:c r="E395" s="21"/>
      <x:c r="F395" s="18"/>
      <x:c r="G395" s="26"/>
      <x:c r="H395" s="26"/>
      <x:c r="I395" s="26"/>
      <x:c r="J395" s="26"/>
      <x:c r="K395" s="25"/>
      <x:c r="L395" s="25"/>
      <x:c r="M395" s="26"/>
      <x:c r="N395" s="26"/>
      <x:c r="O395" s="26"/>
      <x:c r="P395" s="26"/>
      <x:c r="Q395" s="25"/>
      <x:c r="R395" s="25"/>
      <x:c r="S395" s="18"/>
      <x:c r="T395" s="18"/>
      <x:c r="U395" s="18"/>
      <x:c r="V395" s="28" t="str">
        <x:f>IF(A395="","",IF(AND(ISNUMBER(G395),ISNUMBER(I395),G395&gt;=0,I395&gt;0,G395&lt;=I395),G395/I395,"n.a."))</x:f>
      </x:c>
      <x:c r="W395" s="28" t="str">
        <x:f>IF(A395="","",IF(AND(F395="Yes",ISNUMBER(B395),ISNUMBER(C395),ISNUMBER(D395),ISNUMBER(E395),C395&gt;=B395,E395&gt;=D395,C395-B395=E395-D395,ISNUMBER(G395),ISNUMBER(H395),G395&gt;=0,H395&gt;0),(G395-H395)/H395,"n.a."))</x:f>
      </x:c>
      <x:c r="X395" s="28" t="str">
        <x:f>IF(A395="","",IF(AND(F395="Yes",ISNUMBER(B395),ISNUMBER(C395),ISNUMBER(D395),ISNUMBER(E395),C395&gt;=B395,E395&gt;=D395,C395-B395=E395-D395,ISNUMBER(M395),ISNUMBER(N395),M395&gt;=0,N395&gt;0),(M395-N395)/N395,"n.a."))</x:f>
      </x:c>
      <x:c r="Y395" s="28" t="str">
        <x:f>IF(A395="","",IF(AND(ISNUMBER(O395),ISNUMBER(M395),O395&gt;=0,M395&gt;0,T395&lt;&gt;""),O395/M395,"n.a."))</x:f>
      </x:c>
      <x:c r="Z395" s="23" t="str">
        <x:f>IF(A395="","",IF(COUNTIFS($A$6:$A$505,SUBSTITUTE(SUBSTITUTE(SUBSTITUTE(A395,"~","~~"),"*","~*"),"?","~?"))&gt;1,"Duplicate URL: use one row per period pair",IF(COUNTIFS(Audit!$A$6:$A$505,SUBSTITUTE(SUBSTITUTE(SUBSTITUTE(A395,"~","~~"),"*","~*"),"?","~?"))=0,"URL missing from Audit",IF(OR(B395="",C395=""),"Add current date range",IF(OR(NOT(ISNUMBER(B395)),NOT(ISNUMBER(C395)),C395&lt;B395),"Check current dates",IF(OR(AND(ISNUMBER(G395),G395&lt;0),AND(ISNUMBER(H395),H395&lt;0),AND(ISNUMBER(I395),I395&lt;0),AND(ISNUMBER(J395),J395&lt;0),AND(ISNUMBER(M395),M395&lt;0),AND(ISNUMBER(N395),N395&lt;0),AND(ISNUMBER(O395),O395&lt;0),AND(ISNUMBER(P395),P395&lt;0),AND(ISNUMBER(Q395),Q395&lt;0),AND(ISNUMBER(R395),R395&lt;0)),"Check negative values",IF(AND(ISNUMBER(G395),ISNUMBER(I395),G395&gt;I395),"Clicks exceed impressions",IF(AND(OR(ISNUMBER(Q395),ISNUMBER(R395)),S395=""),"Add revenue currency",IF(AND(ISNUMBER(O395),T395=""),"Define conversions and session scope",IF(U395="","Add evidence source",IF(F395&lt;&gt;"Yes","Comparison not confirmed",IF(OR(NOT(ISNUMBER(D395)),NOT(ISNUMBER(E395)),E395&lt;D395,C395-B395&lt;&gt;E395-D395),"Check comparable date ranges",""))))))))))))</x:f>
      </x:c>
    </x:row>
    <x:row r="396" ht="44" customHeight="1">
      <x:c r="A396" s="19"/>
      <x:c r="B396" s="24"/>
      <x:c r="C396" s="21"/>
      <x:c r="D396" s="21"/>
      <x:c r="E396" s="21"/>
      <x:c r="F396" s="18"/>
      <x:c r="G396" s="26"/>
      <x:c r="H396" s="26"/>
      <x:c r="I396" s="26"/>
      <x:c r="J396" s="26"/>
      <x:c r="K396" s="25"/>
      <x:c r="L396" s="25"/>
      <x:c r="M396" s="26"/>
      <x:c r="N396" s="26"/>
      <x:c r="O396" s="26"/>
      <x:c r="P396" s="26"/>
      <x:c r="Q396" s="25"/>
      <x:c r="R396" s="25"/>
      <x:c r="S396" s="18"/>
      <x:c r="T396" s="18"/>
      <x:c r="U396" s="18"/>
      <x:c r="V396" s="28" t="str">
        <x:f>IF(A396="","",IF(AND(ISNUMBER(G396),ISNUMBER(I396),G396&gt;=0,I396&gt;0,G396&lt;=I396),G396/I396,"n.a."))</x:f>
      </x:c>
      <x:c r="W396" s="28" t="str">
        <x:f>IF(A396="","",IF(AND(F396="Yes",ISNUMBER(B396),ISNUMBER(C396),ISNUMBER(D396),ISNUMBER(E396),C396&gt;=B396,E396&gt;=D396,C396-B396=E396-D396,ISNUMBER(G396),ISNUMBER(H396),G396&gt;=0,H396&gt;0),(G396-H396)/H396,"n.a."))</x:f>
      </x:c>
      <x:c r="X396" s="28" t="str">
        <x:f>IF(A396="","",IF(AND(F396="Yes",ISNUMBER(B396),ISNUMBER(C396),ISNUMBER(D396),ISNUMBER(E396),C396&gt;=B396,E396&gt;=D396,C396-B396=E396-D396,ISNUMBER(M396),ISNUMBER(N396),M396&gt;=0,N396&gt;0),(M396-N396)/N396,"n.a."))</x:f>
      </x:c>
      <x:c r="Y396" s="28" t="str">
        <x:f>IF(A396="","",IF(AND(ISNUMBER(O396),ISNUMBER(M396),O396&gt;=0,M396&gt;0,T396&lt;&gt;""),O396/M396,"n.a."))</x:f>
      </x:c>
      <x:c r="Z396" s="23" t="str">
        <x:f>IF(A396="","",IF(COUNTIFS($A$6:$A$505,SUBSTITUTE(SUBSTITUTE(SUBSTITUTE(A396,"~","~~"),"*","~*"),"?","~?"))&gt;1,"Duplicate URL: use one row per period pair",IF(COUNTIFS(Audit!$A$6:$A$505,SUBSTITUTE(SUBSTITUTE(SUBSTITUTE(A396,"~","~~"),"*","~*"),"?","~?"))=0,"URL missing from Audit",IF(OR(B396="",C396=""),"Add current date range",IF(OR(NOT(ISNUMBER(B396)),NOT(ISNUMBER(C396)),C396&lt;B396),"Check current dates",IF(OR(AND(ISNUMBER(G396),G396&lt;0),AND(ISNUMBER(H396),H396&lt;0),AND(ISNUMBER(I396),I396&lt;0),AND(ISNUMBER(J396),J396&lt;0),AND(ISNUMBER(M396),M396&lt;0),AND(ISNUMBER(N396),N396&lt;0),AND(ISNUMBER(O396),O396&lt;0),AND(ISNUMBER(P396),P396&lt;0),AND(ISNUMBER(Q396),Q396&lt;0),AND(ISNUMBER(R396),R396&lt;0)),"Check negative values",IF(AND(ISNUMBER(G396),ISNUMBER(I396),G396&gt;I396),"Clicks exceed impressions",IF(AND(OR(ISNUMBER(Q396),ISNUMBER(R396)),S396=""),"Add revenue currency",IF(AND(ISNUMBER(O396),T396=""),"Define conversions and session scope",IF(U396="","Add evidence source",IF(F396&lt;&gt;"Yes","Comparison not confirmed",IF(OR(NOT(ISNUMBER(D396)),NOT(ISNUMBER(E396)),E396&lt;D396,C396-B396&lt;&gt;E396-D396),"Check comparable date ranges",""))))))))))))</x:f>
      </x:c>
    </x:row>
    <x:row r="397" ht="44" customHeight="1">
      <x:c r="A397" s="19"/>
      <x:c r="B397" s="24"/>
      <x:c r="C397" s="21"/>
      <x:c r="D397" s="21"/>
      <x:c r="E397" s="21"/>
      <x:c r="F397" s="18"/>
      <x:c r="G397" s="26"/>
      <x:c r="H397" s="26"/>
      <x:c r="I397" s="26"/>
      <x:c r="J397" s="26"/>
      <x:c r="K397" s="25"/>
      <x:c r="L397" s="25"/>
      <x:c r="M397" s="26"/>
      <x:c r="N397" s="26"/>
      <x:c r="O397" s="26"/>
      <x:c r="P397" s="26"/>
      <x:c r="Q397" s="25"/>
      <x:c r="R397" s="25"/>
      <x:c r="S397" s="18"/>
      <x:c r="T397" s="18"/>
      <x:c r="U397" s="18"/>
      <x:c r="V397" s="28" t="str">
        <x:f>IF(A397="","",IF(AND(ISNUMBER(G397),ISNUMBER(I397),G397&gt;=0,I397&gt;0,G397&lt;=I397),G397/I397,"n.a."))</x:f>
      </x:c>
      <x:c r="W397" s="28" t="str">
        <x:f>IF(A397="","",IF(AND(F397="Yes",ISNUMBER(B397),ISNUMBER(C397),ISNUMBER(D397),ISNUMBER(E397),C397&gt;=B397,E397&gt;=D397,C397-B397=E397-D397,ISNUMBER(G397),ISNUMBER(H397),G397&gt;=0,H397&gt;0),(G397-H397)/H397,"n.a."))</x:f>
      </x:c>
      <x:c r="X397" s="28" t="str">
        <x:f>IF(A397="","",IF(AND(F397="Yes",ISNUMBER(B397),ISNUMBER(C397),ISNUMBER(D397),ISNUMBER(E397),C397&gt;=B397,E397&gt;=D397,C397-B397=E397-D397,ISNUMBER(M397),ISNUMBER(N397),M397&gt;=0,N397&gt;0),(M397-N397)/N397,"n.a."))</x:f>
      </x:c>
      <x:c r="Y397" s="28" t="str">
        <x:f>IF(A397="","",IF(AND(ISNUMBER(O397),ISNUMBER(M397),O397&gt;=0,M397&gt;0,T397&lt;&gt;""),O397/M397,"n.a."))</x:f>
      </x:c>
      <x:c r="Z397" s="23" t="str">
        <x:f>IF(A397="","",IF(COUNTIFS($A$6:$A$505,SUBSTITUTE(SUBSTITUTE(SUBSTITUTE(A397,"~","~~"),"*","~*"),"?","~?"))&gt;1,"Duplicate URL: use one row per period pair",IF(COUNTIFS(Audit!$A$6:$A$505,SUBSTITUTE(SUBSTITUTE(SUBSTITUTE(A397,"~","~~"),"*","~*"),"?","~?"))=0,"URL missing from Audit",IF(OR(B397="",C397=""),"Add current date range",IF(OR(NOT(ISNUMBER(B397)),NOT(ISNUMBER(C397)),C397&lt;B397),"Check current dates",IF(OR(AND(ISNUMBER(G397),G397&lt;0),AND(ISNUMBER(H397),H397&lt;0),AND(ISNUMBER(I397),I397&lt;0),AND(ISNUMBER(J397),J397&lt;0),AND(ISNUMBER(M397),M397&lt;0),AND(ISNUMBER(N397),N397&lt;0),AND(ISNUMBER(O397),O397&lt;0),AND(ISNUMBER(P397),P397&lt;0),AND(ISNUMBER(Q397),Q397&lt;0),AND(ISNUMBER(R397),R397&lt;0)),"Check negative values",IF(AND(ISNUMBER(G397),ISNUMBER(I397),G397&gt;I397),"Clicks exceed impressions",IF(AND(OR(ISNUMBER(Q397),ISNUMBER(R397)),S397=""),"Add revenue currency",IF(AND(ISNUMBER(O397),T397=""),"Define conversions and session scope",IF(U397="","Add evidence source",IF(F397&lt;&gt;"Yes","Comparison not confirmed",IF(OR(NOT(ISNUMBER(D397)),NOT(ISNUMBER(E397)),E397&lt;D397,C397-B397&lt;&gt;E397-D397),"Check comparable date ranges",""))))))))))))</x:f>
      </x:c>
    </x:row>
    <x:row r="398" ht="44" customHeight="1">
      <x:c r="A398" s="19"/>
      <x:c r="B398" s="24"/>
      <x:c r="C398" s="21"/>
      <x:c r="D398" s="21"/>
      <x:c r="E398" s="21"/>
      <x:c r="F398" s="18"/>
      <x:c r="G398" s="26"/>
      <x:c r="H398" s="26"/>
      <x:c r="I398" s="26"/>
      <x:c r="J398" s="26"/>
      <x:c r="K398" s="25"/>
      <x:c r="L398" s="25"/>
      <x:c r="M398" s="26"/>
      <x:c r="N398" s="26"/>
      <x:c r="O398" s="26"/>
      <x:c r="P398" s="26"/>
      <x:c r="Q398" s="25"/>
      <x:c r="R398" s="25"/>
      <x:c r="S398" s="18"/>
      <x:c r="T398" s="18"/>
      <x:c r="U398" s="18"/>
      <x:c r="V398" s="28" t="str">
        <x:f>IF(A398="","",IF(AND(ISNUMBER(G398),ISNUMBER(I398),G398&gt;=0,I398&gt;0,G398&lt;=I398),G398/I398,"n.a."))</x:f>
      </x:c>
      <x:c r="W398" s="28" t="str">
        <x:f>IF(A398="","",IF(AND(F398="Yes",ISNUMBER(B398),ISNUMBER(C398),ISNUMBER(D398),ISNUMBER(E398),C398&gt;=B398,E398&gt;=D398,C398-B398=E398-D398,ISNUMBER(G398),ISNUMBER(H398),G398&gt;=0,H398&gt;0),(G398-H398)/H398,"n.a."))</x:f>
      </x:c>
      <x:c r="X398" s="28" t="str">
        <x:f>IF(A398="","",IF(AND(F398="Yes",ISNUMBER(B398),ISNUMBER(C398),ISNUMBER(D398),ISNUMBER(E398),C398&gt;=B398,E398&gt;=D398,C398-B398=E398-D398,ISNUMBER(M398),ISNUMBER(N398),M398&gt;=0,N398&gt;0),(M398-N398)/N398,"n.a."))</x:f>
      </x:c>
      <x:c r="Y398" s="28" t="str">
        <x:f>IF(A398="","",IF(AND(ISNUMBER(O398),ISNUMBER(M398),O398&gt;=0,M398&gt;0,T398&lt;&gt;""),O398/M398,"n.a."))</x:f>
      </x:c>
      <x:c r="Z398" s="23" t="str">
        <x:f>IF(A398="","",IF(COUNTIFS($A$6:$A$505,SUBSTITUTE(SUBSTITUTE(SUBSTITUTE(A398,"~","~~"),"*","~*"),"?","~?"))&gt;1,"Duplicate URL: use one row per period pair",IF(COUNTIFS(Audit!$A$6:$A$505,SUBSTITUTE(SUBSTITUTE(SUBSTITUTE(A398,"~","~~"),"*","~*"),"?","~?"))=0,"URL missing from Audit",IF(OR(B398="",C398=""),"Add current date range",IF(OR(NOT(ISNUMBER(B398)),NOT(ISNUMBER(C398)),C398&lt;B398),"Check current dates",IF(OR(AND(ISNUMBER(G398),G398&lt;0),AND(ISNUMBER(H398),H398&lt;0),AND(ISNUMBER(I398),I398&lt;0),AND(ISNUMBER(J398),J398&lt;0),AND(ISNUMBER(M398),M398&lt;0),AND(ISNUMBER(N398),N398&lt;0),AND(ISNUMBER(O398),O398&lt;0),AND(ISNUMBER(P398),P398&lt;0),AND(ISNUMBER(Q398),Q398&lt;0),AND(ISNUMBER(R398),R398&lt;0)),"Check negative values",IF(AND(ISNUMBER(G398),ISNUMBER(I398),G398&gt;I398),"Clicks exceed impressions",IF(AND(OR(ISNUMBER(Q398),ISNUMBER(R398)),S398=""),"Add revenue currency",IF(AND(ISNUMBER(O398),T398=""),"Define conversions and session scope",IF(U398="","Add evidence source",IF(F398&lt;&gt;"Yes","Comparison not confirmed",IF(OR(NOT(ISNUMBER(D398)),NOT(ISNUMBER(E398)),E398&lt;D398,C398-B398&lt;&gt;E398-D398),"Check comparable date ranges",""))))))))))))</x:f>
      </x:c>
    </x:row>
    <x:row r="399" ht="44" customHeight="1">
      <x:c r="A399" s="19"/>
      <x:c r="B399" s="24"/>
      <x:c r="C399" s="21"/>
      <x:c r="D399" s="21"/>
      <x:c r="E399" s="21"/>
      <x:c r="F399" s="18"/>
      <x:c r="G399" s="26"/>
      <x:c r="H399" s="26"/>
      <x:c r="I399" s="26"/>
      <x:c r="J399" s="26"/>
      <x:c r="K399" s="25"/>
      <x:c r="L399" s="25"/>
      <x:c r="M399" s="26"/>
      <x:c r="N399" s="26"/>
      <x:c r="O399" s="26"/>
      <x:c r="P399" s="26"/>
      <x:c r="Q399" s="25"/>
      <x:c r="R399" s="25"/>
      <x:c r="S399" s="18"/>
      <x:c r="T399" s="18"/>
      <x:c r="U399" s="18"/>
      <x:c r="V399" s="28" t="str">
        <x:f>IF(A399="","",IF(AND(ISNUMBER(G399),ISNUMBER(I399),G399&gt;=0,I399&gt;0,G399&lt;=I399),G399/I399,"n.a."))</x:f>
      </x:c>
      <x:c r="W399" s="28" t="str">
        <x:f>IF(A399="","",IF(AND(F399="Yes",ISNUMBER(B399),ISNUMBER(C399),ISNUMBER(D399),ISNUMBER(E399),C399&gt;=B399,E399&gt;=D399,C399-B399=E399-D399,ISNUMBER(G399),ISNUMBER(H399),G399&gt;=0,H399&gt;0),(G399-H399)/H399,"n.a."))</x:f>
      </x:c>
      <x:c r="X399" s="28" t="str">
        <x:f>IF(A399="","",IF(AND(F399="Yes",ISNUMBER(B399),ISNUMBER(C399),ISNUMBER(D399),ISNUMBER(E399),C399&gt;=B399,E399&gt;=D399,C399-B399=E399-D399,ISNUMBER(M399),ISNUMBER(N399),M399&gt;=0,N399&gt;0),(M399-N399)/N399,"n.a."))</x:f>
      </x:c>
      <x:c r="Y399" s="28" t="str">
        <x:f>IF(A399="","",IF(AND(ISNUMBER(O399),ISNUMBER(M399),O399&gt;=0,M399&gt;0,T399&lt;&gt;""),O399/M399,"n.a."))</x:f>
      </x:c>
      <x:c r="Z399" s="23" t="str">
        <x:f>IF(A399="","",IF(COUNTIFS($A$6:$A$505,SUBSTITUTE(SUBSTITUTE(SUBSTITUTE(A399,"~","~~"),"*","~*"),"?","~?"))&gt;1,"Duplicate URL: use one row per period pair",IF(COUNTIFS(Audit!$A$6:$A$505,SUBSTITUTE(SUBSTITUTE(SUBSTITUTE(A399,"~","~~"),"*","~*"),"?","~?"))=0,"URL missing from Audit",IF(OR(B399="",C399=""),"Add current date range",IF(OR(NOT(ISNUMBER(B399)),NOT(ISNUMBER(C399)),C399&lt;B399),"Check current dates",IF(OR(AND(ISNUMBER(G399),G399&lt;0),AND(ISNUMBER(H399),H399&lt;0),AND(ISNUMBER(I399),I399&lt;0),AND(ISNUMBER(J399),J399&lt;0),AND(ISNUMBER(M399),M399&lt;0),AND(ISNUMBER(N399),N399&lt;0),AND(ISNUMBER(O399),O399&lt;0),AND(ISNUMBER(P399),P399&lt;0),AND(ISNUMBER(Q399),Q399&lt;0),AND(ISNUMBER(R399),R399&lt;0)),"Check negative values",IF(AND(ISNUMBER(G399),ISNUMBER(I399),G399&gt;I399),"Clicks exceed impressions",IF(AND(OR(ISNUMBER(Q399),ISNUMBER(R399)),S399=""),"Add revenue currency",IF(AND(ISNUMBER(O399),T399=""),"Define conversions and session scope",IF(U399="","Add evidence source",IF(F399&lt;&gt;"Yes","Comparison not confirmed",IF(OR(NOT(ISNUMBER(D399)),NOT(ISNUMBER(E399)),E399&lt;D399,C399-B399&lt;&gt;E399-D399),"Check comparable date ranges",""))))))))))))</x:f>
      </x:c>
    </x:row>
    <x:row r="400" ht="44" customHeight="1">
      <x:c r="A400" s="19"/>
      <x:c r="B400" s="24"/>
      <x:c r="C400" s="21"/>
      <x:c r="D400" s="21"/>
      <x:c r="E400" s="21"/>
      <x:c r="F400" s="18"/>
      <x:c r="G400" s="26"/>
      <x:c r="H400" s="26"/>
      <x:c r="I400" s="26"/>
      <x:c r="J400" s="26"/>
      <x:c r="K400" s="25"/>
      <x:c r="L400" s="25"/>
      <x:c r="M400" s="26"/>
      <x:c r="N400" s="26"/>
      <x:c r="O400" s="26"/>
      <x:c r="P400" s="26"/>
      <x:c r="Q400" s="25"/>
      <x:c r="R400" s="25"/>
      <x:c r="S400" s="18"/>
      <x:c r="T400" s="18"/>
      <x:c r="U400" s="18"/>
      <x:c r="V400" s="28" t="str">
        <x:f>IF(A400="","",IF(AND(ISNUMBER(G400),ISNUMBER(I400),G400&gt;=0,I400&gt;0,G400&lt;=I400),G400/I400,"n.a."))</x:f>
      </x:c>
      <x:c r="W400" s="28" t="str">
        <x:f>IF(A400="","",IF(AND(F400="Yes",ISNUMBER(B400),ISNUMBER(C400),ISNUMBER(D400),ISNUMBER(E400),C400&gt;=B400,E400&gt;=D400,C400-B400=E400-D400,ISNUMBER(G400),ISNUMBER(H400),G400&gt;=0,H400&gt;0),(G400-H400)/H400,"n.a."))</x:f>
      </x:c>
      <x:c r="X400" s="28" t="str">
        <x:f>IF(A400="","",IF(AND(F400="Yes",ISNUMBER(B400),ISNUMBER(C400),ISNUMBER(D400),ISNUMBER(E400),C400&gt;=B400,E400&gt;=D400,C400-B400=E400-D400,ISNUMBER(M400),ISNUMBER(N400),M400&gt;=0,N400&gt;0),(M400-N400)/N400,"n.a."))</x:f>
      </x:c>
      <x:c r="Y400" s="28" t="str">
        <x:f>IF(A400="","",IF(AND(ISNUMBER(O400),ISNUMBER(M400),O400&gt;=0,M400&gt;0,T400&lt;&gt;""),O400/M400,"n.a."))</x:f>
      </x:c>
      <x:c r="Z400" s="23" t="str">
        <x:f>IF(A400="","",IF(COUNTIFS($A$6:$A$505,SUBSTITUTE(SUBSTITUTE(SUBSTITUTE(A400,"~","~~"),"*","~*"),"?","~?"))&gt;1,"Duplicate URL: use one row per period pair",IF(COUNTIFS(Audit!$A$6:$A$505,SUBSTITUTE(SUBSTITUTE(SUBSTITUTE(A400,"~","~~"),"*","~*"),"?","~?"))=0,"URL missing from Audit",IF(OR(B400="",C400=""),"Add current date range",IF(OR(NOT(ISNUMBER(B400)),NOT(ISNUMBER(C400)),C400&lt;B400),"Check current dates",IF(OR(AND(ISNUMBER(G400),G400&lt;0),AND(ISNUMBER(H400),H400&lt;0),AND(ISNUMBER(I400),I400&lt;0),AND(ISNUMBER(J400),J400&lt;0),AND(ISNUMBER(M400),M400&lt;0),AND(ISNUMBER(N400),N400&lt;0),AND(ISNUMBER(O400),O400&lt;0),AND(ISNUMBER(P400),P400&lt;0),AND(ISNUMBER(Q400),Q400&lt;0),AND(ISNUMBER(R400),R400&lt;0)),"Check negative values",IF(AND(ISNUMBER(G400),ISNUMBER(I400),G400&gt;I400),"Clicks exceed impressions",IF(AND(OR(ISNUMBER(Q400),ISNUMBER(R400)),S400=""),"Add revenue currency",IF(AND(ISNUMBER(O400),T400=""),"Define conversions and session scope",IF(U400="","Add evidence source",IF(F400&lt;&gt;"Yes","Comparison not confirmed",IF(OR(NOT(ISNUMBER(D400)),NOT(ISNUMBER(E400)),E400&lt;D400,C400-B400&lt;&gt;E400-D400),"Check comparable date ranges",""))))))))))))</x:f>
      </x:c>
    </x:row>
    <x:row r="401" ht="44" customHeight="1">
      <x:c r="A401" s="19"/>
      <x:c r="B401" s="24"/>
      <x:c r="C401" s="21"/>
      <x:c r="D401" s="21"/>
      <x:c r="E401" s="21"/>
      <x:c r="F401" s="18"/>
      <x:c r="G401" s="26"/>
      <x:c r="H401" s="26"/>
      <x:c r="I401" s="26"/>
      <x:c r="J401" s="26"/>
      <x:c r="K401" s="25"/>
      <x:c r="L401" s="25"/>
      <x:c r="M401" s="26"/>
      <x:c r="N401" s="26"/>
      <x:c r="O401" s="26"/>
      <x:c r="P401" s="26"/>
      <x:c r="Q401" s="25"/>
      <x:c r="R401" s="25"/>
      <x:c r="S401" s="18"/>
      <x:c r="T401" s="18"/>
      <x:c r="U401" s="18"/>
      <x:c r="V401" s="28" t="str">
        <x:f>IF(A401="","",IF(AND(ISNUMBER(G401),ISNUMBER(I401),G401&gt;=0,I401&gt;0,G401&lt;=I401),G401/I401,"n.a."))</x:f>
      </x:c>
      <x:c r="W401" s="28" t="str">
        <x:f>IF(A401="","",IF(AND(F401="Yes",ISNUMBER(B401),ISNUMBER(C401),ISNUMBER(D401),ISNUMBER(E401),C401&gt;=B401,E401&gt;=D401,C401-B401=E401-D401,ISNUMBER(G401),ISNUMBER(H401),G401&gt;=0,H401&gt;0),(G401-H401)/H401,"n.a."))</x:f>
      </x:c>
      <x:c r="X401" s="28" t="str">
        <x:f>IF(A401="","",IF(AND(F401="Yes",ISNUMBER(B401),ISNUMBER(C401),ISNUMBER(D401),ISNUMBER(E401),C401&gt;=B401,E401&gt;=D401,C401-B401=E401-D401,ISNUMBER(M401),ISNUMBER(N401),M401&gt;=0,N401&gt;0),(M401-N401)/N401,"n.a."))</x:f>
      </x:c>
      <x:c r="Y401" s="28" t="str">
        <x:f>IF(A401="","",IF(AND(ISNUMBER(O401),ISNUMBER(M401),O401&gt;=0,M401&gt;0,T401&lt;&gt;""),O401/M401,"n.a."))</x:f>
      </x:c>
      <x:c r="Z401" s="23" t="str">
        <x:f>IF(A401="","",IF(COUNTIFS($A$6:$A$505,SUBSTITUTE(SUBSTITUTE(SUBSTITUTE(A401,"~","~~"),"*","~*"),"?","~?"))&gt;1,"Duplicate URL: use one row per period pair",IF(COUNTIFS(Audit!$A$6:$A$505,SUBSTITUTE(SUBSTITUTE(SUBSTITUTE(A401,"~","~~"),"*","~*"),"?","~?"))=0,"URL missing from Audit",IF(OR(B401="",C401=""),"Add current date range",IF(OR(NOT(ISNUMBER(B401)),NOT(ISNUMBER(C401)),C401&lt;B401),"Check current dates",IF(OR(AND(ISNUMBER(G401),G401&lt;0),AND(ISNUMBER(H401),H401&lt;0),AND(ISNUMBER(I401),I401&lt;0),AND(ISNUMBER(J401),J401&lt;0),AND(ISNUMBER(M401),M401&lt;0),AND(ISNUMBER(N401),N401&lt;0),AND(ISNUMBER(O401),O401&lt;0),AND(ISNUMBER(P401),P401&lt;0),AND(ISNUMBER(Q401),Q401&lt;0),AND(ISNUMBER(R401),R401&lt;0)),"Check negative values",IF(AND(ISNUMBER(G401),ISNUMBER(I401),G401&gt;I401),"Clicks exceed impressions",IF(AND(OR(ISNUMBER(Q401),ISNUMBER(R401)),S401=""),"Add revenue currency",IF(AND(ISNUMBER(O401),T401=""),"Define conversions and session scope",IF(U401="","Add evidence source",IF(F401&lt;&gt;"Yes","Comparison not confirmed",IF(OR(NOT(ISNUMBER(D401)),NOT(ISNUMBER(E401)),E401&lt;D401,C401-B401&lt;&gt;E401-D401),"Check comparable date ranges",""))))))))))))</x:f>
      </x:c>
    </x:row>
    <x:row r="402" ht="44" customHeight="1">
      <x:c r="A402" s="19"/>
      <x:c r="B402" s="24"/>
      <x:c r="C402" s="21"/>
      <x:c r="D402" s="21"/>
      <x:c r="E402" s="21"/>
      <x:c r="F402" s="18"/>
      <x:c r="G402" s="26"/>
      <x:c r="H402" s="26"/>
      <x:c r="I402" s="26"/>
      <x:c r="J402" s="26"/>
      <x:c r="K402" s="25"/>
      <x:c r="L402" s="25"/>
      <x:c r="M402" s="26"/>
      <x:c r="N402" s="26"/>
      <x:c r="O402" s="26"/>
      <x:c r="P402" s="26"/>
      <x:c r="Q402" s="25"/>
      <x:c r="R402" s="25"/>
      <x:c r="S402" s="18"/>
      <x:c r="T402" s="18"/>
      <x:c r="U402" s="18"/>
      <x:c r="V402" s="28" t="str">
        <x:f>IF(A402="","",IF(AND(ISNUMBER(G402),ISNUMBER(I402),G402&gt;=0,I402&gt;0,G402&lt;=I402),G402/I402,"n.a."))</x:f>
      </x:c>
      <x:c r="W402" s="28" t="str">
        <x:f>IF(A402="","",IF(AND(F402="Yes",ISNUMBER(B402),ISNUMBER(C402),ISNUMBER(D402),ISNUMBER(E402),C402&gt;=B402,E402&gt;=D402,C402-B402=E402-D402,ISNUMBER(G402),ISNUMBER(H402),G402&gt;=0,H402&gt;0),(G402-H402)/H402,"n.a."))</x:f>
      </x:c>
      <x:c r="X402" s="28" t="str">
        <x:f>IF(A402="","",IF(AND(F402="Yes",ISNUMBER(B402),ISNUMBER(C402),ISNUMBER(D402),ISNUMBER(E402),C402&gt;=B402,E402&gt;=D402,C402-B402=E402-D402,ISNUMBER(M402),ISNUMBER(N402),M402&gt;=0,N402&gt;0),(M402-N402)/N402,"n.a."))</x:f>
      </x:c>
      <x:c r="Y402" s="28" t="str">
        <x:f>IF(A402="","",IF(AND(ISNUMBER(O402),ISNUMBER(M402),O402&gt;=0,M402&gt;0,T402&lt;&gt;""),O402/M402,"n.a."))</x:f>
      </x:c>
      <x:c r="Z402" s="23" t="str">
        <x:f>IF(A402="","",IF(COUNTIFS($A$6:$A$505,SUBSTITUTE(SUBSTITUTE(SUBSTITUTE(A402,"~","~~"),"*","~*"),"?","~?"))&gt;1,"Duplicate URL: use one row per period pair",IF(COUNTIFS(Audit!$A$6:$A$505,SUBSTITUTE(SUBSTITUTE(SUBSTITUTE(A402,"~","~~"),"*","~*"),"?","~?"))=0,"URL missing from Audit",IF(OR(B402="",C402=""),"Add current date range",IF(OR(NOT(ISNUMBER(B402)),NOT(ISNUMBER(C402)),C402&lt;B402),"Check current dates",IF(OR(AND(ISNUMBER(G402),G402&lt;0),AND(ISNUMBER(H402),H402&lt;0),AND(ISNUMBER(I402),I402&lt;0),AND(ISNUMBER(J402),J402&lt;0),AND(ISNUMBER(M402),M402&lt;0),AND(ISNUMBER(N402),N402&lt;0),AND(ISNUMBER(O402),O402&lt;0),AND(ISNUMBER(P402),P402&lt;0),AND(ISNUMBER(Q402),Q402&lt;0),AND(ISNUMBER(R402),R402&lt;0)),"Check negative values",IF(AND(ISNUMBER(G402),ISNUMBER(I402),G402&gt;I402),"Clicks exceed impressions",IF(AND(OR(ISNUMBER(Q402),ISNUMBER(R402)),S402=""),"Add revenue currency",IF(AND(ISNUMBER(O402),T402=""),"Define conversions and session scope",IF(U402="","Add evidence source",IF(F402&lt;&gt;"Yes","Comparison not confirmed",IF(OR(NOT(ISNUMBER(D402)),NOT(ISNUMBER(E402)),E402&lt;D402,C402-B402&lt;&gt;E402-D402),"Check comparable date ranges",""))))))))))))</x:f>
      </x:c>
    </x:row>
    <x:row r="403" ht="44" customHeight="1">
      <x:c r="A403" s="19"/>
      <x:c r="B403" s="24"/>
      <x:c r="C403" s="21"/>
      <x:c r="D403" s="21"/>
      <x:c r="E403" s="21"/>
      <x:c r="F403" s="18"/>
      <x:c r="G403" s="26"/>
      <x:c r="H403" s="26"/>
      <x:c r="I403" s="26"/>
      <x:c r="J403" s="26"/>
      <x:c r="K403" s="25"/>
      <x:c r="L403" s="25"/>
      <x:c r="M403" s="26"/>
      <x:c r="N403" s="26"/>
      <x:c r="O403" s="26"/>
      <x:c r="P403" s="26"/>
      <x:c r="Q403" s="25"/>
      <x:c r="R403" s="25"/>
      <x:c r="S403" s="18"/>
      <x:c r="T403" s="18"/>
      <x:c r="U403" s="18"/>
      <x:c r="V403" s="28" t="str">
        <x:f>IF(A403="","",IF(AND(ISNUMBER(G403),ISNUMBER(I403),G403&gt;=0,I403&gt;0,G403&lt;=I403),G403/I403,"n.a."))</x:f>
      </x:c>
      <x:c r="W403" s="28" t="str">
        <x:f>IF(A403="","",IF(AND(F403="Yes",ISNUMBER(B403),ISNUMBER(C403),ISNUMBER(D403),ISNUMBER(E403),C403&gt;=B403,E403&gt;=D403,C403-B403=E403-D403,ISNUMBER(G403),ISNUMBER(H403),G403&gt;=0,H403&gt;0),(G403-H403)/H403,"n.a."))</x:f>
      </x:c>
      <x:c r="X403" s="28" t="str">
        <x:f>IF(A403="","",IF(AND(F403="Yes",ISNUMBER(B403),ISNUMBER(C403),ISNUMBER(D403),ISNUMBER(E403),C403&gt;=B403,E403&gt;=D403,C403-B403=E403-D403,ISNUMBER(M403),ISNUMBER(N403),M403&gt;=0,N403&gt;0),(M403-N403)/N403,"n.a."))</x:f>
      </x:c>
      <x:c r="Y403" s="28" t="str">
        <x:f>IF(A403="","",IF(AND(ISNUMBER(O403),ISNUMBER(M403),O403&gt;=0,M403&gt;0,T403&lt;&gt;""),O403/M403,"n.a."))</x:f>
      </x:c>
      <x:c r="Z403" s="23" t="str">
        <x:f>IF(A403="","",IF(COUNTIFS($A$6:$A$505,SUBSTITUTE(SUBSTITUTE(SUBSTITUTE(A403,"~","~~"),"*","~*"),"?","~?"))&gt;1,"Duplicate URL: use one row per period pair",IF(COUNTIFS(Audit!$A$6:$A$505,SUBSTITUTE(SUBSTITUTE(SUBSTITUTE(A403,"~","~~"),"*","~*"),"?","~?"))=0,"URL missing from Audit",IF(OR(B403="",C403=""),"Add current date range",IF(OR(NOT(ISNUMBER(B403)),NOT(ISNUMBER(C403)),C403&lt;B403),"Check current dates",IF(OR(AND(ISNUMBER(G403),G403&lt;0),AND(ISNUMBER(H403),H403&lt;0),AND(ISNUMBER(I403),I403&lt;0),AND(ISNUMBER(J403),J403&lt;0),AND(ISNUMBER(M403),M403&lt;0),AND(ISNUMBER(N403),N403&lt;0),AND(ISNUMBER(O403),O403&lt;0),AND(ISNUMBER(P403),P403&lt;0),AND(ISNUMBER(Q403),Q403&lt;0),AND(ISNUMBER(R403),R403&lt;0)),"Check negative values",IF(AND(ISNUMBER(G403),ISNUMBER(I403),G403&gt;I403),"Clicks exceed impressions",IF(AND(OR(ISNUMBER(Q403),ISNUMBER(R403)),S403=""),"Add revenue currency",IF(AND(ISNUMBER(O403),T403=""),"Define conversions and session scope",IF(U403="","Add evidence source",IF(F403&lt;&gt;"Yes","Comparison not confirmed",IF(OR(NOT(ISNUMBER(D403)),NOT(ISNUMBER(E403)),E403&lt;D403,C403-B403&lt;&gt;E403-D403),"Check comparable date ranges",""))))))))))))</x:f>
      </x:c>
    </x:row>
    <x:row r="404" ht="44" customHeight="1">
      <x:c r="A404" s="19"/>
      <x:c r="B404" s="24"/>
      <x:c r="C404" s="21"/>
      <x:c r="D404" s="21"/>
      <x:c r="E404" s="21"/>
      <x:c r="F404" s="18"/>
      <x:c r="G404" s="26"/>
      <x:c r="H404" s="26"/>
      <x:c r="I404" s="26"/>
      <x:c r="J404" s="26"/>
      <x:c r="K404" s="25"/>
      <x:c r="L404" s="25"/>
      <x:c r="M404" s="26"/>
      <x:c r="N404" s="26"/>
      <x:c r="O404" s="26"/>
      <x:c r="P404" s="26"/>
      <x:c r="Q404" s="25"/>
      <x:c r="R404" s="25"/>
      <x:c r="S404" s="18"/>
      <x:c r="T404" s="18"/>
      <x:c r="U404" s="18"/>
      <x:c r="V404" s="28" t="str">
        <x:f>IF(A404="","",IF(AND(ISNUMBER(G404),ISNUMBER(I404),G404&gt;=0,I404&gt;0,G404&lt;=I404),G404/I404,"n.a."))</x:f>
      </x:c>
      <x:c r="W404" s="28" t="str">
        <x:f>IF(A404="","",IF(AND(F404="Yes",ISNUMBER(B404),ISNUMBER(C404),ISNUMBER(D404),ISNUMBER(E404),C404&gt;=B404,E404&gt;=D404,C404-B404=E404-D404,ISNUMBER(G404),ISNUMBER(H404),G404&gt;=0,H404&gt;0),(G404-H404)/H404,"n.a."))</x:f>
      </x:c>
      <x:c r="X404" s="28" t="str">
        <x:f>IF(A404="","",IF(AND(F404="Yes",ISNUMBER(B404),ISNUMBER(C404),ISNUMBER(D404),ISNUMBER(E404),C404&gt;=B404,E404&gt;=D404,C404-B404=E404-D404,ISNUMBER(M404),ISNUMBER(N404),M404&gt;=0,N404&gt;0),(M404-N404)/N404,"n.a."))</x:f>
      </x:c>
      <x:c r="Y404" s="28" t="str">
        <x:f>IF(A404="","",IF(AND(ISNUMBER(O404),ISNUMBER(M404),O404&gt;=0,M404&gt;0,T404&lt;&gt;""),O404/M404,"n.a."))</x:f>
      </x:c>
      <x:c r="Z404" s="23" t="str">
        <x:f>IF(A404="","",IF(COUNTIFS($A$6:$A$505,SUBSTITUTE(SUBSTITUTE(SUBSTITUTE(A404,"~","~~"),"*","~*"),"?","~?"))&gt;1,"Duplicate URL: use one row per period pair",IF(COUNTIFS(Audit!$A$6:$A$505,SUBSTITUTE(SUBSTITUTE(SUBSTITUTE(A404,"~","~~"),"*","~*"),"?","~?"))=0,"URL missing from Audit",IF(OR(B404="",C404=""),"Add current date range",IF(OR(NOT(ISNUMBER(B404)),NOT(ISNUMBER(C404)),C404&lt;B404),"Check current dates",IF(OR(AND(ISNUMBER(G404),G404&lt;0),AND(ISNUMBER(H404),H404&lt;0),AND(ISNUMBER(I404),I404&lt;0),AND(ISNUMBER(J404),J404&lt;0),AND(ISNUMBER(M404),M404&lt;0),AND(ISNUMBER(N404),N404&lt;0),AND(ISNUMBER(O404),O404&lt;0),AND(ISNUMBER(P404),P404&lt;0),AND(ISNUMBER(Q404),Q404&lt;0),AND(ISNUMBER(R404),R404&lt;0)),"Check negative values",IF(AND(ISNUMBER(G404),ISNUMBER(I404),G404&gt;I404),"Clicks exceed impressions",IF(AND(OR(ISNUMBER(Q404),ISNUMBER(R404)),S404=""),"Add revenue currency",IF(AND(ISNUMBER(O404),T404=""),"Define conversions and session scope",IF(U404="","Add evidence source",IF(F404&lt;&gt;"Yes","Comparison not confirmed",IF(OR(NOT(ISNUMBER(D404)),NOT(ISNUMBER(E404)),E404&lt;D404,C404-B404&lt;&gt;E404-D404),"Check comparable date ranges",""))))))))))))</x:f>
      </x:c>
    </x:row>
    <x:row r="405" ht="44" customHeight="1">
      <x:c r="A405" s="19"/>
      <x:c r="B405" s="24"/>
      <x:c r="C405" s="21"/>
      <x:c r="D405" s="21"/>
      <x:c r="E405" s="21"/>
      <x:c r="F405" s="18"/>
      <x:c r="G405" s="26"/>
      <x:c r="H405" s="26"/>
      <x:c r="I405" s="26"/>
      <x:c r="J405" s="26"/>
      <x:c r="K405" s="25"/>
      <x:c r="L405" s="25"/>
      <x:c r="M405" s="26"/>
      <x:c r="N405" s="26"/>
      <x:c r="O405" s="26"/>
      <x:c r="P405" s="26"/>
      <x:c r="Q405" s="25"/>
      <x:c r="R405" s="25"/>
      <x:c r="S405" s="18"/>
      <x:c r="T405" s="18"/>
      <x:c r="U405" s="18"/>
      <x:c r="V405" s="28" t="str">
        <x:f>IF(A405="","",IF(AND(ISNUMBER(G405),ISNUMBER(I405),G405&gt;=0,I405&gt;0,G405&lt;=I405),G405/I405,"n.a."))</x:f>
      </x:c>
      <x:c r="W405" s="28" t="str">
        <x:f>IF(A405="","",IF(AND(F405="Yes",ISNUMBER(B405),ISNUMBER(C405),ISNUMBER(D405),ISNUMBER(E405),C405&gt;=B405,E405&gt;=D405,C405-B405=E405-D405,ISNUMBER(G405),ISNUMBER(H405),G405&gt;=0,H405&gt;0),(G405-H405)/H405,"n.a."))</x:f>
      </x:c>
      <x:c r="X405" s="28" t="str">
        <x:f>IF(A405="","",IF(AND(F405="Yes",ISNUMBER(B405),ISNUMBER(C405),ISNUMBER(D405),ISNUMBER(E405),C405&gt;=B405,E405&gt;=D405,C405-B405=E405-D405,ISNUMBER(M405),ISNUMBER(N405),M405&gt;=0,N405&gt;0),(M405-N405)/N405,"n.a."))</x:f>
      </x:c>
      <x:c r="Y405" s="28" t="str">
        <x:f>IF(A405="","",IF(AND(ISNUMBER(O405),ISNUMBER(M405),O405&gt;=0,M405&gt;0,T405&lt;&gt;""),O405/M405,"n.a."))</x:f>
      </x:c>
      <x:c r="Z405" s="23" t="str">
        <x:f>IF(A405="","",IF(COUNTIFS($A$6:$A$505,SUBSTITUTE(SUBSTITUTE(SUBSTITUTE(A405,"~","~~"),"*","~*"),"?","~?"))&gt;1,"Duplicate URL: use one row per period pair",IF(COUNTIFS(Audit!$A$6:$A$505,SUBSTITUTE(SUBSTITUTE(SUBSTITUTE(A405,"~","~~"),"*","~*"),"?","~?"))=0,"URL missing from Audit",IF(OR(B405="",C405=""),"Add current date range",IF(OR(NOT(ISNUMBER(B405)),NOT(ISNUMBER(C405)),C405&lt;B405),"Check current dates",IF(OR(AND(ISNUMBER(G405),G405&lt;0),AND(ISNUMBER(H405),H405&lt;0),AND(ISNUMBER(I405),I405&lt;0),AND(ISNUMBER(J405),J405&lt;0),AND(ISNUMBER(M405),M405&lt;0),AND(ISNUMBER(N405),N405&lt;0),AND(ISNUMBER(O405),O405&lt;0),AND(ISNUMBER(P405),P405&lt;0),AND(ISNUMBER(Q405),Q405&lt;0),AND(ISNUMBER(R405),R405&lt;0)),"Check negative values",IF(AND(ISNUMBER(G405),ISNUMBER(I405),G405&gt;I405),"Clicks exceed impressions",IF(AND(OR(ISNUMBER(Q405),ISNUMBER(R405)),S405=""),"Add revenue currency",IF(AND(ISNUMBER(O405),T405=""),"Define conversions and session scope",IF(U405="","Add evidence source",IF(F405&lt;&gt;"Yes","Comparison not confirmed",IF(OR(NOT(ISNUMBER(D405)),NOT(ISNUMBER(E405)),E405&lt;D405,C405-B405&lt;&gt;E405-D405),"Check comparable date ranges",""))))))))))))</x:f>
      </x:c>
    </x:row>
    <x:row r="406" ht="44" customHeight="1">
      <x:c r="A406" s="19"/>
      <x:c r="B406" s="24"/>
      <x:c r="C406" s="21"/>
      <x:c r="D406" s="21"/>
      <x:c r="E406" s="21"/>
      <x:c r="F406" s="18"/>
      <x:c r="G406" s="26"/>
      <x:c r="H406" s="26"/>
      <x:c r="I406" s="26"/>
      <x:c r="J406" s="26"/>
      <x:c r="K406" s="25"/>
      <x:c r="L406" s="25"/>
      <x:c r="M406" s="26"/>
      <x:c r="N406" s="26"/>
      <x:c r="O406" s="26"/>
      <x:c r="P406" s="26"/>
      <x:c r="Q406" s="25"/>
      <x:c r="R406" s="25"/>
      <x:c r="S406" s="18"/>
      <x:c r="T406" s="18"/>
      <x:c r="U406" s="18"/>
      <x:c r="V406" s="28" t="str">
        <x:f>IF(A406="","",IF(AND(ISNUMBER(G406),ISNUMBER(I406),G406&gt;=0,I406&gt;0,G406&lt;=I406),G406/I406,"n.a."))</x:f>
      </x:c>
      <x:c r="W406" s="28" t="str">
        <x:f>IF(A406="","",IF(AND(F406="Yes",ISNUMBER(B406),ISNUMBER(C406),ISNUMBER(D406),ISNUMBER(E406),C406&gt;=B406,E406&gt;=D406,C406-B406=E406-D406,ISNUMBER(G406),ISNUMBER(H406),G406&gt;=0,H406&gt;0),(G406-H406)/H406,"n.a."))</x:f>
      </x:c>
      <x:c r="X406" s="28" t="str">
        <x:f>IF(A406="","",IF(AND(F406="Yes",ISNUMBER(B406),ISNUMBER(C406),ISNUMBER(D406),ISNUMBER(E406),C406&gt;=B406,E406&gt;=D406,C406-B406=E406-D406,ISNUMBER(M406),ISNUMBER(N406),M406&gt;=0,N406&gt;0),(M406-N406)/N406,"n.a."))</x:f>
      </x:c>
      <x:c r="Y406" s="28" t="str">
        <x:f>IF(A406="","",IF(AND(ISNUMBER(O406),ISNUMBER(M406),O406&gt;=0,M406&gt;0,T406&lt;&gt;""),O406/M406,"n.a."))</x:f>
      </x:c>
      <x:c r="Z406" s="23" t="str">
        <x:f>IF(A406="","",IF(COUNTIFS($A$6:$A$505,SUBSTITUTE(SUBSTITUTE(SUBSTITUTE(A406,"~","~~"),"*","~*"),"?","~?"))&gt;1,"Duplicate URL: use one row per period pair",IF(COUNTIFS(Audit!$A$6:$A$505,SUBSTITUTE(SUBSTITUTE(SUBSTITUTE(A406,"~","~~"),"*","~*"),"?","~?"))=0,"URL missing from Audit",IF(OR(B406="",C406=""),"Add current date range",IF(OR(NOT(ISNUMBER(B406)),NOT(ISNUMBER(C406)),C406&lt;B406),"Check current dates",IF(OR(AND(ISNUMBER(G406),G406&lt;0),AND(ISNUMBER(H406),H406&lt;0),AND(ISNUMBER(I406),I406&lt;0),AND(ISNUMBER(J406),J406&lt;0),AND(ISNUMBER(M406),M406&lt;0),AND(ISNUMBER(N406),N406&lt;0),AND(ISNUMBER(O406),O406&lt;0),AND(ISNUMBER(P406),P406&lt;0),AND(ISNUMBER(Q406),Q406&lt;0),AND(ISNUMBER(R406),R406&lt;0)),"Check negative values",IF(AND(ISNUMBER(G406),ISNUMBER(I406),G406&gt;I406),"Clicks exceed impressions",IF(AND(OR(ISNUMBER(Q406),ISNUMBER(R406)),S406=""),"Add revenue currency",IF(AND(ISNUMBER(O406),T406=""),"Define conversions and session scope",IF(U406="","Add evidence source",IF(F406&lt;&gt;"Yes","Comparison not confirmed",IF(OR(NOT(ISNUMBER(D406)),NOT(ISNUMBER(E406)),E406&lt;D406,C406-B406&lt;&gt;E406-D406),"Check comparable date ranges",""))))))))))))</x:f>
      </x:c>
    </x:row>
    <x:row r="407" ht="44" customHeight="1">
      <x:c r="A407" s="19"/>
      <x:c r="B407" s="24"/>
      <x:c r="C407" s="21"/>
      <x:c r="D407" s="21"/>
      <x:c r="E407" s="21"/>
      <x:c r="F407" s="18"/>
      <x:c r="G407" s="26"/>
      <x:c r="H407" s="26"/>
      <x:c r="I407" s="26"/>
      <x:c r="J407" s="26"/>
      <x:c r="K407" s="25"/>
      <x:c r="L407" s="25"/>
      <x:c r="M407" s="26"/>
      <x:c r="N407" s="26"/>
      <x:c r="O407" s="26"/>
      <x:c r="P407" s="26"/>
      <x:c r="Q407" s="25"/>
      <x:c r="R407" s="25"/>
      <x:c r="S407" s="18"/>
      <x:c r="T407" s="18"/>
      <x:c r="U407" s="18"/>
      <x:c r="V407" s="28" t="str">
        <x:f>IF(A407="","",IF(AND(ISNUMBER(G407),ISNUMBER(I407),G407&gt;=0,I407&gt;0,G407&lt;=I407),G407/I407,"n.a."))</x:f>
      </x:c>
      <x:c r="W407" s="28" t="str">
        <x:f>IF(A407="","",IF(AND(F407="Yes",ISNUMBER(B407),ISNUMBER(C407),ISNUMBER(D407),ISNUMBER(E407),C407&gt;=B407,E407&gt;=D407,C407-B407=E407-D407,ISNUMBER(G407),ISNUMBER(H407),G407&gt;=0,H407&gt;0),(G407-H407)/H407,"n.a."))</x:f>
      </x:c>
      <x:c r="X407" s="28" t="str">
        <x:f>IF(A407="","",IF(AND(F407="Yes",ISNUMBER(B407),ISNUMBER(C407),ISNUMBER(D407),ISNUMBER(E407),C407&gt;=B407,E407&gt;=D407,C407-B407=E407-D407,ISNUMBER(M407),ISNUMBER(N407),M407&gt;=0,N407&gt;0),(M407-N407)/N407,"n.a."))</x:f>
      </x:c>
      <x:c r="Y407" s="28" t="str">
        <x:f>IF(A407="","",IF(AND(ISNUMBER(O407),ISNUMBER(M407),O407&gt;=0,M407&gt;0,T407&lt;&gt;""),O407/M407,"n.a."))</x:f>
      </x:c>
      <x:c r="Z407" s="23" t="str">
        <x:f>IF(A407="","",IF(COUNTIFS($A$6:$A$505,SUBSTITUTE(SUBSTITUTE(SUBSTITUTE(A407,"~","~~"),"*","~*"),"?","~?"))&gt;1,"Duplicate URL: use one row per period pair",IF(COUNTIFS(Audit!$A$6:$A$505,SUBSTITUTE(SUBSTITUTE(SUBSTITUTE(A407,"~","~~"),"*","~*"),"?","~?"))=0,"URL missing from Audit",IF(OR(B407="",C407=""),"Add current date range",IF(OR(NOT(ISNUMBER(B407)),NOT(ISNUMBER(C407)),C407&lt;B407),"Check current dates",IF(OR(AND(ISNUMBER(G407),G407&lt;0),AND(ISNUMBER(H407),H407&lt;0),AND(ISNUMBER(I407),I407&lt;0),AND(ISNUMBER(J407),J407&lt;0),AND(ISNUMBER(M407),M407&lt;0),AND(ISNUMBER(N407),N407&lt;0),AND(ISNUMBER(O407),O407&lt;0),AND(ISNUMBER(P407),P407&lt;0),AND(ISNUMBER(Q407),Q407&lt;0),AND(ISNUMBER(R407),R407&lt;0)),"Check negative values",IF(AND(ISNUMBER(G407),ISNUMBER(I407),G407&gt;I407),"Clicks exceed impressions",IF(AND(OR(ISNUMBER(Q407),ISNUMBER(R407)),S407=""),"Add revenue currency",IF(AND(ISNUMBER(O407),T407=""),"Define conversions and session scope",IF(U407="","Add evidence source",IF(F407&lt;&gt;"Yes","Comparison not confirmed",IF(OR(NOT(ISNUMBER(D407)),NOT(ISNUMBER(E407)),E407&lt;D407,C407-B407&lt;&gt;E407-D407),"Check comparable date ranges",""))))))))))))</x:f>
      </x:c>
    </x:row>
    <x:row r="408" ht="44" customHeight="1">
      <x:c r="A408" s="19"/>
      <x:c r="B408" s="24"/>
      <x:c r="C408" s="21"/>
      <x:c r="D408" s="21"/>
      <x:c r="E408" s="21"/>
      <x:c r="F408" s="18"/>
      <x:c r="G408" s="26"/>
      <x:c r="H408" s="26"/>
      <x:c r="I408" s="26"/>
      <x:c r="J408" s="26"/>
      <x:c r="K408" s="25"/>
      <x:c r="L408" s="25"/>
      <x:c r="M408" s="26"/>
      <x:c r="N408" s="26"/>
      <x:c r="O408" s="26"/>
      <x:c r="P408" s="26"/>
      <x:c r="Q408" s="25"/>
      <x:c r="R408" s="25"/>
      <x:c r="S408" s="18"/>
      <x:c r="T408" s="18"/>
      <x:c r="U408" s="18"/>
      <x:c r="V408" s="28" t="str">
        <x:f>IF(A408="","",IF(AND(ISNUMBER(G408),ISNUMBER(I408),G408&gt;=0,I408&gt;0,G408&lt;=I408),G408/I408,"n.a."))</x:f>
      </x:c>
      <x:c r="W408" s="28" t="str">
        <x:f>IF(A408="","",IF(AND(F408="Yes",ISNUMBER(B408),ISNUMBER(C408),ISNUMBER(D408),ISNUMBER(E408),C408&gt;=B408,E408&gt;=D408,C408-B408=E408-D408,ISNUMBER(G408),ISNUMBER(H408),G408&gt;=0,H408&gt;0),(G408-H408)/H408,"n.a."))</x:f>
      </x:c>
      <x:c r="X408" s="28" t="str">
        <x:f>IF(A408="","",IF(AND(F408="Yes",ISNUMBER(B408),ISNUMBER(C408),ISNUMBER(D408),ISNUMBER(E408),C408&gt;=B408,E408&gt;=D408,C408-B408=E408-D408,ISNUMBER(M408),ISNUMBER(N408),M408&gt;=0,N408&gt;0),(M408-N408)/N408,"n.a."))</x:f>
      </x:c>
      <x:c r="Y408" s="28" t="str">
        <x:f>IF(A408="","",IF(AND(ISNUMBER(O408),ISNUMBER(M408),O408&gt;=0,M408&gt;0,T408&lt;&gt;""),O408/M408,"n.a."))</x:f>
      </x:c>
      <x:c r="Z408" s="23" t="str">
        <x:f>IF(A408="","",IF(COUNTIFS($A$6:$A$505,SUBSTITUTE(SUBSTITUTE(SUBSTITUTE(A408,"~","~~"),"*","~*"),"?","~?"))&gt;1,"Duplicate URL: use one row per period pair",IF(COUNTIFS(Audit!$A$6:$A$505,SUBSTITUTE(SUBSTITUTE(SUBSTITUTE(A408,"~","~~"),"*","~*"),"?","~?"))=0,"URL missing from Audit",IF(OR(B408="",C408=""),"Add current date range",IF(OR(NOT(ISNUMBER(B408)),NOT(ISNUMBER(C408)),C408&lt;B408),"Check current dates",IF(OR(AND(ISNUMBER(G408),G408&lt;0),AND(ISNUMBER(H408),H408&lt;0),AND(ISNUMBER(I408),I408&lt;0),AND(ISNUMBER(J408),J408&lt;0),AND(ISNUMBER(M408),M408&lt;0),AND(ISNUMBER(N408),N408&lt;0),AND(ISNUMBER(O408),O408&lt;0),AND(ISNUMBER(P408),P408&lt;0),AND(ISNUMBER(Q408),Q408&lt;0),AND(ISNUMBER(R408),R408&lt;0)),"Check negative values",IF(AND(ISNUMBER(G408),ISNUMBER(I408),G408&gt;I408),"Clicks exceed impressions",IF(AND(OR(ISNUMBER(Q408),ISNUMBER(R408)),S408=""),"Add revenue currency",IF(AND(ISNUMBER(O408),T408=""),"Define conversions and session scope",IF(U408="","Add evidence source",IF(F408&lt;&gt;"Yes","Comparison not confirmed",IF(OR(NOT(ISNUMBER(D408)),NOT(ISNUMBER(E408)),E408&lt;D408,C408-B408&lt;&gt;E408-D408),"Check comparable date ranges",""))))))))))))</x:f>
      </x:c>
    </x:row>
    <x:row r="409" ht="44" customHeight="1">
      <x:c r="A409" s="19"/>
      <x:c r="B409" s="24"/>
      <x:c r="C409" s="21"/>
      <x:c r="D409" s="21"/>
      <x:c r="E409" s="21"/>
      <x:c r="F409" s="18"/>
      <x:c r="G409" s="26"/>
      <x:c r="H409" s="26"/>
      <x:c r="I409" s="26"/>
      <x:c r="J409" s="26"/>
      <x:c r="K409" s="25"/>
      <x:c r="L409" s="25"/>
      <x:c r="M409" s="26"/>
      <x:c r="N409" s="26"/>
      <x:c r="O409" s="26"/>
      <x:c r="P409" s="26"/>
      <x:c r="Q409" s="25"/>
      <x:c r="R409" s="25"/>
      <x:c r="S409" s="18"/>
      <x:c r="T409" s="18"/>
      <x:c r="U409" s="18"/>
      <x:c r="V409" s="28" t="str">
        <x:f>IF(A409="","",IF(AND(ISNUMBER(G409),ISNUMBER(I409),G409&gt;=0,I409&gt;0,G409&lt;=I409),G409/I409,"n.a."))</x:f>
      </x:c>
      <x:c r="W409" s="28" t="str">
        <x:f>IF(A409="","",IF(AND(F409="Yes",ISNUMBER(B409),ISNUMBER(C409),ISNUMBER(D409),ISNUMBER(E409),C409&gt;=B409,E409&gt;=D409,C409-B409=E409-D409,ISNUMBER(G409),ISNUMBER(H409),G409&gt;=0,H409&gt;0),(G409-H409)/H409,"n.a."))</x:f>
      </x:c>
      <x:c r="X409" s="28" t="str">
        <x:f>IF(A409="","",IF(AND(F409="Yes",ISNUMBER(B409),ISNUMBER(C409),ISNUMBER(D409),ISNUMBER(E409),C409&gt;=B409,E409&gt;=D409,C409-B409=E409-D409,ISNUMBER(M409),ISNUMBER(N409),M409&gt;=0,N409&gt;0),(M409-N409)/N409,"n.a."))</x:f>
      </x:c>
      <x:c r="Y409" s="28" t="str">
        <x:f>IF(A409="","",IF(AND(ISNUMBER(O409),ISNUMBER(M409),O409&gt;=0,M409&gt;0,T409&lt;&gt;""),O409/M409,"n.a."))</x:f>
      </x:c>
      <x:c r="Z409" s="23" t="str">
        <x:f>IF(A409="","",IF(COUNTIFS($A$6:$A$505,SUBSTITUTE(SUBSTITUTE(SUBSTITUTE(A409,"~","~~"),"*","~*"),"?","~?"))&gt;1,"Duplicate URL: use one row per period pair",IF(COUNTIFS(Audit!$A$6:$A$505,SUBSTITUTE(SUBSTITUTE(SUBSTITUTE(A409,"~","~~"),"*","~*"),"?","~?"))=0,"URL missing from Audit",IF(OR(B409="",C409=""),"Add current date range",IF(OR(NOT(ISNUMBER(B409)),NOT(ISNUMBER(C409)),C409&lt;B409),"Check current dates",IF(OR(AND(ISNUMBER(G409),G409&lt;0),AND(ISNUMBER(H409),H409&lt;0),AND(ISNUMBER(I409),I409&lt;0),AND(ISNUMBER(J409),J409&lt;0),AND(ISNUMBER(M409),M409&lt;0),AND(ISNUMBER(N409),N409&lt;0),AND(ISNUMBER(O409),O409&lt;0),AND(ISNUMBER(P409),P409&lt;0),AND(ISNUMBER(Q409),Q409&lt;0),AND(ISNUMBER(R409),R409&lt;0)),"Check negative values",IF(AND(ISNUMBER(G409),ISNUMBER(I409),G409&gt;I409),"Clicks exceed impressions",IF(AND(OR(ISNUMBER(Q409),ISNUMBER(R409)),S409=""),"Add revenue currency",IF(AND(ISNUMBER(O409),T409=""),"Define conversions and session scope",IF(U409="","Add evidence source",IF(F409&lt;&gt;"Yes","Comparison not confirmed",IF(OR(NOT(ISNUMBER(D409)),NOT(ISNUMBER(E409)),E409&lt;D409,C409-B409&lt;&gt;E409-D409),"Check comparable date ranges",""))))))))))))</x:f>
      </x:c>
    </x:row>
    <x:row r="410" ht="44" customHeight="1">
      <x:c r="A410" s="19"/>
      <x:c r="B410" s="24"/>
      <x:c r="C410" s="21"/>
      <x:c r="D410" s="21"/>
      <x:c r="E410" s="21"/>
      <x:c r="F410" s="18"/>
      <x:c r="G410" s="26"/>
      <x:c r="H410" s="26"/>
      <x:c r="I410" s="26"/>
      <x:c r="J410" s="26"/>
      <x:c r="K410" s="25"/>
      <x:c r="L410" s="25"/>
      <x:c r="M410" s="26"/>
      <x:c r="N410" s="26"/>
      <x:c r="O410" s="26"/>
      <x:c r="P410" s="26"/>
      <x:c r="Q410" s="25"/>
      <x:c r="R410" s="25"/>
      <x:c r="S410" s="18"/>
      <x:c r="T410" s="18"/>
      <x:c r="U410" s="18"/>
      <x:c r="V410" s="28" t="str">
        <x:f>IF(A410="","",IF(AND(ISNUMBER(G410),ISNUMBER(I410),G410&gt;=0,I410&gt;0,G410&lt;=I410),G410/I410,"n.a."))</x:f>
      </x:c>
      <x:c r="W410" s="28" t="str">
        <x:f>IF(A410="","",IF(AND(F410="Yes",ISNUMBER(B410),ISNUMBER(C410),ISNUMBER(D410),ISNUMBER(E410),C410&gt;=B410,E410&gt;=D410,C410-B410=E410-D410,ISNUMBER(G410),ISNUMBER(H410),G410&gt;=0,H410&gt;0),(G410-H410)/H410,"n.a."))</x:f>
      </x:c>
      <x:c r="X410" s="28" t="str">
        <x:f>IF(A410="","",IF(AND(F410="Yes",ISNUMBER(B410),ISNUMBER(C410),ISNUMBER(D410),ISNUMBER(E410),C410&gt;=B410,E410&gt;=D410,C410-B410=E410-D410,ISNUMBER(M410),ISNUMBER(N410),M410&gt;=0,N410&gt;0),(M410-N410)/N410,"n.a."))</x:f>
      </x:c>
      <x:c r="Y410" s="28" t="str">
        <x:f>IF(A410="","",IF(AND(ISNUMBER(O410),ISNUMBER(M410),O410&gt;=0,M410&gt;0,T410&lt;&gt;""),O410/M410,"n.a."))</x:f>
      </x:c>
      <x:c r="Z410" s="23" t="str">
        <x:f>IF(A410="","",IF(COUNTIFS($A$6:$A$505,SUBSTITUTE(SUBSTITUTE(SUBSTITUTE(A410,"~","~~"),"*","~*"),"?","~?"))&gt;1,"Duplicate URL: use one row per period pair",IF(COUNTIFS(Audit!$A$6:$A$505,SUBSTITUTE(SUBSTITUTE(SUBSTITUTE(A410,"~","~~"),"*","~*"),"?","~?"))=0,"URL missing from Audit",IF(OR(B410="",C410=""),"Add current date range",IF(OR(NOT(ISNUMBER(B410)),NOT(ISNUMBER(C410)),C410&lt;B410),"Check current dates",IF(OR(AND(ISNUMBER(G410),G410&lt;0),AND(ISNUMBER(H410),H410&lt;0),AND(ISNUMBER(I410),I410&lt;0),AND(ISNUMBER(J410),J410&lt;0),AND(ISNUMBER(M410),M410&lt;0),AND(ISNUMBER(N410),N410&lt;0),AND(ISNUMBER(O410),O410&lt;0),AND(ISNUMBER(P410),P410&lt;0),AND(ISNUMBER(Q410),Q410&lt;0),AND(ISNUMBER(R410),R410&lt;0)),"Check negative values",IF(AND(ISNUMBER(G410),ISNUMBER(I410),G410&gt;I410),"Clicks exceed impressions",IF(AND(OR(ISNUMBER(Q410),ISNUMBER(R410)),S410=""),"Add revenue currency",IF(AND(ISNUMBER(O410),T410=""),"Define conversions and session scope",IF(U410="","Add evidence source",IF(F410&lt;&gt;"Yes","Comparison not confirmed",IF(OR(NOT(ISNUMBER(D410)),NOT(ISNUMBER(E410)),E410&lt;D410,C410-B410&lt;&gt;E410-D410),"Check comparable date ranges",""))))))))))))</x:f>
      </x:c>
    </x:row>
    <x:row r="411" ht="44" customHeight="1">
      <x:c r="A411" s="19"/>
      <x:c r="B411" s="24"/>
      <x:c r="C411" s="21"/>
      <x:c r="D411" s="21"/>
      <x:c r="E411" s="21"/>
      <x:c r="F411" s="18"/>
      <x:c r="G411" s="26"/>
      <x:c r="H411" s="26"/>
      <x:c r="I411" s="26"/>
      <x:c r="J411" s="26"/>
      <x:c r="K411" s="25"/>
      <x:c r="L411" s="25"/>
      <x:c r="M411" s="26"/>
      <x:c r="N411" s="26"/>
      <x:c r="O411" s="26"/>
      <x:c r="P411" s="26"/>
      <x:c r="Q411" s="25"/>
      <x:c r="R411" s="25"/>
      <x:c r="S411" s="18"/>
      <x:c r="T411" s="18"/>
      <x:c r="U411" s="18"/>
      <x:c r="V411" s="28" t="str">
        <x:f>IF(A411="","",IF(AND(ISNUMBER(G411),ISNUMBER(I411),G411&gt;=0,I411&gt;0,G411&lt;=I411),G411/I411,"n.a."))</x:f>
      </x:c>
      <x:c r="W411" s="28" t="str">
        <x:f>IF(A411="","",IF(AND(F411="Yes",ISNUMBER(B411),ISNUMBER(C411),ISNUMBER(D411),ISNUMBER(E411),C411&gt;=B411,E411&gt;=D411,C411-B411=E411-D411,ISNUMBER(G411),ISNUMBER(H411),G411&gt;=0,H411&gt;0),(G411-H411)/H411,"n.a."))</x:f>
      </x:c>
      <x:c r="X411" s="28" t="str">
        <x:f>IF(A411="","",IF(AND(F411="Yes",ISNUMBER(B411),ISNUMBER(C411),ISNUMBER(D411),ISNUMBER(E411),C411&gt;=B411,E411&gt;=D411,C411-B411=E411-D411,ISNUMBER(M411),ISNUMBER(N411),M411&gt;=0,N411&gt;0),(M411-N411)/N411,"n.a."))</x:f>
      </x:c>
      <x:c r="Y411" s="28" t="str">
        <x:f>IF(A411="","",IF(AND(ISNUMBER(O411),ISNUMBER(M411),O411&gt;=0,M411&gt;0,T411&lt;&gt;""),O411/M411,"n.a."))</x:f>
      </x:c>
      <x:c r="Z411" s="23" t="str">
        <x:f>IF(A411="","",IF(COUNTIFS($A$6:$A$505,SUBSTITUTE(SUBSTITUTE(SUBSTITUTE(A411,"~","~~"),"*","~*"),"?","~?"))&gt;1,"Duplicate URL: use one row per period pair",IF(COUNTIFS(Audit!$A$6:$A$505,SUBSTITUTE(SUBSTITUTE(SUBSTITUTE(A411,"~","~~"),"*","~*"),"?","~?"))=0,"URL missing from Audit",IF(OR(B411="",C411=""),"Add current date range",IF(OR(NOT(ISNUMBER(B411)),NOT(ISNUMBER(C411)),C411&lt;B411),"Check current dates",IF(OR(AND(ISNUMBER(G411),G411&lt;0),AND(ISNUMBER(H411),H411&lt;0),AND(ISNUMBER(I411),I411&lt;0),AND(ISNUMBER(J411),J411&lt;0),AND(ISNUMBER(M411),M411&lt;0),AND(ISNUMBER(N411),N411&lt;0),AND(ISNUMBER(O411),O411&lt;0),AND(ISNUMBER(P411),P411&lt;0),AND(ISNUMBER(Q411),Q411&lt;0),AND(ISNUMBER(R411),R411&lt;0)),"Check negative values",IF(AND(ISNUMBER(G411),ISNUMBER(I411),G411&gt;I411),"Clicks exceed impressions",IF(AND(OR(ISNUMBER(Q411),ISNUMBER(R411)),S411=""),"Add revenue currency",IF(AND(ISNUMBER(O411),T411=""),"Define conversions and session scope",IF(U411="","Add evidence source",IF(F411&lt;&gt;"Yes","Comparison not confirmed",IF(OR(NOT(ISNUMBER(D411)),NOT(ISNUMBER(E411)),E411&lt;D411,C411-B411&lt;&gt;E411-D411),"Check comparable date ranges",""))))))))))))</x:f>
      </x:c>
    </x:row>
    <x:row r="412" ht="44" customHeight="1">
      <x:c r="A412" s="19"/>
      <x:c r="B412" s="24"/>
      <x:c r="C412" s="21"/>
      <x:c r="D412" s="21"/>
      <x:c r="E412" s="21"/>
      <x:c r="F412" s="18"/>
      <x:c r="G412" s="26"/>
      <x:c r="H412" s="26"/>
      <x:c r="I412" s="26"/>
      <x:c r="J412" s="26"/>
      <x:c r="K412" s="25"/>
      <x:c r="L412" s="25"/>
      <x:c r="M412" s="26"/>
      <x:c r="N412" s="26"/>
      <x:c r="O412" s="26"/>
      <x:c r="P412" s="26"/>
      <x:c r="Q412" s="25"/>
      <x:c r="R412" s="25"/>
      <x:c r="S412" s="18"/>
      <x:c r="T412" s="18"/>
      <x:c r="U412" s="18"/>
      <x:c r="V412" s="28" t="str">
        <x:f>IF(A412="","",IF(AND(ISNUMBER(G412),ISNUMBER(I412),G412&gt;=0,I412&gt;0,G412&lt;=I412),G412/I412,"n.a."))</x:f>
      </x:c>
      <x:c r="W412" s="28" t="str">
        <x:f>IF(A412="","",IF(AND(F412="Yes",ISNUMBER(B412),ISNUMBER(C412),ISNUMBER(D412),ISNUMBER(E412),C412&gt;=B412,E412&gt;=D412,C412-B412=E412-D412,ISNUMBER(G412),ISNUMBER(H412),G412&gt;=0,H412&gt;0),(G412-H412)/H412,"n.a."))</x:f>
      </x:c>
      <x:c r="X412" s="28" t="str">
        <x:f>IF(A412="","",IF(AND(F412="Yes",ISNUMBER(B412),ISNUMBER(C412),ISNUMBER(D412),ISNUMBER(E412),C412&gt;=B412,E412&gt;=D412,C412-B412=E412-D412,ISNUMBER(M412),ISNUMBER(N412),M412&gt;=0,N412&gt;0),(M412-N412)/N412,"n.a."))</x:f>
      </x:c>
      <x:c r="Y412" s="28" t="str">
        <x:f>IF(A412="","",IF(AND(ISNUMBER(O412),ISNUMBER(M412),O412&gt;=0,M412&gt;0,T412&lt;&gt;""),O412/M412,"n.a."))</x:f>
      </x:c>
      <x:c r="Z412" s="23" t="str">
        <x:f>IF(A412="","",IF(COUNTIFS($A$6:$A$505,SUBSTITUTE(SUBSTITUTE(SUBSTITUTE(A412,"~","~~"),"*","~*"),"?","~?"))&gt;1,"Duplicate URL: use one row per period pair",IF(COUNTIFS(Audit!$A$6:$A$505,SUBSTITUTE(SUBSTITUTE(SUBSTITUTE(A412,"~","~~"),"*","~*"),"?","~?"))=0,"URL missing from Audit",IF(OR(B412="",C412=""),"Add current date range",IF(OR(NOT(ISNUMBER(B412)),NOT(ISNUMBER(C412)),C412&lt;B412),"Check current dates",IF(OR(AND(ISNUMBER(G412),G412&lt;0),AND(ISNUMBER(H412),H412&lt;0),AND(ISNUMBER(I412),I412&lt;0),AND(ISNUMBER(J412),J412&lt;0),AND(ISNUMBER(M412),M412&lt;0),AND(ISNUMBER(N412),N412&lt;0),AND(ISNUMBER(O412),O412&lt;0),AND(ISNUMBER(P412),P412&lt;0),AND(ISNUMBER(Q412),Q412&lt;0),AND(ISNUMBER(R412),R412&lt;0)),"Check negative values",IF(AND(ISNUMBER(G412),ISNUMBER(I412),G412&gt;I412),"Clicks exceed impressions",IF(AND(OR(ISNUMBER(Q412),ISNUMBER(R412)),S412=""),"Add revenue currency",IF(AND(ISNUMBER(O412),T412=""),"Define conversions and session scope",IF(U412="","Add evidence source",IF(F412&lt;&gt;"Yes","Comparison not confirmed",IF(OR(NOT(ISNUMBER(D412)),NOT(ISNUMBER(E412)),E412&lt;D412,C412-B412&lt;&gt;E412-D412),"Check comparable date ranges",""))))))))))))</x:f>
      </x:c>
    </x:row>
    <x:row r="413" ht="44" customHeight="1">
      <x:c r="A413" s="19"/>
      <x:c r="B413" s="24"/>
      <x:c r="C413" s="21"/>
      <x:c r="D413" s="21"/>
      <x:c r="E413" s="21"/>
      <x:c r="F413" s="18"/>
      <x:c r="G413" s="26"/>
      <x:c r="H413" s="26"/>
      <x:c r="I413" s="26"/>
      <x:c r="J413" s="26"/>
      <x:c r="K413" s="25"/>
      <x:c r="L413" s="25"/>
      <x:c r="M413" s="26"/>
      <x:c r="N413" s="26"/>
      <x:c r="O413" s="26"/>
      <x:c r="P413" s="26"/>
      <x:c r="Q413" s="25"/>
      <x:c r="R413" s="25"/>
      <x:c r="S413" s="18"/>
      <x:c r="T413" s="18"/>
      <x:c r="U413" s="18"/>
      <x:c r="V413" s="28" t="str">
        <x:f>IF(A413="","",IF(AND(ISNUMBER(G413),ISNUMBER(I413),G413&gt;=0,I413&gt;0,G413&lt;=I413),G413/I413,"n.a."))</x:f>
      </x:c>
      <x:c r="W413" s="28" t="str">
        <x:f>IF(A413="","",IF(AND(F413="Yes",ISNUMBER(B413),ISNUMBER(C413),ISNUMBER(D413),ISNUMBER(E413),C413&gt;=B413,E413&gt;=D413,C413-B413=E413-D413,ISNUMBER(G413),ISNUMBER(H413),G413&gt;=0,H413&gt;0),(G413-H413)/H413,"n.a."))</x:f>
      </x:c>
      <x:c r="X413" s="28" t="str">
        <x:f>IF(A413="","",IF(AND(F413="Yes",ISNUMBER(B413),ISNUMBER(C413),ISNUMBER(D413),ISNUMBER(E413),C413&gt;=B413,E413&gt;=D413,C413-B413=E413-D413,ISNUMBER(M413),ISNUMBER(N413),M413&gt;=0,N413&gt;0),(M413-N413)/N413,"n.a."))</x:f>
      </x:c>
      <x:c r="Y413" s="28" t="str">
        <x:f>IF(A413="","",IF(AND(ISNUMBER(O413),ISNUMBER(M413),O413&gt;=0,M413&gt;0,T413&lt;&gt;""),O413/M413,"n.a."))</x:f>
      </x:c>
      <x:c r="Z413" s="23" t="str">
        <x:f>IF(A413="","",IF(COUNTIFS($A$6:$A$505,SUBSTITUTE(SUBSTITUTE(SUBSTITUTE(A413,"~","~~"),"*","~*"),"?","~?"))&gt;1,"Duplicate URL: use one row per period pair",IF(COUNTIFS(Audit!$A$6:$A$505,SUBSTITUTE(SUBSTITUTE(SUBSTITUTE(A413,"~","~~"),"*","~*"),"?","~?"))=0,"URL missing from Audit",IF(OR(B413="",C413=""),"Add current date range",IF(OR(NOT(ISNUMBER(B413)),NOT(ISNUMBER(C413)),C413&lt;B413),"Check current dates",IF(OR(AND(ISNUMBER(G413),G413&lt;0),AND(ISNUMBER(H413),H413&lt;0),AND(ISNUMBER(I413),I413&lt;0),AND(ISNUMBER(J413),J413&lt;0),AND(ISNUMBER(M413),M413&lt;0),AND(ISNUMBER(N413),N413&lt;0),AND(ISNUMBER(O413),O413&lt;0),AND(ISNUMBER(P413),P413&lt;0),AND(ISNUMBER(Q413),Q413&lt;0),AND(ISNUMBER(R413),R413&lt;0)),"Check negative values",IF(AND(ISNUMBER(G413),ISNUMBER(I413),G413&gt;I413),"Clicks exceed impressions",IF(AND(OR(ISNUMBER(Q413),ISNUMBER(R413)),S413=""),"Add revenue currency",IF(AND(ISNUMBER(O413),T413=""),"Define conversions and session scope",IF(U413="","Add evidence source",IF(F413&lt;&gt;"Yes","Comparison not confirmed",IF(OR(NOT(ISNUMBER(D413)),NOT(ISNUMBER(E413)),E413&lt;D413,C413-B413&lt;&gt;E413-D413),"Check comparable date ranges",""))))))))))))</x:f>
      </x:c>
    </x:row>
    <x:row r="414" ht="44" customHeight="1">
      <x:c r="A414" s="19"/>
      <x:c r="B414" s="24"/>
      <x:c r="C414" s="21"/>
      <x:c r="D414" s="21"/>
      <x:c r="E414" s="21"/>
      <x:c r="F414" s="18"/>
      <x:c r="G414" s="26"/>
      <x:c r="H414" s="26"/>
      <x:c r="I414" s="26"/>
      <x:c r="J414" s="26"/>
      <x:c r="K414" s="25"/>
      <x:c r="L414" s="25"/>
      <x:c r="M414" s="26"/>
      <x:c r="N414" s="26"/>
      <x:c r="O414" s="26"/>
      <x:c r="P414" s="26"/>
      <x:c r="Q414" s="25"/>
      <x:c r="R414" s="25"/>
      <x:c r="S414" s="18"/>
      <x:c r="T414" s="18"/>
      <x:c r="U414" s="18"/>
      <x:c r="V414" s="28" t="str">
        <x:f>IF(A414="","",IF(AND(ISNUMBER(G414),ISNUMBER(I414),G414&gt;=0,I414&gt;0,G414&lt;=I414),G414/I414,"n.a."))</x:f>
      </x:c>
      <x:c r="W414" s="28" t="str">
        <x:f>IF(A414="","",IF(AND(F414="Yes",ISNUMBER(B414),ISNUMBER(C414),ISNUMBER(D414),ISNUMBER(E414),C414&gt;=B414,E414&gt;=D414,C414-B414=E414-D414,ISNUMBER(G414),ISNUMBER(H414),G414&gt;=0,H414&gt;0),(G414-H414)/H414,"n.a."))</x:f>
      </x:c>
      <x:c r="X414" s="28" t="str">
        <x:f>IF(A414="","",IF(AND(F414="Yes",ISNUMBER(B414),ISNUMBER(C414),ISNUMBER(D414),ISNUMBER(E414),C414&gt;=B414,E414&gt;=D414,C414-B414=E414-D414,ISNUMBER(M414),ISNUMBER(N414),M414&gt;=0,N414&gt;0),(M414-N414)/N414,"n.a."))</x:f>
      </x:c>
      <x:c r="Y414" s="28" t="str">
        <x:f>IF(A414="","",IF(AND(ISNUMBER(O414),ISNUMBER(M414),O414&gt;=0,M414&gt;0,T414&lt;&gt;""),O414/M414,"n.a."))</x:f>
      </x:c>
      <x:c r="Z414" s="23" t="str">
        <x:f>IF(A414="","",IF(COUNTIFS($A$6:$A$505,SUBSTITUTE(SUBSTITUTE(SUBSTITUTE(A414,"~","~~"),"*","~*"),"?","~?"))&gt;1,"Duplicate URL: use one row per period pair",IF(COUNTIFS(Audit!$A$6:$A$505,SUBSTITUTE(SUBSTITUTE(SUBSTITUTE(A414,"~","~~"),"*","~*"),"?","~?"))=0,"URL missing from Audit",IF(OR(B414="",C414=""),"Add current date range",IF(OR(NOT(ISNUMBER(B414)),NOT(ISNUMBER(C414)),C414&lt;B414),"Check current dates",IF(OR(AND(ISNUMBER(G414),G414&lt;0),AND(ISNUMBER(H414),H414&lt;0),AND(ISNUMBER(I414),I414&lt;0),AND(ISNUMBER(J414),J414&lt;0),AND(ISNUMBER(M414),M414&lt;0),AND(ISNUMBER(N414),N414&lt;0),AND(ISNUMBER(O414),O414&lt;0),AND(ISNUMBER(P414),P414&lt;0),AND(ISNUMBER(Q414),Q414&lt;0),AND(ISNUMBER(R414),R414&lt;0)),"Check negative values",IF(AND(ISNUMBER(G414),ISNUMBER(I414),G414&gt;I414),"Clicks exceed impressions",IF(AND(OR(ISNUMBER(Q414),ISNUMBER(R414)),S414=""),"Add revenue currency",IF(AND(ISNUMBER(O414),T414=""),"Define conversions and session scope",IF(U414="","Add evidence source",IF(F414&lt;&gt;"Yes","Comparison not confirmed",IF(OR(NOT(ISNUMBER(D414)),NOT(ISNUMBER(E414)),E414&lt;D414,C414-B414&lt;&gt;E414-D414),"Check comparable date ranges",""))))))))))))</x:f>
      </x:c>
    </x:row>
    <x:row r="415" ht="44" customHeight="1">
      <x:c r="A415" s="19"/>
      <x:c r="B415" s="24"/>
      <x:c r="C415" s="21"/>
      <x:c r="D415" s="21"/>
      <x:c r="E415" s="21"/>
      <x:c r="F415" s="18"/>
      <x:c r="G415" s="26"/>
      <x:c r="H415" s="26"/>
      <x:c r="I415" s="26"/>
      <x:c r="J415" s="26"/>
      <x:c r="K415" s="25"/>
      <x:c r="L415" s="25"/>
      <x:c r="M415" s="26"/>
      <x:c r="N415" s="26"/>
      <x:c r="O415" s="26"/>
      <x:c r="P415" s="26"/>
      <x:c r="Q415" s="25"/>
      <x:c r="R415" s="25"/>
      <x:c r="S415" s="18"/>
      <x:c r="T415" s="18"/>
      <x:c r="U415" s="18"/>
      <x:c r="V415" s="28" t="str">
        <x:f>IF(A415="","",IF(AND(ISNUMBER(G415),ISNUMBER(I415),G415&gt;=0,I415&gt;0,G415&lt;=I415),G415/I415,"n.a."))</x:f>
      </x:c>
      <x:c r="W415" s="28" t="str">
        <x:f>IF(A415="","",IF(AND(F415="Yes",ISNUMBER(B415),ISNUMBER(C415),ISNUMBER(D415),ISNUMBER(E415),C415&gt;=B415,E415&gt;=D415,C415-B415=E415-D415,ISNUMBER(G415),ISNUMBER(H415),G415&gt;=0,H415&gt;0),(G415-H415)/H415,"n.a."))</x:f>
      </x:c>
      <x:c r="X415" s="28" t="str">
        <x:f>IF(A415="","",IF(AND(F415="Yes",ISNUMBER(B415),ISNUMBER(C415),ISNUMBER(D415),ISNUMBER(E415),C415&gt;=B415,E415&gt;=D415,C415-B415=E415-D415,ISNUMBER(M415),ISNUMBER(N415),M415&gt;=0,N415&gt;0),(M415-N415)/N415,"n.a."))</x:f>
      </x:c>
      <x:c r="Y415" s="28" t="str">
        <x:f>IF(A415="","",IF(AND(ISNUMBER(O415),ISNUMBER(M415),O415&gt;=0,M415&gt;0,T415&lt;&gt;""),O415/M415,"n.a."))</x:f>
      </x:c>
      <x:c r="Z415" s="23" t="str">
        <x:f>IF(A415="","",IF(COUNTIFS($A$6:$A$505,SUBSTITUTE(SUBSTITUTE(SUBSTITUTE(A415,"~","~~"),"*","~*"),"?","~?"))&gt;1,"Duplicate URL: use one row per period pair",IF(COUNTIFS(Audit!$A$6:$A$505,SUBSTITUTE(SUBSTITUTE(SUBSTITUTE(A415,"~","~~"),"*","~*"),"?","~?"))=0,"URL missing from Audit",IF(OR(B415="",C415=""),"Add current date range",IF(OR(NOT(ISNUMBER(B415)),NOT(ISNUMBER(C415)),C415&lt;B415),"Check current dates",IF(OR(AND(ISNUMBER(G415),G415&lt;0),AND(ISNUMBER(H415),H415&lt;0),AND(ISNUMBER(I415),I415&lt;0),AND(ISNUMBER(J415),J415&lt;0),AND(ISNUMBER(M415),M415&lt;0),AND(ISNUMBER(N415),N415&lt;0),AND(ISNUMBER(O415),O415&lt;0),AND(ISNUMBER(P415),P415&lt;0),AND(ISNUMBER(Q415),Q415&lt;0),AND(ISNUMBER(R415),R415&lt;0)),"Check negative values",IF(AND(ISNUMBER(G415),ISNUMBER(I415),G415&gt;I415),"Clicks exceed impressions",IF(AND(OR(ISNUMBER(Q415),ISNUMBER(R415)),S415=""),"Add revenue currency",IF(AND(ISNUMBER(O415),T415=""),"Define conversions and session scope",IF(U415="","Add evidence source",IF(F415&lt;&gt;"Yes","Comparison not confirmed",IF(OR(NOT(ISNUMBER(D415)),NOT(ISNUMBER(E415)),E415&lt;D415,C415-B415&lt;&gt;E415-D415),"Check comparable date ranges",""))))))))))))</x:f>
      </x:c>
    </x:row>
    <x:row r="416" ht="44" customHeight="1">
      <x:c r="A416" s="19"/>
      <x:c r="B416" s="24"/>
      <x:c r="C416" s="21"/>
      <x:c r="D416" s="21"/>
      <x:c r="E416" s="21"/>
      <x:c r="F416" s="18"/>
      <x:c r="G416" s="26"/>
      <x:c r="H416" s="26"/>
      <x:c r="I416" s="26"/>
      <x:c r="J416" s="26"/>
      <x:c r="K416" s="25"/>
      <x:c r="L416" s="25"/>
      <x:c r="M416" s="26"/>
      <x:c r="N416" s="26"/>
      <x:c r="O416" s="26"/>
      <x:c r="P416" s="26"/>
      <x:c r="Q416" s="25"/>
      <x:c r="R416" s="25"/>
      <x:c r="S416" s="18"/>
      <x:c r="T416" s="18"/>
      <x:c r="U416" s="18"/>
      <x:c r="V416" s="28" t="str">
        <x:f>IF(A416="","",IF(AND(ISNUMBER(G416),ISNUMBER(I416),G416&gt;=0,I416&gt;0,G416&lt;=I416),G416/I416,"n.a."))</x:f>
      </x:c>
      <x:c r="W416" s="28" t="str">
        <x:f>IF(A416="","",IF(AND(F416="Yes",ISNUMBER(B416),ISNUMBER(C416),ISNUMBER(D416),ISNUMBER(E416),C416&gt;=B416,E416&gt;=D416,C416-B416=E416-D416,ISNUMBER(G416),ISNUMBER(H416),G416&gt;=0,H416&gt;0),(G416-H416)/H416,"n.a."))</x:f>
      </x:c>
      <x:c r="X416" s="28" t="str">
        <x:f>IF(A416="","",IF(AND(F416="Yes",ISNUMBER(B416),ISNUMBER(C416),ISNUMBER(D416),ISNUMBER(E416),C416&gt;=B416,E416&gt;=D416,C416-B416=E416-D416,ISNUMBER(M416),ISNUMBER(N416),M416&gt;=0,N416&gt;0),(M416-N416)/N416,"n.a."))</x:f>
      </x:c>
      <x:c r="Y416" s="28" t="str">
        <x:f>IF(A416="","",IF(AND(ISNUMBER(O416),ISNUMBER(M416),O416&gt;=0,M416&gt;0,T416&lt;&gt;""),O416/M416,"n.a."))</x:f>
      </x:c>
      <x:c r="Z416" s="23" t="str">
        <x:f>IF(A416="","",IF(COUNTIFS($A$6:$A$505,SUBSTITUTE(SUBSTITUTE(SUBSTITUTE(A416,"~","~~"),"*","~*"),"?","~?"))&gt;1,"Duplicate URL: use one row per period pair",IF(COUNTIFS(Audit!$A$6:$A$505,SUBSTITUTE(SUBSTITUTE(SUBSTITUTE(A416,"~","~~"),"*","~*"),"?","~?"))=0,"URL missing from Audit",IF(OR(B416="",C416=""),"Add current date range",IF(OR(NOT(ISNUMBER(B416)),NOT(ISNUMBER(C416)),C416&lt;B416),"Check current dates",IF(OR(AND(ISNUMBER(G416),G416&lt;0),AND(ISNUMBER(H416),H416&lt;0),AND(ISNUMBER(I416),I416&lt;0),AND(ISNUMBER(J416),J416&lt;0),AND(ISNUMBER(M416),M416&lt;0),AND(ISNUMBER(N416),N416&lt;0),AND(ISNUMBER(O416),O416&lt;0),AND(ISNUMBER(P416),P416&lt;0),AND(ISNUMBER(Q416),Q416&lt;0),AND(ISNUMBER(R416),R416&lt;0)),"Check negative values",IF(AND(ISNUMBER(G416),ISNUMBER(I416),G416&gt;I416),"Clicks exceed impressions",IF(AND(OR(ISNUMBER(Q416),ISNUMBER(R416)),S416=""),"Add revenue currency",IF(AND(ISNUMBER(O416),T416=""),"Define conversions and session scope",IF(U416="","Add evidence source",IF(F416&lt;&gt;"Yes","Comparison not confirmed",IF(OR(NOT(ISNUMBER(D416)),NOT(ISNUMBER(E416)),E416&lt;D416,C416-B416&lt;&gt;E416-D416),"Check comparable date ranges",""))))))))))))</x:f>
      </x:c>
    </x:row>
    <x:row r="417" ht="44" customHeight="1">
      <x:c r="A417" s="19"/>
      <x:c r="B417" s="24"/>
      <x:c r="C417" s="21"/>
      <x:c r="D417" s="21"/>
      <x:c r="E417" s="21"/>
      <x:c r="F417" s="18"/>
      <x:c r="G417" s="26"/>
      <x:c r="H417" s="26"/>
      <x:c r="I417" s="26"/>
      <x:c r="J417" s="26"/>
      <x:c r="K417" s="25"/>
      <x:c r="L417" s="25"/>
      <x:c r="M417" s="26"/>
      <x:c r="N417" s="26"/>
      <x:c r="O417" s="26"/>
      <x:c r="P417" s="26"/>
      <x:c r="Q417" s="25"/>
      <x:c r="R417" s="25"/>
      <x:c r="S417" s="18"/>
      <x:c r="T417" s="18"/>
      <x:c r="U417" s="18"/>
      <x:c r="V417" s="28" t="str">
        <x:f>IF(A417="","",IF(AND(ISNUMBER(G417),ISNUMBER(I417),G417&gt;=0,I417&gt;0,G417&lt;=I417),G417/I417,"n.a."))</x:f>
      </x:c>
      <x:c r="W417" s="28" t="str">
        <x:f>IF(A417="","",IF(AND(F417="Yes",ISNUMBER(B417),ISNUMBER(C417),ISNUMBER(D417),ISNUMBER(E417),C417&gt;=B417,E417&gt;=D417,C417-B417=E417-D417,ISNUMBER(G417),ISNUMBER(H417),G417&gt;=0,H417&gt;0),(G417-H417)/H417,"n.a."))</x:f>
      </x:c>
      <x:c r="X417" s="28" t="str">
        <x:f>IF(A417="","",IF(AND(F417="Yes",ISNUMBER(B417),ISNUMBER(C417),ISNUMBER(D417),ISNUMBER(E417),C417&gt;=B417,E417&gt;=D417,C417-B417=E417-D417,ISNUMBER(M417),ISNUMBER(N417),M417&gt;=0,N417&gt;0),(M417-N417)/N417,"n.a."))</x:f>
      </x:c>
      <x:c r="Y417" s="28" t="str">
        <x:f>IF(A417="","",IF(AND(ISNUMBER(O417),ISNUMBER(M417),O417&gt;=0,M417&gt;0,T417&lt;&gt;""),O417/M417,"n.a."))</x:f>
      </x:c>
      <x:c r="Z417" s="23" t="str">
        <x:f>IF(A417="","",IF(COUNTIFS($A$6:$A$505,SUBSTITUTE(SUBSTITUTE(SUBSTITUTE(A417,"~","~~"),"*","~*"),"?","~?"))&gt;1,"Duplicate URL: use one row per period pair",IF(COUNTIFS(Audit!$A$6:$A$505,SUBSTITUTE(SUBSTITUTE(SUBSTITUTE(A417,"~","~~"),"*","~*"),"?","~?"))=0,"URL missing from Audit",IF(OR(B417="",C417=""),"Add current date range",IF(OR(NOT(ISNUMBER(B417)),NOT(ISNUMBER(C417)),C417&lt;B417),"Check current dates",IF(OR(AND(ISNUMBER(G417),G417&lt;0),AND(ISNUMBER(H417),H417&lt;0),AND(ISNUMBER(I417),I417&lt;0),AND(ISNUMBER(J417),J417&lt;0),AND(ISNUMBER(M417),M417&lt;0),AND(ISNUMBER(N417),N417&lt;0),AND(ISNUMBER(O417),O417&lt;0),AND(ISNUMBER(P417),P417&lt;0),AND(ISNUMBER(Q417),Q417&lt;0),AND(ISNUMBER(R417),R417&lt;0)),"Check negative values",IF(AND(ISNUMBER(G417),ISNUMBER(I417),G417&gt;I417),"Clicks exceed impressions",IF(AND(OR(ISNUMBER(Q417),ISNUMBER(R417)),S417=""),"Add revenue currency",IF(AND(ISNUMBER(O417),T417=""),"Define conversions and session scope",IF(U417="","Add evidence source",IF(F417&lt;&gt;"Yes","Comparison not confirmed",IF(OR(NOT(ISNUMBER(D417)),NOT(ISNUMBER(E417)),E417&lt;D417,C417-B417&lt;&gt;E417-D417),"Check comparable date ranges",""))))))))))))</x:f>
      </x:c>
    </x:row>
    <x:row r="418" ht="44" customHeight="1">
      <x:c r="A418" s="19"/>
      <x:c r="B418" s="24"/>
      <x:c r="C418" s="21"/>
      <x:c r="D418" s="21"/>
      <x:c r="E418" s="21"/>
      <x:c r="F418" s="18"/>
      <x:c r="G418" s="26"/>
      <x:c r="H418" s="26"/>
      <x:c r="I418" s="26"/>
      <x:c r="J418" s="26"/>
      <x:c r="K418" s="25"/>
      <x:c r="L418" s="25"/>
      <x:c r="M418" s="26"/>
      <x:c r="N418" s="26"/>
      <x:c r="O418" s="26"/>
      <x:c r="P418" s="26"/>
      <x:c r="Q418" s="25"/>
      <x:c r="R418" s="25"/>
      <x:c r="S418" s="18"/>
      <x:c r="T418" s="18"/>
      <x:c r="U418" s="18"/>
      <x:c r="V418" s="28" t="str">
        <x:f>IF(A418="","",IF(AND(ISNUMBER(G418),ISNUMBER(I418),G418&gt;=0,I418&gt;0,G418&lt;=I418),G418/I418,"n.a."))</x:f>
      </x:c>
      <x:c r="W418" s="28" t="str">
        <x:f>IF(A418="","",IF(AND(F418="Yes",ISNUMBER(B418),ISNUMBER(C418),ISNUMBER(D418),ISNUMBER(E418),C418&gt;=B418,E418&gt;=D418,C418-B418=E418-D418,ISNUMBER(G418),ISNUMBER(H418),G418&gt;=0,H418&gt;0),(G418-H418)/H418,"n.a."))</x:f>
      </x:c>
      <x:c r="X418" s="28" t="str">
        <x:f>IF(A418="","",IF(AND(F418="Yes",ISNUMBER(B418),ISNUMBER(C418),ISNUMBER(D418),ISNUMBER(E418),C418&gt;=B418,E418&gt;=D418,C418-B418=E418-D418,ISNUMBER(M418),ISNUMBER(N418),M418&gt;=0,N418&gt;0),(M418-N418)/N418,"n.a."))</x:f>
      </x:c>
      <x:c r="Y418" s="28" t="str">
        <x:f>IF(A418="","",IF(AND(ISNUMBER(O418),ISNUMBER(M418),O418&gt;=0,M418&gt;0,T418&lt;&gt;""),O418/M418,"n.a."))</x:f>
      </x:c>
      <x:c r="Z418" s="23" t="str">
        <x:f>IF(A418="","",IF(COUNTIFS($A$6:$A$505,SUBSTITUTE(SUBSTITUTE(SUBSTITUTE(A418,"~","~~"),"*","~*"),"?","~?"))&gt;1,"Duplicate URL: use one row per period pair",IF(COUNTIFS(Audit!$A$6:$A$505,SUBSTITUTE(SUBSTITUTE(SUBSTITUTE(A418,"~","~~"),"*","~*"),"?","~?"))=0,"URL missing from Audit",IF(OR(B418="",C418=""),"Add current date range",IF(OR(NOT(ISNUMBER(B418)),NOT(ISNUMBER(C418)),C418&lt;B418),"Check current dates",IF(OR(AND(ISNUMBER(G418),G418&lt;0),AND(ISNUMBER(H418),H418&lt;0),AND(ISNUMBER(I418),I418&lt;0),AND(ISNUMBER(J418),J418&lt;0),AND(ISNUMBER(M418),M418&lt;0),AND(ISNUMBER(N418),N418&lt;0),AND(ISNUMBER(O418),O418&lt;0),AND(ISNUMBER(P418),P418&lt;0),AND(ISNUMBER(Q418),Q418&lt;0),AND(ISNUMBER(R418),R418&lt;0)),"Check negative values",IF(AND(ISNUMBER(G418),ISNUMBER(I418),G418&gt;I418),"Clicks exceed impressions",IF(AND(OR(ISNUMBER(Q418),ISNUMBER(R418)),S418=""),"Add revenue currency",IF(AND(ISNUMBER(O418),T418=""),"Define conversions and session scope",IF(U418="","Add evidence source",IF(F418&lt;&gt;"Yes","Comparison not confirmed",IF(OR(NOT(ISNUMBER(D418)),NOT(ISNUMBER(E418)),E418&lt;D418,C418-B418&lt;&gt;E418-D418),"Check comparable date ranges",""))))))))))))</x:f>
      </x:c>
    </x:row>
    <x:row r="419" ht="44" customHeight="1">
      <x:c r="A419" s="19"/>
      <x:c r="B419" s="24"/>
      <x:c r="C419" s="21"/>
      <x:c r="D419" s="21"/>
      <x:c r="E419" s="21"/>
      <x:c r="F419" s="18"/>
      <x:c r="G419" s="26"/>
      <x:c r="H419" s="26"/>
      <x:c r="I419" s="26"/>
      <x:c r="J419" s="26"/>
      <x:c r="K419" s="25"/>
      <x:c r="L419" s="25"/>
      <x:c r="M419" s="26"/>
      <x:c r="N419" s="26"/>
      <x:c r="O419" s="26"/>
      <x:c r="P419" s="26"/>
      <x:c r="Q419" s="25"/>
      <x:c r="R419" s="25"/>
      <x:c r="S419" s="18"/>
      <x:c r="T419" s="18"/>
      <x:c r="U419" s="18"/>
      <x:c r="V419" s="28" t="str">
        <x:f>IF(A419="","",IF(AND(ISNUMBER(G419),ISNUMBER(I419),G419&gt;=0,I419&gt;0,G419&lt;=I419),G419/I419,"n.a."))</x:f>
      </x:c>
      <x:c r="W419" s="28" t="str">
        <x:f>IF(A419="","",IF(AND(F419="Yes",ISNUMBER(B419),ISNUMBER(C419),ISNUMBER(D419),ISNUMBER(E419),C419&gt;=B419,E419&gt;=D419,C419-B419=E419-D419,ISNUMBER(G419),ISNUMBER(H419),G419&gt;=0,H419&gt;0),(G419-H419)/H419,"n.a."))</x:f>
      </x:c>
      <x:c r="X419" s="28" t="str">
        <x:f>IF(A419="","",IF(AND(F419="Yes",ISNUMBER(B419),ISNUMBER(C419),ISNUMBER(D419),ISNUMBER(E419),C419&gt;=B419,E419&gt;=D419,C419-B419=E419-D419,ISNUMBER(M419),ISNUMBER(N419),M419&gt;=0,N419&gt;0),(M419-N419)/N419,"n.a."))</x:f>
      </x:c>
      <x:c r="Y419" s="28" t="str">
        <x:f>IF(A419="","",IF(AND(ISNUMBER(O419),ISNUMBER(M419),O419&gt;=0,M419&gt;0,T419&lt;&gt;""),O419/M419,"n.a."))</x:f>
      </x:c>
      <x:c r="Z419" s="23" t="str">
        <x:f>IF(A419="","",IF(COUNTIFS($A$6:$A$505,SUBSTITUTE(SUBSTITUTE(SUBSTITUTE(A419,"~","~~"),"*","~*"),"?","~?"))&gt;1,"Duplicate URL: use one row per period pair",IF(COUNTIFS(Audit!$A$6:$A$505,SUBSTITUTE(SUBSTITUTE(SUBSTITUTE(A419,"~","~~"),"*","~*"),"?","~?"))=0,"URL missing from Audit",IF(OR(B419="",C419=""),"Add current date range",IF(OR(NOT(ISNUMBER(B419)),NOT(ISNUMBER(C419)),C419&lt;B419),"Check current dates",IF(OR(AND(ISNUMBER(G419),G419&lt;0),AND(ISNUMBER(H419),H419&lt;0),AND(ISNUMBER(I419),I419&lt;0),AND(ISNUMBER(J419),J419&lt;0),AND(ISNUMBER(M419),M419&lt;0),AND(ISNUMBER(N419),N419&lt;0),AND(ISNUMBER(O419),O419&lt;0),AND(ISNUMBER(P419),P419&lt;0),AND(ISNUMBER(Q419),Q419&lt;0),AND(ISNUMBER(R419),R419&lt;0)),"Check negative values",IF(AND(ISNUMBER(G419),ISNUMBER(I419),G419&gt;I419),"Clicks exceed impressions",IF(AND(OR(ISNUMBER(Q419),ISNUMBER(R419)),S419=""),"Add revenue currency",IF(AND(ISNUMBER(O419),T419=""),"Define conversions and session scope",IF(U419="","Add evidence source",IF(F419&lt;&gt;"Yes","Comparison not confirmed",IF(OR(NOT(ISNUMBER(D419)),NOT(ISNUMBER(E419)),E419&lt;D419,C419-B419&lt;&gt;E419-D419),"Check comparable date ranges",""))))))))))))</x:f>
      </x:c>
    </x:row>
    <x:row r="420" ht="44" customHeight="1">
      <x:c r="A420" s="19"/>
      <x:c r="B420" s="24"/>
      <x:c r="C420" s="21"/>
      <x:c r="D420" s="21"/>
      <x:c r="E420" s="21"/>
      <x:c r="F420" s="18"/>
      <x:c r="G420" s="26"/>
      <x:c r="H420" s="26"/>
      <x:c r="I420" s="26"/>
      <x:c r="J420" s="26"/>
      <x:c r="K420" s="25"/>
      <x:c r="L420" s="25"/>
      <x:c r="M420" s="26"/>
      <x:c r="N420" s="26"/>
      <x:c r="O420" s="26"/>
      <x:c r="P420" s="26"/>
      <x:c r="Q420" s="25"/>
      <x:c r="R420" s="25"/>
      <x:c r="S420" s="18"/>
      <x:c r="T420" s="18"/>
      <x:c r="U420" s="18"/>
      <x:c r="V420" s="28" t="str">
        <x:f>IF(A420="","",IF(AND(ISNUMBER(G420),ISNUMBER(I420),G420&gt;=0,I420&gt;0,G420&lt;=I420),G420/I420,"n.a."))</x:f>
      </x:c>
      <x:c r="W420" s="28" t="str">
        <x:f>IF(A420="","",IF(AND(F420="Yes",ISNUMBER(B420),ISNUMBER(C420),ISNUMBER(D420),ISNUMBER(E420),C420&gt;=B420,E420&gt;=D420,C420-B420=E420-D420,ISNUMBER(G420),ISNUMBER(H420),G420&gt;=0,H420&gt;0),(G420-H420)/H420,"n.a."))</x:f>
      </x:c>
      <x:c r="X420" s="28" t="str">
        <x:f>IF(A420="","",IF(AND(F420="Yes",ISNUMBER(B420),ISNUMBER(C420),ISNUMBER(D420),ISNUMBER(E420),C420&gt;=B420,E420&gt;=D420,C420-B420=E420-D420,ISNUMBER(M420),ISNUMBER(N420),M420&gt;=0,N420&gt;0),(M420-N420)/N420,"n.a."))</x:f>
      </x:c>
      <x:c r="Y420" s="28" t="str">
        <x:f>IF(A420="","",IF(AND(ISNUMBER(O420),ISNUMBER(M420),O420&gt;=0,M420&gt;0,T420&lt;&gt;""),O420/M420,"n.a."))</x:f>
      </x:c>
      <x:c r="Z420" s="23" t="str">
        <x:f>IF(A420="","",IF(COUNTIFS($A$6:$A$505,SUBSTITUTE(SUBSTITUTE(SUBSTITUTE(A420,"~","~~"),"*","~*"),"?","~?"))&gt;1,"Duplicate URL: use one row per period pair",IF(COUNTIFS(Audit!$A$6:$A$505,SUBSTITUTE(SUBSTITUTE(SUBSTITUTE(A420,"~","~~"),"*","~*"),"?","~?"))=0,"URL missing from Audit",IF(OR(B420="",C420=""),"Add current date range",IF(OR(NOT(ISNUMBER(B420)),NOT(ISNUMBER(C420)),C420&lt;B420),"Check current dates",IF(OR(AND(ISNUMBER(G420),G420&lt;0),AND(ISNUMBER(H420),H420&lt;0),AND(ISNUMBER(I420),I420&lt;0),AND(ISNUMBER(J420),J420&lt;0),AND(ISNUMBER(M420),M420&lt;0),AND(ISNUMBER(N420),N420&lt;0),AND(ISNUMBER(O420),O420&lt;0),AND(ISNUMBER(P420),P420&lt;0),AND(ISNUMBER(Q420),Q420&lt;0),AND(ISNUMBER(R420),R420&lt;0)),"Check negative values",IF(AND(ISNUMBER(G420),ISNUMBER(I420),G420&gt;I420),"Clicks exceed impressions",IF(AND(OR(ISNUMBER(Q420),ISNUMBER(R420)),S420=""),"Add revenue currency",IF(AND(ISNUMBER(O420),T420=""),"Define conversions and session scope",IF(U420="","Add evidence source",IF(F420&lt;&gt;"Yes","Comparison not confirmed",IF(OR(NOT(ISNUMBER(D420)),NOT(ISNUMBER(E420)),E420&lt;D420,C420-B420&lt;&gt;E420-D420),"Check comparable date ranges",""))))))))))))</x:f>
      </x:c>
    </x:row>
    <x:row r="421" ht="44" customHeight="1">
      <x:c r="A421" s="19"/>
      <x:c r="B421" s="24"/>
      <x:c r="C421" s="21"/>
      <x:c r="D421" s="21"/>
      <x:c r="E421" s="21"/>
      <x:c r="F421" s="18"/>
      <x:c r="G421" s="26"/>
      <x:c r="H421" s="26"/>
      <x:c r="I421" s="26"/>
      <x:c r="J421" s="26"/>
      <x:c r="K421" s="25"/>
      <x:c r="L421" s="25"/>
      <x:c r="M421" s="26"/>
      <x:c r="N421" s="26"/>
      <x:c r="O421" s="26"/>
      <x:c r="P421" s="26"/>
      <x:c r="Q421" s="25"/>
      <x:c r="R421" s="25"/>
      <x:c r="S421" s="18"/>
      <x:c r="T421" s="18"/>
      <x:c r="U421" s="18"/>
      <x:c r="V421" s="28" t="str">
        <x:f>IF(A421="","",IF(AND(ISNUMBER(G421),ISNUMBER(I421),G421&gt;=0,I421&gt;0,G421&lt;=I421),G421/I421,"n.a."))</x:f>
      </x:c>
      <x:c r="W421" s="28" t="str">
        <x:f>IF(A421="","",IF(AND(F421="Yes",ISNUMBER(B421),ISNUMBER(C421),ISNUMBER(D421),ISNUMBER(E421),C421&gt;=B421,E421&gt;=D421,C421-B421=E421-D421,ISNUMBER(G421),ISNUMBER(H421),G421&gt;=0,H421&gt;0),(G421-H421)/H421,"n.a."))</x:f>
      </x:c>
      <x:c r="X421" s="28" t="str">
        <x:f>IF(A421="","",IF(AND(F421="Yes",ISNUMBER(B421),ISNUMBER(C421),ISNUMBER(D421),ISNUMBER(E421),C421&gt;=B421,E421&gt;=D421,C421-B421=E421-D421,ISNUMBER(M421),ISNUMBER(N421),M421&gt;=0,N421&gt;0),(M421-N421)/N421,"n.a."))</x:f>
      </x:c>
      <x:c r="Y421" s="28" t="str">
        <x:f>IF(A421="","",IF(AND(ISNUMBER(O421),ISNUMBER(M421),O421&gt;=0,M421&gt;0,T421&lt;&gt;""),O421/M421,"n.a."))</x:f>
      </x:c>
      <x:c r="Z421" s="23" t="str">
        <x:f>IF(A421="","",IF(COUNTIFS($A$6:$A$505,SUBSTITUTE(SUBSTITUTE(SUBSTITUTE(A421,"~","~~"),"*","~*"),"?","~?"))&gt;1,"Duplicate URL: use one row per period pair",IF(COUNTIFS(Audit!$A$6:$A$505,SUBSTITUTE(SUBSTITUTE(SUBSTITUTE(A421,"~","~~"),"*","~*"),"?","~?"))=0,"URL missing from Audit",IF(OR(B421="",C421=""),"Add current date range",IF(OR(NOT(ISNUMBER(B421)),NOT(ISNUMBER(C421)),C421&lt;B421),"Check current dates",IF(OR(AND(ISNUMBER(G421),G421&lt;0),AND(ISNUMBER(H421),H421&lt;0),AND(ISNUMBER(I421),I421&lt;0),AND(ISNUMBER(J421),J421&lt;0),AND(ISNUMBER(M421),M421&lt;0),AND(ISNUMBER(N421),N421&lt;0),AND(ISNUMBER(O421),O421&lt;0),AND(ISNUMBER(P421),P421&lt;0),AND(ISNUMBER(Q421),Q421&lt;0),AND(ISNUMBER(R421),R421&lt;0)),"Check negative values",IF(AND(ISNUMBER(G421),ISNUMBER(I421),G421&gt;I421),"Clicks exceed impressions",IF(AND(OR(ISNUMBER(Q421),ISNUMBER(R421)),S421=""),"Add revenue currency",IF(AND(ISNUMBER(O421),T421=""),"Define conversions and session scope",IF(U421="","Add evidence source",IF(F421&lt;&gt;"Yes","Comparison not confirmed",IF(OR(NOT(ISNUMBER(D421)),NOT(ISNUMBER(E421)),E421&lt;D421,C421-B421&lt;&gt;E421-D421),"Check comparable date ranges",""))))))))))))</x:f>
      </x:c>
    </x:row>
    <x:row r="422" ht="44" customHeight="1">
      <x:c r="A422" s="19"/>
      <x:c r="B422" s="24"/>
      <x:c r="C422" s="21"/>
      <x:c r="D422" s="21"/>
      <x:c r="E422" s="21"/>
      <x:c r="F422" s="18"/>
      <x:c r="G422" s="26"/>
      <x:c r="H422" s="26"/>
      <x:c r="I422" s="26"/>
      <x:c r="J422" s="26"/>
      <x:c r="K422" s="25"/>
      <x:c r="L422" s="25"/>
      <x:c r="M422" s="26"/>
      <x:c r="N422" s="26"/>
      <x:c r="O422" s="26"/>
      <x:c r="P422" s="26"/>
      <x:c r="Q422" s="25"/>
      <x:c r="R422" s="25"/>
      <x:c r="S422" s="18"/>
      <x:c r="T422" s="18"/>
      <x:c r="U422" s="18"/>
      <x:c r="V422" s="28" t="str">
        <x:f>IF(A422="","",IF(AND(ISNUMBER(G422),ISNUMBER(I422),G422&gt;=0,I422&gt;0,G422&lt;=I422),G422/I422,"n.a."))</x:f>
      </x:c>
      <x:c r="W422" s="28" t="str">
        <x:f>IF(A422="","",IF(AND(F422="Yes",ISNUMBER(B422),ISNUMBER(C422),ISNUMBER(D422),ISNUMBER(E422),C422&gt;=B422,E422&gt;=D422,C422-B422=E422-D422,ISNUMBER(G422),ISNUMBER(H422),G422&gt;=0,H422&gt;0),(G422-H422)/H422,"n.a."))</x:f>
      </x:c>
      <x:c r="X422" s="28" t="str">
        <x:f>IF(A422="","",IF(AND(F422="Yes",ISNUMBER(B422),ISNUMBER(C422),ISNUMBER(D422),ISNUMBER(E422),C422&gt;=B422,E422&gt;=D422,C422-B422=E422-D422,ISNUMBER(M422),ISNUMBER(N422),M422&gt;=0,N422&gt;0),(M422-N422)/N422,"n.a."))</x:f>
      </x:c>
      <x:c r="Y422" s="28" t="str">
        <x:f>IF(A422="","",IF(AND(ISNUMBER(O422),ISNUMBER(M422),O422&gt;=0,M422&gt;0,T422&lt;&gt;""),O422/M422,"n.a."))</x:f>
      </x:c>
      <x:c r="Z422" s="23" t="str">
        <x:f>IF(A422="","",IF(COUNTIFS($A$6:$A$505,SUBSTITUTE(SUBSTITUTE(SUBSTITUTE(A422,"~","~~"),"*","~*"),"?","~?"))&gt;1,"Duplicate URL: use one row per period pair",IF(COUNTIFS(Audit!$A$6:$A$505,SUBSTITUTE(SUBSTITUTE(SUBSTITUTE(A422,"~","~~"),"*","~*"),"?","~?"))=0,"URL missing from Audit",IF(OR(B422="",C422=""),"Add current date range",IF(OR(NOT(ISNUMBER(B422)),NOT(ISNUMBER(C422)),C422&lt;B422),"Check current dates",IF(OR(AND(ISNUMBER(G422),G422&lt;0),AND(ISNUMBER(H422),H422&lt;0),AND(ISNUMBER(I422),I422&lt;0),AND(ISNUMBER(J422),J422&lt;0),AND(ISNUMBER(M422),M422&lt;0),AND(ISNUMBER(N422),N422&lt;0),AND(ISNUMBER(O422),O422&lt;0),AND(ISNUMBER(P422),P422&lt;0),AND(ISNUMBER(Q422),Q422&lt;0),AND(ISNUMBER(R422),R422&lt;0)),"Check negative values",IF(AND(ISNUMBER(G422),ISNUMBER(I422),G422&gt;I422),"Clicks exceed impressions",IF(AND(OR(ISNUMBER(Q422),ISNUMBER(R422)),S422=""),"Add revenue currency",IF(AND(ISNUMBER(O422),T422=""),"Define conversions and session scope",IF(U422="","Add evidence source",IF(F422&lt;&gt;"Yes","Comparison not confirmed",IF(OR(NOT(ISNUMBER(D422)),NOT(ISNUMBER(E422)),E422&lt;D422,C422-B422&lt;&gt;E422-D422),"Check comparable date ranges",""))))))))))))</x:f>
      </x:c>
    </x:row>
    <x:row r="423" ht="44" customHeight="1">
      <x:c r="A423" s="19"/>
      <x:c r="B423" s="24"/>
      <x:c r="C423" s="21"/>
      <x:c r="D423" s="21"/>
      <x:c r="E423" s="21"/>
      <x:c r="F423" s="18"/>
      <x:c r="G423" s="26"/>
      <x:c r="H423" s="26"/>
      <x:c r="I423" s="26"/>
      <x:c r="J423" s="26"/>
      <x:c r="K423" s="25"/>
      <x:c r="L423" s="25"/>
      <x:c r="M423" s="26"/>
      <x:c r="N423" s="26"/>
      <x:c r="O423" s="26"/>
      <x:c r="P423" s="26"/>
      <x:c r="Q423" s="25"/>
      <x:c r="R423" s="25"/>
      <x:c r="S423" s="18"/>
      <x:c r="T423" s="18"/>
      <x:c r="U423" s="18"/>
      <x:c r="V423" s="28" t="str">
        <x:f>IF(A423="","",IF(AND(ISNUMBER(G423),ISNUMBER(I423),G423&gt;=0,I423&gt;0,G423&lt;=I423),G423/I423,"n.a."))</x:f>
      </x:c>
      <x:c r="W423" s="28" t="str">
        <x:f>IF(A423="","",IF(AND(F423="Yes",ISNUMBER(B423),ISNUMBER(C423),ISNUMBER(D423),ISNUMBER(E423),C423&gt;=B423,E423&gt;=D423,C423-B423=E423-D423,ISNUMBER(G423),ISNUMBER(H423),G423&gt;=0,H423&gt;0),(G423-H423)/H423,"n.a."))</x:f>
      </x:c>
      <x:c r="X423" s="28" t="str">
        <x:f>IF(A423="","",IF(AND(F423="Yes",ISNUMBER(B423),ISNUMBER(C423),ISNUMBER(D423),ISNUMBER(E423),C423&gt;=B423,E423&gt;=D423,C423-B423=E423-D423,ISNUMBER(M423),ISNUMBER(N423),M423&gt;=0,N423&gt;0),(M423-N423)/N423,"n.a."))</x:f>
      </x:c>
      <x:c r="Y423" s="28" t="str">
        <x:f>IF(A423="","",IF(AND(ISNUMBER(O423),ISNUMBER(M423),O423&gt;=0,M423&gt;0,T423&lt;&gt;""),O423/M423,"n.a."))</x:f>
      </x:c>
      <x:c r="Z423" s="23" t="str">
        <x:f>IF(A423="","",IF(COUNTIFS($A$6:$A$505,SUBSTITUTE(SUBSTITUTE(SUBSTITUTE(A423,"~","~~"),"*","~*"),"?","~?"))&gt;1,"Duplicate URL: use one row per period pair",IF(COUNTIFS(Audit!$A$6:$A$505,SUBSTITUTE(SUBSTITUTE(SUBSTITUTE(A423,"~","~~"),"*","~*"),"?","~?"))=0,"URL missing from Audit",IF(OR(B423="",C423=""),"Add current date range",IF(OR(NOT(ISNUMBER(B423)),NOT(ISNUMBER(C423)),C423&lt;B423),"Check current dates",IF(OR(AND(ISNUMBER(G423),G423&lt;0),AND(ISNUMBER(H423),H423&lt;0),AND(ISNUMBER(I423),I423&lt;0),AND(ISNUMBER(J423),J423&lt;0),AND(ISNUMBER(M423),M423&lt;0),AND(ISNUMBER(N423),N423&lt;0),AND(ISNUMBER(O423),O423&lt;0),AND(ISNUMBER(P423),P423&lt;0),AND(ISNUMBER(Q423),Q423&lt;0),AND(ISNUMBER(R423),R423&lt;0)),"Check negative values",IF(AND(ISNUMBER(G423),ISNUMBER(I423),G423&gt;I423),"Clicks exceed impressions",IF(AND(OR(ISNUMBER(Q423),ISNUMBER(R423)),S423=""),"Add revenue currency",IF(AND(ISNUMBER(O423),T423=""),"Define conversions and session scope",IF(U423="","Add evidence source",IF(F423&lt;&gt;"Yes","Comparison not confirmed",IF(OR(NOT(ISNUMBER(D423)),NOT(ISNUMBER(E423)),E423&lt;D423,C423-B423&lt;&gt;E423-D423),"Check comparable date ranges",""))))))))))))</x:f>
      </x:c>
    </x:row>
    <x:row r="424" ht="44" customHeight="1">
      <x:c r="A424" s="19"/>
      <x:c r="B424" s="24"/>
      <x:c r="C424" s="21"/>
      <x:c r="D424" s="21"/>
      <x:c r="E424" s="21"/>
      <x:c r="F424" s="18"/>
      <x:c r="G424" s="26"/>
      <x:c r="H424" s="26"/>
      <x:c r="I424" s="26"/>
      <x:c r="J424" s="26"/>
      <x:c r="K424" s="25"/>
      <x:c r="L424" s="25"/>
      <x:c r="M424" s="26"/>
      <x:c r="N424" s="26"/>
      <x:c r="O424" s="26"/>
      <x:c r="P424" s="26"/>
      <x:c r="Q424" s="25"/>
      <x:c r="R424" s="25"/>
      <x:c r="S424" s="18"/>
      <x:c r="T424" s="18"/>
      <x:c r="U424" s="18"/>
      <x:c r="V424" s="28" t="str">
        <x:f>IF(A424="","",IF(AND(ISNUMBER(G424),ISNUMBER(I424),G424&gt;=0,I424&gt;0,G424&lt;=I424),G424/I424,"n.a."))</x:f>
      </x:c>
      <x:c r="W424" s="28" t="str">
        <x:f>IF(A424="","",IF(AND(F424="Yes",ISNUMBER(B424),ISNUMBER(C424),ISNUMBER(D424),ISNUMBER(E424),C424&gt;=B424,E424&gt;=D424,C424-B424=E424-D424,ISNUMBER(G424),ISNUMBER(H424),G424&gt;=0,H424&gt;0),(G424-H424)/H424,"n.a."))</x:f>
      </x:c>
      <x:c r="X424" s="28" t="str">
        <x:f>IF(A424="","",IF(AND(F424="Yes",ISNUMBER(B424),ISNUMBER(C424),ISNUMBER(D424),ISNUMBER(E424),C424&gt;=B424,E424&gt;=D424,C424-B424=E424-D424,ISNUMBER(M424),ISNUMBER(N424),M424&gt;=0,N424&gt;0),(M424-N424)/N424,"n.a."))</x:f>
      </x:c>
      <x:c r="Y424" s="28" t="str">
        <x:f>IF(A424="","",IF(AND(ISNUMBER(O424),ISNUMBER(M424),O424&gt;=0,M424&gt;0,T424&lt;&gt;""),O424/M424,"n.a."))</x:f>
      </x:c>
      <x:c r="Z424" s="23" t="str">
        <x:f>IF(A424="","",IF(COUNTIFS($A$6:$A$505,SUBSTITUTE(SUBSTITUTE(SUBSTITUTE(A424,"~","~~"),"*","~*"),"?","~?"))&gt;1,"Duplicate URL: use one row per period pair",IF(COUNTIFS(Audit!$A$6:$A$505,SUBSTITUTE(SUBSTITUTE(SUBSTITUTE(A424,"~","~~"),"*","~*"),"?","~?"))=0,"URL missing from Audit",IF(OR(B424="",C424=""),"Add current date range",IF(OR(NOT(ISNUMBER(B424)),NOT(ISNUMBER(C424)),C424&lt;B424),"Check current dates",IF(OR(AND(ISNUMBER(G424),G424&lt;0),AND(ISNUMBER(H424),H424&lt;0),AND(ISNUMBER(I424),I424&lt;0),AND(ISNUMBER(J424),J424&lt;0),AND(ISNUMBER(M424),M424&lt;0),AND(ISNUMBER(N424),N424&lt;0),AND(ISNUMBER(O424),O424&lt;0),AND(ISNUMBER(P424),P424&lt;0),AND(ISNUMBER(Q424),Q424&lt;0),AND(ISNUMBER(R424),R424&lt;0)),"Check negative values",IF(AND(ISNUMBER(G424),ISNUMBER(I424),G424&gt;I424),"Clicks exceed impressions",IF(AND(OR(ISNUMBER(Q424),ISNUMBER(R424)),S424=""),"Add revenue currency",IF(AND(ISNUMBER(O424),T424=""),"Define conversions and session scope",IF(U424="","Add evidence source",IF(F424&lt;&gt;"Yes","Comparison not confirmed",IF(OR(NOT(ISNUMBER(D424)),NOT(ISNUMBER(E424)),E424&lt;D424,C424-B424&lt;&gt;E424-D424),"Check comparable date ranges",""))))))))))))</x:f>
      </x:c>
    </x:row>
    <x:row r="425" ht="44" customHeight="1">
      <x:c r="A425" s="19"/>
      <x:c r="B425" s="24"/>
      <x:c r="C425" s="21"/>
      <x:c r="D425" s="21"/>
      <x:c r="E425" s="21"/>
      <x:c r="F425" s="18"/>
      <x:c r="G425" s="26"/>
      <x:c r="H425" s="26"/>
      <x:c r="I425" s="26"/>
      <x:c r="J425" s="26"/>
      <x:c r="K425" s="25"/>
      <x:c r="L425" s="25"/>
      <x:c r="M425" s="26"/>
      <x:c r="N425" s="26"/>
      <x:c r="O425" s="26"/>
      <x:c r="P425" s="26"/>
      <x:c r="Q425" s="25"/>
      <x:c r="R425" s="25"/>
      <x:c r="S425" s="18"/>
      <x:c r="T425" s="18"/>
      <x:c r="U425" s="18"/>
      <x:c r="V425" s="28" t="str">
        <x:f>IF(A425="","",IF(AND(ISNUMBER(G425),ISNUMBER(I425),G425&gt;=0,I425&gt;0,G425&lt;=I425),G425/I425,"n.a."))</x:f>
      </x:c>
      <x:c r="W425" s="28" t="str">
        <x:f>IF(A425="","",IF(AND(F425="Yes",ISNUMBER(B425),ISNUMBER(C425),ISNUMBER(D425),ISNUMBER(E425),C425&gt;=B425,E425&gt;=D425,C425-B425=E425-D425,ISNUMBER(G425),ISNUMBER(H425),G425&gt;=0,H425&gt;0),(G425-H425)/H425,"n.a."))</x:f>
      </x:c>
      <x:c r="X425" s="28" t="str">
        <x:f>IF(A425="","",IF(AND(F425="Yes",ISNUMBER(B425),ISNUMBER(C425),ISNUMBER(D425),ISNUMBER(E425),C425&gt;=B425,E425&gt;=D425,C425-B425=E425-D425,ISNUMBER(M425),ISNUMBER(N425),M425&gt;=0,N425&gt;0),(M425-N425)/N425,"n.a."))</x:f>
      </x:c>
      <x:c r="Y425" s="28" t="str">
        <x:f>IF(A425="","",IF(AND(ISNUMBER(O425),ISNUMBER(M425),O425&gt;=0,M425&gt;0,T425&lt;&gt;""),O425/M425,"n.a."))</x:f>
      </x:c>
      <x:c r="Z425" s="23" t="str">
        <x:f>IF(A425="","",IF(COUNTIFS($A$6:$A$505,SUBSTITUTE(SUBSTITUTE(SUBSTITUTE(A425,"~","~~"),"*","~*"),"?","~?"))&gt;1,"Duplicate URL: use one row per period pair",IF(COUNTIFS(Audit!$A$6:$A$505,SUBSTITUTE(SUBSTITUTE(SUBSTITUTE(A425,"~","~~"),"*","~*"),"?","~?"))=0,"URL missing from Audit",IF(OR(B425="",C425=""),"Add current date range",IF(OR(NOT(ISNUMBER(B425)),NOT(ISNUMBER(C425)),C425&lt;B425),"Check current dates",IF(OR(AND(ISNUMBER(G425),G425&lt;0),AND(ISNUMBER(H425),H425&lt;0),AND(ISNUMBER(I425),I425&lt;0),AND(ISNUMBER(J425),J425&lt;0),AND(ISNUMBER(M425),M425&lt;0),AND(ISNUMBER(N425),N425&lt;0),AND(ISNUMBER(O425),O425&lt;0),AND(ISNUMBER(P425),P425&lt;0),AND(ISNUMBER(Q425),Q425&lt;0),AND(ISNUMBER(R425),R425&lt;0)),"Check negative values",IF(AND(ISNUMBER(G425),ISNUMBER(I425),G425&gt;I425),"Clicks exceed impressions",IF(AND(OR(ISNUMBER(Q425),ISNUMBER(R425)),S425=""),"Add revenue currency",IF(AND(ISNUMBER(O425),T425=""),"Define conversions and session scope",IF(U425="","Add evidence source",IF(F425&lt;&gt;"Yes","Comparison not confirmed",IF(OR(NOT(ISNUMBER(D425)),NOT(ISNUMBER(E425)),E425&lt;D425,C425-B425&lt;&gt;E425-D425),"Check comparable date ranges",""))))))))))))</x:f>
      </x:c>
    </x:row>
    <x:row r="426" ht="44" customHeight="1">
      <x:c r="A426" s="19"/>
      <x:c r="B426" s="24"/>
      <x:c r="C426" s="21"/>
      <x:c r="D426" s="21"/>
      <x:c r="E426" s="21"/>
      <x:c r="F426" s="18"/>
      <x:c r="G426" s="26"/>
      <x:c r="H426" s="26"/>
      <x:c r="I426" s="26"/>
      <x:c r="J426" s="26"/>
      <x:c r="K426" s="25"/>
      <x:c r="L426" s="25"/>
      <x:c r="M426" s="26"/>
      <x:c r="N426" s="26"/>
      <x:c r="O426" s="26"/>
      <x:c r="P426" s="26"/>
      <x:c r="Q426" s="25"/>
      <x:c r="R426" s="25"/>
      <x:c r="S426" s="18"/>
      <x:c r="T426" s="18"/>
      <x:c r="U426" s="18"/>
      <x:c r="V426" s="28" t="str">
        <x:f>IF(A426="","",IF(AND(ISNUMBER(G426),ISNUMBER(I426),G426&gt;=0,I426&gt;0,G426&lt;=I426),G426/I426,"n.a."))</x:f>
      </x:c>
      <x:c r="W426" s="28" t="str">
        <x:f>IF(A426="","",IF(AND(F426="Yes",ISNUMBER(B426),ISNUMBER(C426),ISNUMBER(D426),ISNUMBER(E426),C426&gt;=B426,E426&gt;=D426,C426-B426=E426-D426,ISNUMBER(G426),ISNUMBER(H426),G426&gt;=0,H426&gt;0),(G426-H426)/H426,"n.a."))</x:f>
      </x:c>
      <x:c r="X426" s="28" t="str">
        <x:f>IF(A426="","",IF(AND(F426="Yes",ISNUMBER(B426),ISNUMBER(C426),ISNUMBER(D426),ISNUMBER(E426),C426&gt;=B426,E426&gt;=D426,C426-B426=E426-D426,ISNUMBER(M426),ISNUMBER(N426),M426&gt;=0,N426&gt;0),(M426-N426)/N426,"n.a."))</x:f>
      </x:c>
      <x:c r="Y426" s="28" t="str">
        <x:f>IF(A426="","",IF(AND(ISNUMBER(O426),ISNUMBER(M426),O426&gt;=0,M426&gt;0,T426&lt;&gt;""),O426/M426,"n.a."))</x:f>
      </x:c>
      <x:c r="Z426" s="23" t="str">
        <x:f>IF(A426="","",IF(COUNTIFS($A$6:$A$505,SUBSTITUTE(SUBSTITUTE(SUBSTITUTE(A426,"~","~~"),"*","~*"),"?","~?"))&gt;1,"Duplicate URL: use one row per period pair",IF(COUNTIFS(Audit!$A$6:$A$505,SUBSTITUTE(SUBSTITUTE(SUBSTITUTE(A426,"~","~~"),"*","~*"),"?","~?"))=0,"URL missing from Audit",IF(OR(B426="",C426=""),"Add current date range",IF(OR(NOT(ISNUMBER(B426)),NOT(ISNUMBER(C426)),C426&lt;B426),"Check current dates",IF(OR(AND(ISNUMBER(G426),G426&lt;0),AND(ISNUMBER(H426),H426&lt;0),AND(ISNUMBER(I426),I426&lt;0),AND(ISNUMBER(J426),J426&lt;0),AND(ISNUMBER(M426),M426&lt;0),AND(ISNUMBER(N426),N426&lt;0),AND(ISNUMBER(O426),O426&lt;0),AND(ISNUMBER(P426),P426&lt;0),AND(ISNUMBER(Q426),Q426&lt;0),AND(ISNUMBER(R426),R426&lt;0)),"Check negative values",IF(AND(ISNUMBER(G426),ISNUMBER(I426),G426&gt;I426),"Clicks exceed impressions",IF(AND(OR(ISNUMBER(Q426),ISNUMBER(R426)),S426=""),"Add revenue currency",IF(AND(ISNUMBER(O426),T426=""),"Define conversions and session scope",IF(U426="","Add evidence source",IF(F426&lt;&gt;"Yes","Comparison not confirmed",IF(OR(NOT(ISNUMBER(D426)),NOT(ISNUMBER(E426)),E426&lt;D426,C426-B426&lt;&gt;E426-D426),"Check comparable date ranges",""))))))))))))</x:f>
      </x:c>
    </x:row>
    <x:row r="427" ht="44" customHeight="1">
      <x:c r="A427" s="19"/>
      <x:c r="B427" s="24"/>
      <x:c r="C427" s="21"/>
      <x:c r="D427" s="21"/>
      <x:c r="E427" s="21"/>
      <x:c r="F427" s="18"/>
      <x:c r="G427" s="26"/>
      <x:c r="H427" s="26"/>
      <x:c r="I427" s="26"/>
      <x:c r="J427" s="26"/>
      <x:c r="K427" s="25"/>
      <x:c r="L427" s="25"/>
      <x:c r="M427" s="26"/>
      <x:c r="N427" s="26"/>
      <x:c r="O427" s="26"/>
      <x:c r="P427" s="26"/>
      <x:c r="Q427" s="25"/>
      <x:c r="R427" s="25"/>
      <x:c r="S427" s="18"/>
      <x:c r="T427" s="18"/>
      <x:c r="U427" s="18"/>
      <x:c r="V427" s="28" t="str">
        <x:f>IF(A427="","",IF(AND(ISNUMBER(G427),ISNUMBER(I427),G427&gt;=0,I427&gt;0,G427&lt;=I427),G427/I427,"n.a."))</x:f>
      </x:c>
      <x:c r="W427" s="28" t="str">
        <x:f>IF(A427="","",IF(AND(F427="Yes",ISNUMBER(B427),ISNUMBER(C427),ISNUMBER(D427),ISNUMBER(E427),C427&gt;=B427,E427&gt;=D427,C427-B427=E427-D427,ISNUMBER(G427),ISNUMBER(H427),G427&gt;=0,H427&gt;0),(G427-H427)/H427,"n.a."))</x:f>
      </x:c>
      <x:c r="X427" s="28" t="str">
        <x:f>IF(A427="","",IF(AND(F427="Yes",ISNUMBER(B427),ISNUMBER(C427),ISNUMBER(D427),ISNUMBER(E427),C427&gt;=B427,E427&gt;=D427,C427-B427=E427-D427,ISNUMBER(M427),ISNUMBER(N427),M427&gt;=0,N427&gt;0),(M427-N427)/N427,"n.a."))</x:f>
      </x:c>
      <x:c r="Y427" s="28" t="str">
        <x:f>IF(A427="","",IF(AND(ISNUMBER(O427),ISNUMBER(M427),O427&gt;=0,M427&gt;0,T427&lt;&gt;""),O427/M427,"n.a."))</x:f>
      </x:c>
      <x:c r="Z427" s="23" t="str">
        <x:f>IF(A427="","",IF(COUNTIFS($A$6:$A$505,SUBSTITUTE(SUBSTITUTE(SUBSTITUTE(A427,"~","~~"),"*","~*"),"?","~?"))&gt;1,"Duplicate URL: use one row per period pair",IF(COUNTIFS(Audit!$A$6:$A$505,SUBSTITUTE(SUBSTITUTE(SUBSTITUTE(A427,"~","~~"),"*","~*"),"?","~?"))=0,"URL missing from Audit",IF(OR(B427="",C427=""),"Add current date range",IF(OR(NOT(ISNUMBER(B427)),NOT(ISNUMBER(C427)),C427&lt;B427),"Check current dates",IF(OR(AND(ISNUMBER(G427),G427&lt;0),AND(ISNUMBER(H427),H427&lt;0),AND(ISNUMBER(I427),I427&lt;0),AND(ISNUMBER(J427),J427&lt;0),AND(ISNUMBER(M427),M427&lt;0),AND(ISNUMBER(N427),N427&lt;0),AND(ISNUMBER(O427),O427&lt;0),AND(ISNUMBER(P427),P427&lt;0),AND(ISNUMBER(Q427),Q427&lt;0),AND(ISNUMBER(R427),R427&lt;0)),"Check negative values",IF(AND(ISNUMBER(G427),ISNUMBER(I427),G427&gt;I427),"Clicks exceed impressions",IF(AND(OR(ISNUMBER(Q427),ISNUMBER(R427)),S427=""),"Add revenue currency",IF(AND(ISNUMBER(O427),T427=""),"Define conversions and session scope",IF(U427="","Add evidence source",IF(F427&lt;&gt;"Yes","Comparison not confirmed",IF(OR(NOT(ISNUMBER(D427)),NOT(ISNUMBER(E427)),E427&lt;D427,C427-B427&lt;&gt;E427-D427),"Check comparable date ranges",""))))))))))))</x:f>
      </x:c>
    </x:row>
    <x:row r="428" ht="44" customHeight="1">
      <x:c r="A428" s="19"/>
      <x:c r="B428" s="24"/>
      <x:c r="C428" s="21"/>
      <x:c r="D428" s="21"/>
      <x:c r="E428" s="21"/>
      <x:c r="F428" s="18"/>
      <x:c r="G428" s="26"/>
      <x:c r="H428" s="26"/>
      <x:c r="I428" s="26"/>
      <x:c r="J428" s="26"/>
      <x:c r="K428" s="25"/>
      <x:c r="L428" s="25"/>
      <x:c r="M428" s="26"/>
      <x:c r="N428" s="26"/>
      <x:c r="O428" s="26"/>
      <x:c r="P428" s="26"/>
      <x:c r="Q428" s="25"/>
      <x:c r="R428" s="25"/>
      <x:c r="S428" s="18"/>
      <x:c r="T428" s="18"/>
      <x:c r="U428" s="18"/>
      <x:c r="V428" s="28" t="str">
        <x:f>IF(A428="","",IF(AND(ISNUMBER(G428),ISNUMBER(I428),G428&gt;=0,I428&gt;0,G428&lt;=I428),G428/I428,"n.a."))</x:f>
      </x:c>
      <x:c r="W428" s="28" t="str">
        <x:f>IF(A428="","",IF(AND(F428="Yes",ISNUMBER(B428),ISNUMBER(C428),ISNUMBER(D428),ISNUMBER(E428),C428&gt;=B428,E428&gt;=D428,C428-B428=E428-D428,ISNUMBER(G428),ISNUMBER(H428),G428&gt;=0,H428&gt;0),(G428-H428)/H428,"n.a."))</x:f>
      </x:c>
      <x:c r="X428" s="28" t="str">
        <x:f>IF(A428="","",IF(AND(F428="Yes",ISNUMBER(B428),ISNUMBER(C428),ISNUMBER(D428),ISNUMBER(E428),C428&gt;=B428,E428&gt;=D428,C428-B428=E428-D428,ISNUMBER(M428),ISNUMBER(N428),M428&gt;=0,N428&gt;0),(M428-N428)/N428,"n.a."))</x:f>
      </x:c>
      <x:c r="Y428" s="28" t="str">
        <x:f>IF(A428="","",IF(AND(ISNUMBER(O428),ISNUMBER(M428),O428&gt;=0,M428&gt;0,T428&lt;&gt;""),O428/M428,"n.a."))</x:f>
      </x:c>
      <x:c r="Z428" s="23" t="str">
        <x:f>IF(A428="","",IF(COUNTIFS($A$6:$A$505,SUBSTITUTE(SUBSTITUTE(SUBSTITUTE(A428,"~","~~"),"*","~*"),"?","~?"))&gt;1,"Duplicate URL: use one row per period pair",IF(COUNTIFS(Audit!$A$6:$A$505,SUBSTITUTE(SUBSTITUTE(SUBSTITUTE(A428,"~","~~"),"*","~*"),"?","~?"))=0,"URL missing from Audit",IF(OR(B428="",C428=""),"Add current date range",IF(OR(NOT(ISNUMBER(B428)),NOT(ISNUMBER(C428)),C428&lt;B428),"Check current dates",IF(OR(AND(ISNUMBER(G428),G428&lt;0),AND(ISNUMBER(H428),H428&lt;0),AND(ISNUMBER(I428),I428&lt;0),AND(ISNUMBER(J428),J428&lt;0),AND(ISNUMBER(M428),M428&lt;0),AND(ISNUMBER(N428),N428&lt;0),AND(ISNUMBER(O428),O428&lt;0),AND(ISNUMBER(P428),P428&lt;0),AND(ISNUMBER(Q428),Q428&lt;0),AND(ISNUMBER(R428),R428&lt;0)),"Check negative values",IF(AND(ISNUMBER(G428),ISNUMBER(I428),G428&gt;I428),"Clicks exceed impressions",IF(AND(OR(ISNUMBER(Q428),ISNUMBER(R428)),S428=""),"Add revenue currency",IF(AND(ISNUMBER(O428),T428=""),"Define conversions and session scope",IF(U428="","Add evidence source",IF(F428&lt;&gt;"Yes","Comparison not confirmed",IF(OR(NOT(ISNUMBER(D428)),NOT(ISNUMBER(E428)),E428&lt;D428,C428-B428&lt;&gt;E428-D428),"Check comparable date ranges",""))))))))))))</x:f>
      </x:c>
    </x:row>
    <x:row r="429" ht="44" customHeight="1">
      <x:c r="A429" s="19"/>
      <x:c r="B429" s="24"/>
      <x:c r="C429" s="21"/>
      <x:c r="D429" s="21"/>
      <x:c r="E429" s="21"/>
      <x:c r="F429" s="18"/>
      <x:c r="G429" s="26"/>
      <x:c r="H429" s="26"/>
      <x:c r="I429" s="26"/>
      <x:c r="J429" s="26"/>
      <x:c r="K429" s="25"/>
      <x:c r="L429" s="25"/>
      <x:c r="M429" s="26"/>
      <x:c r="N429" s="26"/>
      <x:c r="O429" s="26"/>
      <x:c r="P429" s="26"/>
      <x:c r="Q429" s="25"/>
      <x:c r="R429" s="25"/>
      <x:c r="S429" s="18"/>
      <x:c r="T429" s="18"/>
      <x:c r="U429" s="18"/>
      <x:c r="V429" s="28" t="str">
        <x:f>IF(A429="","",IF(AND(ISNUMBER(G429),ISNUMBER(I429),G429&gt;=0,I429&gt;0,G429&lt;=I429),G429/I429,"n.a."))</x:f>
      </x:c>
      <x:c r="W429" s="28" t="str">
        <x:f>IF(A429="","",IF(AND(F429="Yes",ISNUMBER(B429),ISNUMBER(C429),ISNUMBER(D429),ISNUMBER(E429),C429&gt;=B429,E429&gt;=D429,C429-B429=E429-D429,ISNUMBER(G429),ISNUMBER(H429),G429&gt;=0,H429&gt;0),(G429-H429)/H429,"n.a."))</x:f>
      </x:c>
      <x:c r="X429" s="28" t="str">
        <x:f>IF(A429="","",IF(AND(F429="Yes",ISNUMBER(B429),ISNUMBER(C429),ISNUMBER(D429),ISNUMBER(E429),C429&gt;=B429,E429&gt;=D429,C429-B429=E429-D429,ISNUMBER(M429),ISNUMBER(N429),M429&gt;=0,N429&gt;0),(M429-N429)/N429,"n.a."))</x:f>
      </x:c>
      <x:c r="Y429" s="28" t="str">
        <x:f>IF(A429="","",IF(AND(ISNUMBER(O429),ISNUMBER(M429),O429&gt;=0,M429&gt;0,T429&lt;&gt;""),O429/M429,"n.a."))</x:f>
      </x:c>
      <x:c r="Z429" s="23" t="str">
        <x:f>IF(A429="","",IF(COUNTIFS($A$6:$A$505,SUBSTITUTE(SUBSTITUTE(SUBSTITUTE(A429,"~","~~"),"*","~*"),"?","~?"))&gt;1,"Duplicate URL: use one row per period pair",IF(COUNTIFS(Audit!$A$6:$A$505,SUBSTITUTE(SUBSTITUTE(SUBSTITUTE(A429,"~","~~"),"*","~*"),"?","~?"))=0,"URL missing from Audit",IF(OR(B429="",C429=""),"Add current date range",IF(OR(NOT(ISNUMBER(B429)),NOT(ISNUMBER(C429)),C429&lt;B429),"Check current dates",IF(OR(AND(ISNUMBER(G429),G429&lt;0),AND(ISNUMBER(H429),H429&lt;0),AND(ISNUMBER(I429),I429&lt;0),AND(ISNUMBER(J429),J429&lt;0),AND(ISNUMBER(M429),M429&lt;0),AND(ISNUMBER(N429),N429&lt;0),AND(ISNUMBER(O429),O429&lt;0),AND(ISNUMBER(P429),P429&lt;0),AND(ISNUMBER(Q429),Q429&lt;0),AND(ISNUMBER(R429),R429&lt;0)),"Check negative values",IF(AND(ISNUMBER(G429),ISNUMBER(I429),G429&gt;I429),"Clicks exceed impressions",IF(AND(OR(ISNUMBER(Q429),ISNUMBER(R429)),S429=""),"Add revenue currency",IF(AND(ISNUMBER(O429),T429=""),"Define conversions and session scope",IF(U429="","Add evidence source",IF(F429&lt;&gt;"Yes","Comparison not confirmed",IF(OR(NOT(ISNUMBER(D429)),NOT(ISNUMBER(E429)),E429&lt;D429,C429-B429&lt;&gt;E429-D429),"Check comparable date ranges",""))))))))))))</x:f>
      </x:c>
    </x:row>
    <x:row r="430" ht="44" customHeight="1">
      <x:c r="A430" s="19"/>
      <x:c r="B430" s="24"/>
      <x:c r="C430" s="21"/>
      <x:c r="D430" s="21"/>
      <x:c r="E430" s="21"/>
      <x:c r="F430" s="18"/>
      <x:c r="G430" s="26"/>
      <x:c r="H430" s="26"/>
      <x:c r="I430" s="26"/>
      <x:c r="J430" s="26"/>
      <x:c r="K430" s="25"/>
      <x:c r="L430" s="25"/>
      <x:c r="M430" s="26"/>
      <x:c r="N430" s="26"/>
      <x:c r="O430" s="26"/>
      <x:c r="P430" s="26"/>
      <x:c r="Q430" s="25"/>
      <x:c r="R430" s="25"/>
      <x:c r="S430" s="18"/>
      <x:c r="T430" s="18"/>
      <x:c r="U430" s="18"/>
      <x:c r="V430" s="28" t="str">
        <x:f>IF(A430="","",IF(AND(ISNUMBER(G430),ISNUMBER(I430),G430&gt;=0,I430&gt;0,G430&lt;=I430),G430/I430,"n.a."))</x:f>
      </x:c>
      <x:c r="W430" s="28" t="str">
        <x:f>IF(A430="","",IF(AND(F430="Yes",ISNUMBER(B430),ISNUMBER(C430),ISNUMBER(D430),ISNUMBER(E430),C430&gt;=B430,E430&gt;=D430,C430-B430=E430-D430,ISNUMBER(G430),ISNUMBER(H430),G430&gt;=0,H430&gt;0),(G430-H430)/H430,"n.a."))</x:f>
      </x:c>
      <x:c r="X430" s="28" t="str">
        <x:f>IF(A430="","",IF(AND(F430="Yes",ISNUMBER(B430),ISNUMBER(C430),ISNUMBER(D430),ISNUMBER(E430),C430&gt;=B430,E430&gt;=D430,C430-B430=E430-D430,ISNUMBER(M430),ISNUMBER(N430),M430&gt;=0,N430&gt;0),(M430-N430)/N430,"n.a."))</x:f>
      </x:c>
      <x:c r="Y430" s="28" t="str">
        <x:f>IF(A430="","",IF(AND(ISNUMBER(O430),ISNUMBER(M430),O430&gt;=0,M430&gt;0,T430&lt;&gt;""),O430/M430,"n.a."))</x:f>
      </x:c>
      <x:c r="Z430" s="23" t="str">
        <x:f>IF(A430="","",IF(COUNTIFS($A$6:$A$505,SUBSTITUTE(SUBSTITUTE(SUBSTITUTE(A430,"~","~~"),"*","~*"),"?","~?"))&gt;1,"Duplicate URL: use one row per period pair",IF(COUNTIFS(Audit!$A$6:$A$505,SUBSTITUTE(SUBSTITUTE(SUBSTITUTE(A430,"~","~~"),"*","~*"),"?","~?"))=0,"URL missing from Audit",IF(OR(B430="",C430=""),"Add current date range",IF(OR(NOT(ISNUMBER(B430)),NOT(ISNUMBER(C430)),C430&lt;B430),"Check current dates",IF(OR(AND(ISNUMBER(G430),G430&lt;0),AND(ISNUMBER(H430),H430&lt;0),AND(ISNUMBER(I430),I430&lt;0),AND(ISNUMBER(J430),J430&lt;0),AND(ISNUMBER(M430),M430&lt;0),AND(ISNUMBER(N430),N430&lt;0),AND(ISNUMBER(O430),O430&lt;0),AND(ISNUMBER(P430),P430&lt;0),AND(ISNUMBER(Q430),Q430&lt;0),AND(ISNUMBER(R430),R430&lt;0)),"Check negative values",IF(AND(ISNUMBER(G430),ISNUMBER(I430),G430&gt;I430),"Clicks exceed impressions",IF(AND(OR(ISNUMBER(Q430),ISNUMBER(R430)),S430=""),"Add revenue currency",IF(AND(ISNUMBER(O430),T430=""),"Define conversions and session scope",IF(U430="","Add evidence source",IF(F430&lt;&gt;"Yes","Comparison not confirmed",IF(OR(NOT(ISNUMBER(D430)),NOT(ISNUMBER(E430)),E430&lt;D430,C430-B430&lt;&gt;E430-D430),"Check comparable date ranges",""))))))))))))</x:f>
      </x:c>
    </x:row>
    <x:row r="431" ht="44" customHeight="1">
      <x:c r="A431" s="19"/>
      <x:c r="B431" s="24"/>
      <x:c r="C431" s="21"/>
      <x:c r="D431" s="21"/>
      <x:c r="E431" s="21"/>
      <x:c r="F431" s="18"/>
      <x:c r="G431" s="26"/>
      <x:c r="H431" s="26"/>
      <x:c r="I431" s="26"/>
      <x:c r="J431" s="26"/>
      <x:c r="K431" s="25"/>
      <x:c r="L431" s="25"/>
      <x:c r="M431" s="26"/>
      <x:c r="N431" s="26"/>
      <x:c r="O431" s="26"/>
      <x:c r="P431" s="26"/>
      <x:c r="Q431" s="25"/>
      <x:c r="R431" s="25"/>
      <x:c r="S431" s="18"/>
      <x:c r="T431" s="18"/>
      <x:c r="U431" s="18"/>
      <x:c r="V431" s="28" t="str">
        <x:f>IF(A431="","",IF(AND(ISNUMBER(G431),ISNUMBER(I431),G431&gt;=0,I431&gt;0,G431&lt;=I431),G431/I431,"n.a."))</x:f>
      </x:c>
      <x:c r="W431" s="28" t="str">
        <x:f>IF(A431="","",IF(AND(F431="Yes",ISNUMBER(B431),ISNUMBER(C431),ISNUMBER(D431),ISNUMBER(E431),C431&gt;=B431,E431&gt;=D431,C431-B431=E431-D431,ISNUMBER(G431),ISNUMBER(H431),G431&gt;=0,H431&gt;0),(G431-H431)/H431,"n.a."))</x:f>
      </x:c>
      <x:c r="X431" s="28" t="str">
        <x:f>IF(A431="","",IF(AND(F431="Yes",ISNUMBER(B431),ISNUMBER(C431),ISNUMBER(D431),ISNUMBER(E431),C431&gt;=B431,E431&gt;=D431,C431-B431=E431-D431,ISNUMBER(M431),ISNUMBER(N431),M431&gt;=0,N431&gt;0),(M431-N431)/N431,"n.a."))</x:f>
      </x:c>
      <x:c r="Y431" s="28" t="str">
        <x:f>IF(A431="","",IF(AND(ISNUMBER(O431),ISNUMBER(M431),O431&gt;=0,M431&gt;0,T431&lt;&gt;""),O431/M431,"n.a."))</x:f>
      </x:c>
      <x:c r="Z431" s="23" t="str">
        <x:f>IF(A431="","",IF(COUNTIFS($A$6:$A$505,SUBSTITUTE(SUBSTITUTE(SUBSTITUTE(A431,"~","~~"),"*","~*"),"?","~?"))&gt;1,"Duplicate URL: use one row per period pair",IF(COUNTIFS(Audit!$A$6:$A$505,SUBSTITUTE(SUBSTITUTE(SUBSTITUTE(A431,"~","~~"),"*","~*"),"?","~?"))=0,"URL missing from Audit",IF(OR(B431="",C431=""),"Add current date range",IF(OR(NOT(ISNUMBER(B431)),NOT(ISNUMBER(C431)),C431&lt;B431),"Check current dates",IF(OR(AND(ISNUMBER(G431),G431&lt;0),AND(ISNUMBER(H431),H431&lt;0),AND(ISNUMBER(I431),I431&lt;0),AND(ISNUMBER(J431),J431&lt;0),AND(ISNUMBER(M431),M431&lt;0),AND(ISNUMBER(N431),N431&lt;0),AND(ISNUMBER(O431),O431&lt;0),AND(ISNUMBER(P431),P431&lt;0),AND(ISNUMBER(Q431),Q431&lt;0),AND(ISNUMBER(R431),R431&lt;0)),"Check negative values",IF(AND(ISNUMBER(G431),ISNUMBER(I431),G431&gt;I431),"Clicks exceed impressions",IF(AND(OR(ISNUMBER(Q431),ISNUMBER(R431)),S431=""),"Add revenue currency",IF(AND(ISNUMBER(O431),T431=""),"Define conversions and session scope",IF(U431="","Add evidence source",IF(F431&lt;&gt;"Yes","Comparison not confirmed",IF(OR(NOT(ISNUMBER(D431)),NOT(ISNUMBER(E431)),E431&lt;D431,C431-B431&lt;&gt;E431-D431),"Check comparable date ranges",""))))))))))))</x:f>
      </x:c>
    </x:row>
    <x:row r="432" ht="44" customHeight="1">
      <x:c r="A432" s="19"/>
      <x:c r="B432" s="24"/>
      <x:c r="C432" s="21"/>
      <x:c r="D432" s="21"/>
      <x:c r="E432" s="21"/>
      <x:c r="F432" s="18"/>
      <x:c r="G432" s="26"/>
      <x:c r="H432" s="26"/>
      <x:c r="I432" s="26"/>
      <x:c r="J432" s="26"/>
      <x:c r="K432" s="25"/>
      <x:c r="L432" s="25"/>
      <x:c r="M432" s="26"/>
      <x:c r="N432" s="26"/>
      <x:c r="O432" s="26"/>
      <x:c r="P432" s="26"/>
      <x:c r="Q432" s="25"/>
      <x:c r="R432" s="25"/>
      <x:c r="S432" s="18"/>
      <x:c r="T432" s="18"/>
      <x:c r="U432" s="18"/>
      <x:c r="V432" s="28" t="str">
        <x:f>IF(A432="","",IF(AND(ISNUMBER(G432),ISNUMBER(I432),G432&gt;=0,I432&gt;0,G432&lt;=I432),G432/I432,"n.a."))</x:f>
      </x:c>
      <x:c r="W432" s="28" t="str">
        <x:f>IF(A432="","",IF(AND(F432="Yes",ISNUMBER(B432),ISNUMBER(C432),ISNUMBER(D432),ISNUMBER(E432),C432&gt;=B432,E432&gt;=D432,C432-B432=E432-D432,ISNUMBER(G432),ISNUMBER(H432),G432&gt;=0,H432&gt;0),(G432-H432)/H432,"n.a."))</x:f>
      </x:c>
      <x:c r="X432" s="28" t="str">
        <x:f>IF(A432="","",IF(AND(F432="Yes",ISNUMBER(B432),ISNUMBER(C432),ISNUMBER(D432),ISNUMBER(E432),C432&gt;=B432,E432&gt;=D432,C432-B432=E432-D432,ISNUMBER(M432),ISNUMBER(N432),M432&gt;=0,N432&gt;0),(M432-N432)/N432,"n.a."))</x:f>
      </x:c>
      <x:c r="Y432" s="28" t="str">
        <x:f>IF(A432="","",IF(AND(ISNUMBER(O432),ISNUMBER(M432),O432&gt;=0,M432&gt;0,T432&lt;&gt;""),O432/M432,"n.a."))</x:f>
      </x:c>
      <x:c r="Z432" s="23" t="str">
        <x:f>IF(A432="","",IF(COUNTIFS($A$6:$A$505,SUBSTITUTE(SUBSTITUTE(SUBSTITUTE(A432,"~","~~"),"*","~*"),"?","~?"))&gt;1,"Duplicate URL: use one row per period pair",IF(COUNTIFS(Audit!$A$6:$A$505,SUBSTITUTE(SUBSTITUTE(SUBSTITUTE(A432,"~","~~"),"*","~*"),"?","~?"))=0,"URL missing from Audit",IF(OR(B432="",C432=""),"Add current date range",IF(OR(NOT(ISNUMBER(B432)),NOT(ISNUMBER(C432)),C432&lt;B432),"Check current dates",IF(OR(AND(ISNUMBER(G432),G432&lt;0),AND(ISNUMBER(H432),H432&lt;0),AND(ISNUMBER(I432),I432&lt;0),AND(ISNUMBER(J432),J432&lt;0),AND(ISNUMBER(M432),M432&lt;0),AND(ISNUMBER(N432),N432&lt;0),AND(ISNUMBER(O432),O432&lt;0),AND(ISNUMBER(P432),P432&lt;0),AND(ISNUMBER(Q432),Q432&lt;0),AND(ISNUMBER(R432),R432&lt;0)),"Check negative values",IF(AND(ISNUMBER(G432),ISNUMBER(I432),G432&gt;I432),"Clicks exceed impressions",IF(AND(OR(ISNUMBER(Q432),ISNUMBER(R432)),S432=""),"Add revenue currency",IF(AND(ISNUMBER(O432),T432=""),"Define conversions and session scope",IF(U432="","Add evidence source",IF(F432&lt;&gt;"Yes","Comparison not confirmed",IF(OR(NOT(ISNUMBER(D432)),NOT(ISNUMBER(E432)),E432&lt;D432,C432-B432&lt;&gt;E432-D432),"Check comparable date ranges",""))))))))))))</x:f>
      </x:c>
    </x:row>
    <x:row r="433" ht="44" customHeight="1">
      <x:c r="A433" s="19"/>
      <x:c r="B433" s="24"/>
      <x:c r="C433" s="21"/>
      <x:c r="D433" s="21"/>
      <x:c r="E433" s="21"/>
      <x:c r="F433" s="18"/>
      <x:c r="G433" s="26"/>
      <x:c r="H433" s="26"/>
      <x:c r="I433" s="26"/>
      <x:c r="J433" s="26"/>
      <x:c r="K433" s="25"/>
      <x:c r="L433" s="25"/>
      <x:c r="M433" s="26"/>
      <x:c r="N433" s="26"/>
      <x:c r="O433" s="26"/>
      <x:c r="P433" s="26"/>
      <x:c r="Q433" s="25"/>
      <x:c r="R433" s="25"/>
      <x:c r="S433" s="18"/>
      <x:c r="T433" s="18"/>
      <x:c r="U433" s="18"/>
      <x:c r="V433" s="28" t="str">
        <x:f>IF(A433="","",IF(AND(ISNUMBER(G433),ISNUMBER(I433),G433&gt;=0,I433&gt;0,G433&lt;=I433),G433/I433,"n.a."))</x:f>
      </x:c>
      <x:c r="W433" s="28" t="str">
        <x:f>IF(A433="","",IF(AND(F433="Yes",ISNUMBER(B433),ISNUMBER(C433),ISNUMBER(D433),ISNUMBER(E433),C433&gt;=B433,E433&gt;=D433,C433-B433=E433-D433,ISNUMBER(G433),ISNUMBER(H433),G433&gt;=0,H433&gt;0),(G433-H433)/H433,"n.a."))</x:f>
      </x:c>
      <x:c r="X433" s="28" t="str">
        <x:f>IF(A433="","",IF(AND(F433="Yes",ISNUMBER(B433),ISNUMBER(C433),ISNUMBER(D433),ISNUMBER(E433),C433&gt;=B433,E433&gt;=D433,C433-B433=E433-D433,ISNUMBER(M433),ISNUMBER(N433),M433&gt;=0,N433&gt;0),(M433-N433)/N433,"n.a."))</x:f>
      </x:c>
      <x:c r="Y433" s="28" t="str">
        <x:f>IF(A433="","",IF(AND(ISNUMBER(O433),ISNUMBER(M433),O433&gt;=0,M433&gt;0,T433&lt;&gt;""),O433/M433,"n.a."))</x:f>
      </x:c>
      <x:c r="Z433" s="23" t="str">
        <x:f>IF(A433="","",IF(COUNTIFS($A$6:$A$505,SUBSTITUTE(SUBSTITUTE(SUBSTITUTE(A433,"~","~~"),"*","~*"),"?","~?"))&gt;1,"Duplicate URL: use one row per period pair",IF(COUNTIFS(Audit!$A$6:$A$505,SUBSTITUTE(SUBSTITUTE(SUBSTITUTE(A433,"~","~~"),"*","~*"),"?","~?"))=0,"URL missing from Audit",IF(OR(B433="",C433=""),"Add current date range",IF(OR(NOT(ISNUMBER(B433)),NOT(ISNUMBER(C433)),C433&lt;B433),"Check current dates",IF(OR(AND(ISNUMBER(G433),G433&lt;0),AND(ISNUMBER(H433),H433&lt;0),AND(ISNUMBER(I433),I433&lt;0),AND(ISNUMBER(J433),J433&lt;0),AND(ISNUMBER(M433),M433&lt;0),AND(ISNUMBER(N433),N433&lt;0),AND(ISNUMBER(O433),O433&lt;0),AND(ISNUMBER(P433),P433&lt;0),AND(ISNUMBER(Q433),Q433&lt;0),AND(ISNUMBER(R433),R433&lt;0)),"Check negative values",IF(AND(ISNUMBER(G433),ISNUMBER(I433),G433&gt;I433),"Clicks exceed impressions",IF(AND(OR(ISNUMBER(Q433),ISNUMBER(R433)),S433=""),"Add revenue currency",IF(AND(ISNUMBER(O433),T433=""),"Define conversions and session scope",IF(U433="","Add evidence source",IF(F433&lt;&gt;"Yes","Comparison not confirmed",IF(OR(NOT(ISNUMBER(D433)),NOT(ISNUMBER(E433)),E433&lt;D433,C433-B433&lt;&gt;E433-D433),"Check comparable date ranges",""))))))))))))</x:f>
      </x:c>
    </x:row>
    <x:row r="434" ht="44" customHeight="1">
      <x:c r="A434" s="19"/>
      <x:c r="B434" s="24"/>
      <x:c r="C434" s="21"/>
      <x:c r="D434" s="21"/>
      <x:c r="E434" s="21"/>
      <x:c r="F434" s="18"/>
      <x:c r="G434" s="26"/>
      <x:c r="H434" s="26"/>
      <x:c r="I434" s="26"/>
      <x:c r="J434" s="26"/>
      <x:c r="K434" s="25"/>
      <x:c r="L434" s="25"/>
      <x:c r="M434" s="26"/>
      <x:c r="N434" s="26"/>
      <x:c r="O434" s="26"/>
      <x:c r="P434" s="26"/>
      <x:c r="Q434" s="25"/>
      <x:c r="R434" s="25"/>
      <x:c r="S434" s="18"/>
      <x:c r="T434" s="18"/>
      <x:c r="U434" s="18"/>
      <x:c r="V434" s="28" t="str">
        <x:f>IF(A434="","",IF(AND(ISNUMBER(G434),ISNUMBER(I434),G434&gt;=0,I434&gt;0,G434&lt;=I434),G434/I434,"n.a."))</x:f>
      </x:c>
      <x:c r="W434" s="28" t="str">
        <x:f>IF(A434="","",IF(AND(F434="Yes",ISNUMBER(B434),ISNUMBER(C434),ISNUMBER(D434),ISNUMBER(E434),C434&gt;=B434,E434&gt;=D434,C434-B434=E434-D434,ISNUMBER(G434),ISNUMBER(H434),G434&gt;=0,H434&gt;0),(G434-H434)/H434,"n.a."))</x:f>
      </x:c>
      <x:c r="X434" s="28" t="str">
        <x:f>IF(A434="","",IF(AND(F434="Yes",ISNUMBER(B434),ISNUMBER(C434),ISNUMBER(D434),ISNUMBER(E434),C434&gt;=B434,E434&gt;=D434,C434-B434=E434-D434,ISNUMBER(M434),ISNUMBER(N434),M434&gt;=0,N434&gt;0),(M434-N434)/N434,"n.a."))</x:f>
      </x:c>
      <x:c r="Y434" s="28" t="str">
        <x:f>IF(A434="","",IF(AND(ISNUMBER(O434),ISNUMBER(M434),O434&gt;=0,M434&gt;0,T434&lt;&gt;""),O434/M434,"n.a."))</x:f>
      </x:c>
      <x:c r="Z434" s="23" t="str">
        <x:f>IF(A434="","",IF(COUNTIFS($A$6:$A$505,SUBSTITUTE(SUBSTITUTE(SUBSTITUTE(A434,"~","~~"),"*","~*"),"?","~?"))&gt;1,"Duplicate URL: use one row per period pair",IF(COUNTIFS(Audit!$A$6:$A$505,SUBSTITUTE(SUBSTITUTE(SUBSTITUTE(A434,"~","~~"),"*","~*"),"?","~?"))=0,"URL missing from Audit",IF(OR(B434="",C434=""),"Add current date range",IF(OR(NOT(ISNUMBER(B434)),NOT(ISNUMBER(C434)),C434&lt;B434),"Check current dates",IF(OR(AND(ISNUMBER(G434),G434&lt;0),AND(ISNUMBER(H434),H434&lt;0),AND(ISNUMBER(I434),I434&lt;0),AND(ISNUMBER(J434),J434&lt;0),AND(ISNUMBER(M434),M434&lt;0),AND(ISNUMBER(N434),N434&lt;0),AND(ISNUMBER(O434),O434&lt;0),AND(ISNUMBER(P434),P434&lt;0),AND(ISNUMBER(Q434),Q434&lt;0),AND(ISNUMBER(R434),R434&lt;0)),"Check negative values",IF(AND(ISNUMBER(G434),ISNUMBER(I434),G434&gt;I434),"Clicks exceed impressions",IF(AND(OR(ISNUMBER(Q434),ISNUMBER(R434)),S434=""),"Add revenue currency",IF(AND(ISNUMBER(O434),T434=""),"Define conversions and session scope",IF(U434="","Add evidence source",IF(F434&lt;&gt;"Yes","Comparison not confirmed",IF(OR(NOT(ISNUMBER(D434)),NOT(ISNUMBER(E434)),E434&lt;D434,C434-B434&lt;&gt;E434-D434),"Check comparable date ranges",""))))))))))))</x:f>
      </x:c>
    </x:row>
    <x:row r="435" ht="44" customHeight="1">
      <x:c r="A435" s="19"/>
      <x:c r="B435" s="24"/>
      <x:c r="C435" s="21"/>
      <x:c r="D435" s="21"/>
      <x:c r="E435" s="21"/>
      <x:c r="F435" s="18"/>
      <x:c r="G435" s="26"/>
      <x:c r="H435" s="26"/>
      <x:c r="I435" s="26"/>
      <x:c r="J435" s="26"/>
      <x:c r="K435" s="25"/>
      <x:c r="L435" s="25"/>
      <x:c r="M435" s="26"/>
      <x:c r="N435" s="26"/>
      <x:c r="O435" s="26"/>
      <x:c r="P435" s="26"/>
      <x:c r="Q435" s="25"/>
      <x:c r="R435" s="25"/>
      <x:c r="S435" s="18"/>
      <x:c r="T435" s="18"/>
      <x:c r="U435" s="18"/>
      <x:c r="V435" s="28" t="str">
        <x:f>IF(A435="","",IF(AND(ISNUMBER(G435),ISNUMBER(I435),G435&gt;=0,I435&gt;0,G435&lt;=I435),G435/I435,"n.a."))</x:f>
      </x:c>
      <x:c r="W435" s="28" t="str">
        <x:f>IF(A435="","",IF(AND(F435="Yes",ISNUMBER(B435),ISNUMBER(C435),ISNUMBER(D435),ISNUMBER(E435),C435&gt;=B435,E435&gt;=D435,C435-B435=E435-D435,ISNUMBER(G435),ISNUMBER(H435),G435&gt;=0,H435&gt;0),(G435-H435)/H435,"n.a."))</x:f>
      </x:c>
      <x:c r="X435" s="28" t="str">
        <x:f>IF(A435="","",IF(AND(F435="Yes",ISNUMBER(B435),ISNUMBER(C435),ISNUMBER(D435),ISNUMBER(E435),C435&gt;=B435,E435&gt;=D435,C435-B435=E435-D435,ISNUMBER(M435),ISNUMBER(N435),M435&gt;=0,N435&gt;0),(M435-N435)/N435,"n.a."))</x:f>
      </x:c>
      <x:c r="Y435" s="28" t="str">
        <x:f>IF(A435="","",IF(AND(ISNUMBER(O435),ISNUMBER(M435),O435&gt;=0,M435&gt;0,T435&lt;&gt;""),O435/M435,"n.a."))</x:f>
      </x:c>
      <x:c r="Z435" s="23" t="str">
        <x:f>IF(A435="","",IF(COUNTIFS($A$6:$A$505,SUBSTITUTE(SUBSTITUTE(SUBSTITUTE(A435,"~","~~"),"*","~*"),"?","~?"))&gt;1,"Duplicate URL: use one row per period pair",IF(COUNTIFS(Audit!$A$6:$A$505,SUBSTITUTE(SUBSTITUTE(SUBSTITUTE(A435,"~","~~"),"*","~*"),"?","~?"))=0,"URL missing from Audit",IF(OR(B435="",C435=""),"Add current date range",IF(OR(NOT(ISNUMBER(B435)),NOT(ISNUMBER(C435)),C435&lt;B435),"Check current dates",IF(OR(AND(ISNUMBER(G435),G435&lt;0),AND(ISNUMBER(H435),H435&lt;0),AND(ISNUMBER(I435),I435&lt;0),AND(ISNUMBER(J435),J435&lt;0),AND(ISNUMBER(M435),M435&lt;0),AND(ISNUMBER(N435),N435&lt;0),AND(ISNUMBER(O435),O435&lt;0),AND(ISNUMBER(P435),P435&lt;0),AND(ISNUMBER(Q435),Q435&lt;0),AND(ISNUMBER(R435),R435&lt;0)),"Check negative values",IF(AND(ISNUMBER(G435),ISNUMBER(I435),G435&gt;I435),"Clicks exceed impressions",IF(AND(OR(ISNUMBER(Q435),ISNUMBER(R435)),S435=""),"Add revenue currency",IF(AND(ISNUMBER(O435),T435=""),"Define conversions and session scope",IF(U435="","Add evidence source",IF(F435&lt;&gt;"Yes","Comparison not confirmed",IF(OR(NOT(ISNUMBER(D435)),NOT(ISNUMBER(E435)),E435&lt;D435,C435-B435&lt;&gt;E435-D435),"Check comparable date ranges",""))))))))))))</x:f>
      </x:c>
    </x:row>
    <x:row r="436" ht="44" customHeight="1">
      <x:c r="A436" s="19"/>
      <x:c r="B436" s="24"/>
      <x:c r="C436" s="21"/>
      <x:c r="D436" s="21"/>
      <x:c r="E436" s="21"/>
      <x:c r="F436" s="18"/>
      <x:c r="G436" s="26"/>
      <x:c r="H436" s="26"/>
      <x:c r="I436" s="26"/>
      <x:c r="J436" s="26"/>
      <x:c r="K436" s="25"/>
      <x:c r="L436" s="25"/>
      <x:c r="M436" s="26"/>
      <x:c r="N436" s="26"/>
      <x:c r="O436" s="26"/>
      <x:c r="P436" s="26"/>
      <x:c r="Q436" s="25"/>
      <x:c r="R436" s="25"/>
      <x:c r="S436" s="18"/>
      <x:c r="T436" s="18"/>
      <x:c r="U436" s="18"/>
      <x:c r="V436" s="28" t="str">
        <x:f>IF(A436="","",IF(AND(ISNUMBER(G436),ISNUMBER(I436),G436&gt;=0,I436&gt;0,G436&lt;=I436),G436/I436,"n.a."))</x:f>
      </x:c>
      <x:c r="W436" s="28" t="str">
        <x:f>IF(A436="","",IF(AND(F436="Yes",ISNUMBER(B436),ISNUMBER(C436),ISNUMBER(D436),ISNUMBER(E436),C436&gt;=B436,E436&gt;=D436,C436-B436=E436-D436,ISNUMBER(G436),ISNUMBER(H436),G436&gt;=0,H436&gt;0),(G436-H436)/H436,"n.a."))</x:f>
      </x:c>
      <x:c r="X436" s="28" t="str">
        <x:f>IF(A436="","",IF(AND(F436="Yes",ISNUMBER(B436),ISNUMBER(C436),ISNUMBER(D436),ISNUMBER(E436),C436&gt;=B436,E436&gt;=D436,C436-B436=E436-D436,ISNUMBER(M436),ISNUMBER(N436),M436&gt;=0,N436&gt;0),(M436-N436)/N436,"n.a."))</x:f>
      </x:c>
      <x:c r="Y436" s="28" t="str">
        <x:f>IF(A436="","",IF(AND(ISNUMBER(O436),ISNUMBER(M436),O436&gt;=0,M436&gt;0,T436&lt;&gt;""),O436/M436,"n.a."))</x:f>
      </x:c>
      <x:c r="Z436" s="23" t="str">
        <x:f>IF(A436="","",IF(COUNTIFS($A$6:$A$505,SUBSTITUTE(SUBSTITUTE(SUBSTITUTE(A436,"~","~~"),"*","~*"),"?","~?"))&gt;1,"Duplicate URL: use one row per period pair",IF(COUNTIFS(Audit!$A$6:$A$505,SUBSTITUTE(SUBSTITUTE(SUBSTITUTE(A436,"~","~~"),"*","~*"),"?","~?"))=0,"URL missing from Audit",IF(OR(B436="",C436=""),"Add current date range",IF(OR(NOT(ISNUMBER(B436)),NOT(ISNUMBER(C436)),C436&lt;B436),"Check current dates",IF(OR(AND(ISNUMBER(G436),G436&lt;0),AND(ISNUMBER(H436),H436&lt;0),AND(ISNUMBER(I436),I436&lt;0),AND(ISNUMBER(J436),J436&lt;0),AND(ISNUMBER(M436),M436&lt;0),AND(ISNUMBER(N436),N436&lt;0),AND(ISNUMBER(O436),O436&lt;0),AND(ISNUMBER(P436),P436&lt;0),AND(ISNUMBER(Q436),Q436&lt;0),AND(ISNUMBER(R436),R436&lt;0)),"Check negative values",IF(AND(ISNUMBER(G436),ISNUMBER(I436),G436&gt;I436),"Clicks exceed impressions",IF(AND(OR(ISNUMBER(Q436),ISNUMBER(R436)),S436=""),"Add revenue currency",IF(AND(ISNUMBER(O436),T436=""),"Define conversions and session scope",IF(U436="","Add evidence source",IF(F436&lt;&gt;"Yes","Comparison not confirmed",IF(OR(NOT(ISNUMBER(D436)),NOT(ISNUMBER(E436)),E436&lt;D436,C436-B436&lt;&gt;E436-D436),"Check comparable date ranges",""))))))))))))</x:f>
      </x:c>
    </x:row>
    <x:row r="437" ht="44" customHeight="1">
      <x:c r="A437" s="19"/>
      <x:c r="B437" s="24"/>
      <x:c r="C437" s="21"/>
      <x:c r="D437" s="21"/>
      <x:c r="E437" s="21"/>
      <x:c r="F437" s="18"/>
      <x:c r="G437" s="26"/>
      <x:c r="H437" s="26"/>
      <x:c r="I437" s="26"/>
      <x:c r="J437" s="26"/>
      <x:c r="K437" s="25"/>
      <x:c r="L437" s="25"/>
      <x:c r="M437" s="26"/>
      <x:c r="N437" s="26"/>
      <x:c r="O437" s="26"/>
      <x:c r="P437" s="26"/>
      <x:c r="Q437" s="25"/>
      <x:c r="R437" s="25"/>
      <x:c r="S437" s="18"/>
      <x:c r="T437" s="18"/>
      <x:c r="U437" s="18"/>
      <x:c r="V437" s="28" t="str">
        <x:f>IF(A437="","",IF(AND(ISNUMBER(G437),ISNUMBER(I437),G437&gt;=0,I437&gt;0,G437&lt;=I437),G437/I437,"n.a."))</x:f>
      </x:c>
      <x:c r="W437" s="28" t="str">
        <x:f>IF(A437="","",IF(AND(F437="Yes",ISNUMBER(B437),ISNUMBER(C437),ISNUMBER(D437),ISNUMBER(E437),C437&gt;=B437,E437&gt;=D437,C437-B437=E437-D437,ISNUMBER(G437),ISNUMBER(H437),G437&gt;=0,H437&gt;0),(G437-H437)/H437,"n.a."))</x:f>
      </x:c>
      <x:c r="X437" s="28" t="str">
        <x:f>IF(A437="","",IF(AND(F437="Yes",ISNUMBER(B437),ISNUMBER(C437),ISNUMBER(D437),ISNUMBER(E437),C437&gt;=B437,E437&gt;=D437,C437-B437=E437-D437,ISNUMBER(M437),ISNUMBER(N437),M437&gt;=0,N437&gt;0),(M437-N437)/N437,"n.a."))</x:f>
      </x:c>
      <x:c r="Y437" s="28" t="str">
        <x:f>IF(A437="","",IF(AND(ISNUMBER(O437),ISNUMBER(M437),O437&gt;=0,M437&gt;0,T437&lt;&gt;""),O437/M437,"n.a."))</x:f>
      </x:c>
      <x:c r="Z437" s="23" t="str">
        <x:f>IF(A437="","",IF(COUNTIFS($A$6:$A$505,SUBSTITUTE(SUBSTITUTE(SUBSTITUTE(A437,"~","~~"),"*","~*"),"?","~?"))&gt;1,"Duplicate URL: use one row per period pair",IF(COUNTIFS(Audit!$A$6:$A$505,SUBSTITUTE(SUBSTITUTE(SUBSTITUTE(A437,"~","~~"),"*","~*"),"?","~?"))=0,"URL missing from Audit",IF(OR(B437="",C437=""),"Add current date range",IF(OR(NOT(ISNUMBER(B437)),NOT(ISNUMBER(C437)),C437&lt;B437),"Check current dates",IF(OR(AND(ISNUMBER(G437),G437&lt;0),AND(ISNUMBER(H437),H437&lt;0),AND(ISNUMBER(I437),I437&lt;0),AND(ISNUMBER(J437),J437&lt;0),AND(ISNUMBER(M437),M437&lt;0),AND(ISNUMBER(N437),N437&lt;0),AND(ISNUMBER(O437),O437&lt;0),AND(ISNUMBER(P437),P437&lt;0),AND(ISNUMBER(Q437),Q437&lt;0),AND(ISNUMBER(R437),R437&lt;0)),"Check negative values",IF(AND(ISNUMBER(G437),ISNUMBER(I437),G437&gt;I437),"Clicks exceed impressions",IF(AND(OR(ISNUMBER(Q437),ISNUMBER(R437)),S437=""),"Add revenue currency",IF(AND(ISNUMBER(O437),T437=""),"Define conversions and session scope",IF(U437="","Add evidence source",IF(F437&lt;&gt;"Yes","Comparison not confirmed",IF(OR(NOT(ISNUMBER(D437)),NOT(ISNUMBER(E437)),E437&lt;D437,C437-B437&lt;&gt;E437-D437),"Check comparable date ranges",""))))))))))))</x:f>
      </x:c>
    </x:row>
    <x:row r="438" ht="44" customHeight="1">
      <x:c r="A438" s="19"/>
      <x:c r="B438" s="24"/>
      <x:c r="C438" s="21"/>
      <x:c r="D438" s="21"/>
      <x:c r="E438" s="21"/>
      <x:c r="F438" s="18"/>
      <x:c r="G438" s="26"/>
      <x:c r="H438" s="26"/>
      <x:c r="I438" s="26"/>
      <x:c r="J438" s="26"/>
      <x:c r="K438" s="25"/>
      <x:c r="L438" s="25"/>
      <x:c r="M438" s="26"/>
      <x:c r="N438" s="26"/>
      <x:c r="O438" s="26"/>
      <x:c r="P438" s="26"/>
      <x:c r="Q438" s="25"/>
      <x:c r="R438" s="25"/>
      <x:c r="S438" s="18"/>
      <x:c r="T438" s="18"/>
      <x:c r="U438" s="18"/>
      <x:c r="V438" s="28" t="str">
        <x:f>IF(A438="","",IF(AND(ISNUMBER(G438),ISNUMBER(I438),G438&gt;=0,I438&gt;0,G438&lt;=I438),G438/I438,"n.a."))</x:f>
      </x:c>
      <x:c r="W438" s="28" t="str">
        <x:f>IF(A438="","",IF(AND(F438="Yes",ISNUMBER(B438),ISNUMBER(C438),ISNUMBER(D438),ISNUMBER(E438),C438&gt;=B438,E438&gt;=D438,C438-B438=E438-D438,ISNUMBER(G438),ISNUMBER(H438),G438&gt;=0,H438&gt;0),(G438-H438)/H438,"n.a."))</x:f>
      </x:c>
      <x:c r="X438" s="28" t="str">
        <x:f>IF(A438="","",IF(AND(F438="Yes",ISNUMBER(B438),ISNUMBER(C438),ISNUMBER(D438),ISNUMBER(E438),C438&gt;=B438,E438&gt;=D438,C438-B438=E438-D438,ISNUMBER(M438),ISNUMBER(N438),M438&gt;=0,N438&gt;0),(M438-N438)/N438,"n.a."))</x:f>
      </x:c>
      <x:c r="Y438" s="28" t="str">
        <x:f>IF(A438="","",IF(AND(ISNUMBER(O438),ISNUMBER(M438),O438&gt;=0,M438&gt;0,T438&lt;&gt;""),O438/M438,"n.a."))</x:f>
      </x:c>
      <x:c r="Z438" s="23" t="str">
        <x:f>IF(A438="","",IF(COUNTIFS($A$6:$A$505,SUBSTITUTE(SUBSTITUTE(SUBSTITUTE(A438,"~","~~"),"*","~*"),"?","~?"))&gt;1,"Duplicate URL: use one row per period pair",IF(COUNTIFS(Audit!$A$6:$A$505,SUBSTITUTE(SUBSTITUTE(SUBSTITUTE(A438,"~","~~"),"*","~*"),"?","~?"))=0,"URL missing from Audit",IF(OR(B438="",C438=""),"Add current date range",IF(OR(NOT(ISNUMBER(B438)),NOT(ISNUMBER(C438)),C438&lt;B438),"Check current dates",IF(OR(AND(ISNUMBER(G438),G438&lt;0),AND(ISNUMBER(H438),H438&lt;0),AND(ISNUMBER(I438),I438&lt;0),AND(ISNUMBER(J438),J438&lt;0),AND(ISNUMBER(M438),M438&lt;0),AND(ISNUMBER(N438),N438&lt;0),AND(ISNUMBER(O438),O438&lt;0),AND(ISNUMBER(P438),P438&lt;0),AND(ISNUMBER(Q438),Q438&lt;0),AND(ISNUMBER(R438),R438&lt;0)),"Check negative values",IF(AND(ISNUMBER(G438),ISNUMBER(I438),G438&gt;I438),"Clicks exceed impressions",IF(AND(OR(ISNUMBER(Q438),ISNUMBER(R438)),S438=""),"Add revenue currency",IF(AND(ISNUMBER(O438),T438=""),"Define conversions and session scope",IF(U438="","Add evidence source",IF(F438&lt;&gt;"Yes","Comparison not confirmed",IF(OR(NOT(ISNUMBER(D438)),NOT(ISNUMBER(E438)),E438&lt;D438,C438-B438&lt;&gt;E438-D438),"Check comparable date ranges",""))))))))))))</x:f>
      </x:c>
    </x:row>
    <x:row r="439" ht="44" customHeight="1">
      <x:c r="A439" s="19"/>
      <x:c r="B439" s="24"/>
      <x:c r="C439" s="21"/>
      <x:c r="D439" s="21"/>
      <x:c r="E439" s="21"/>
      <x:c r="F439" s="18"/>
      <x:c r="G439" s="26"/>
      <x:c r="H439" s="26"/>
      <x:c r="I439" s="26"/>
      <x:c r="J439" s="26"/>
      <x:c r="K439" s="25"/>
      <x:c r="L439" s="25"/>
      <x:c r="M439" s="26"/>
      <x:c r="N439" s="26"/>
      <x:c r="O439" s="26"/>
      <x:c r="P439" s="26"/>
      <x:c r="Q439" s="25"/>
      <x:c r="R439" s="25"/>
      <x:c r="S439" s="18"/>
      <x:c r="T439" s="18"/>
      <x:c r="U439" s="18"/>
      <x:c r="V439" s="28" t="str">
        <x:f>IF(A439="","",IF(AND(ISNUMBER(G439),ISNUMBER(I439),G439&gt;=0,I439&gt;0,G439&lt;=I439),G439/I439,"n.a."))</x:f>
      </x:c>
      <x:c r="W439" s="28" t="str">
        <x:f>IF(A439="","",IF(AND(F439="Yes",ISNUMBER(B439),ISNUMBER(C439),ISNUMBER(D439),ISNUMBER(E439),C439&gt;=B439,E439&gt;=D439,C439-B439=E439-D439,ISNUMBER(G439),ISNUMBER(H439),G439&gt;=0,H439&gt;0),(G439-H439)/H439,"n.a."))</x:f>
      </x:c>
      <x:c r="X439" s="28" t="str">
        <x:f>IF(A439="","",IF(AND(F439="Yes",ISNUMBER(B439),ISNUMBER(C439),ISNUMBER(D439),ISNUMBER(E439),C439&gt;=B439,E439&gt;=D439,C439-B439=E439-D439,ISNUMBER(M439),ISNUMBER(N439),M439&gt;=0,N439&gt;0),(M439-N439)/N439,"n.a."))</x:f>
      </x:c>
      <x:c r="Y439" s="28" t="str">
        <x:f>IF(A439="","",IF(AND(ISNUMBER(O439),ISNUMBER(M439),O439&gt;=0,M439&gt;0,T439&lt;&gt;""),O439/M439,"n.a."))</x:f>
      </x:c>
      <x:c r="Z439" s="23" t="str">
        <x:f>IF(A439="","",IF(COUNTIFS($A$6:$A$505,SUBSTITUTE(SUBSTITUTE(SUBSTITUTE(A439,"~","~~"),"*","~*"),"?","~?"))&gt;1,"Duplicate URL: use one row per period pair",IF(COUNTIFS(Audit!$A$6:$A$505,SUBSTITUTE(SUBSTITUTE(SUBSTITUTE(A439,"~","~~"),"*","~*"),"?","~?"))=0,"URL missing from Audit",IF(OR(B439="",C439=""),"Add current date range",IF(OR(NOT(ISNUMBER(B439)),NOT(ISNUMBER(C439)),C439&lt;B439),"Check current dates",IF(OR(AND(ISNUMBER(G439),G439&lt;0),AND(ISNUMBER(H439),H439&lt;0),AND(ISNUMBER(I439),I439&lt;0),AND(ISNUMBER(J439),J439&lt;0),AND(ISNUMBER(M439),M439&lt;0),AND(ISNUMBER(N439),N439&lt;0),AND(ISNUMBER(O439),O439&lt;0),AND(ISNUMBER(P439),P439&lt;0),AND(ISNUMBER(Q439),Q439&lt;0),AND(ISNUMBER(R439),R439&lt;0)),"Check negative values",IF(AND(ISNUMBER(G439),ISNUMBER(I439),G439&gt;I439),"Clicks exceed impressions",IF(AND(OR(ISNUMBER(Q439),ISNUMBER(R439)),S439=""),"Add revenue currency",IF(AND(ISNUMBER(O439),T439=""),"Define conversions and session scope",IF(U439="","Add evidence source",IF(F439&lt;&gt;"Yes","Comparison not confirmed",IF(OR(NOT(ISNUMBER(D439)),NOT(ISNUMBER(E439)),E439&lt;D439,C439-B439&lt;&gt;E439-D439),"Check comparable date ranges",""))))))))))))</x:f>
      </x:c>
    </x:row>
    <x:row r="440" ht="44" customHeight="1">
      <x:c r="A440" s="19"/>
      <x:c r="B440" s="24"/>
      <x:c r="C440" s="21"/>
      <x:c r="D440" s="21"/>
      <x:c r="E440" s="21"/>
      <x:c r="F440" s="18"/>
      <x:c r="G440" s="26"/>
      <x:c r="H440" s="26"/>
      <x:c r="I440" s="26"/>
      <x:c r="J440" s="26"/>
      <x:c r="K440" s="25"/>
      <x:c r="L440" s="25"/>
      <x:c r="M440" s="26"/>
      <x:c r="N440" s="26"/>
      <x:c r="O440" s="26"/>
      <x:c r="P440" s="26"/>
      <x:c r="Q440" s="25"/>
      <x:c r="R440" s="25"/>
      <x:c r="S440" s="18"/>
      <x:c r="T440" s="18"/>
      <x:c r="U440" s="18"/>
      <x:c r="V440" s="28" t="str">
        <x:f>IF(A440="","",IF(AND(ISNUMBER(G440),ISNUMBER(I440),G440&gt;=0,I440&gt;0,G440&lt;=I440),G440/I440,"n.a."))</x:f>
      </x:c>
      <x:c r="W440" s="28" t="str">
        <x:f>IF(A440="","",IF(AND(F440="Yes",ISNUMBER(B440),ISNUMBER(C440),ISNUMBER(D440),ISNUMBER(E440),C440&gt;=B440,E440&gt;=D440,C440-B440=E440-D440,ISNUMBER(G440),ISNUMBER(H440),G440&gt;=0,H440&gt;0),(G440-H440)/H440,"n.a."))</x:f>
      </x:c>
      <x:c r="X440" s="28" t="str">
        <x:f>IF(A440="","",IF(AND(F440="Yes",ISNUMBER(B440),ISNUMBER(C440),ISNUMBER(D440),ISNUMBER(E440),C440&gt;=B440,E440&gt;=D440,C440-B440=E440-D440,ISNUMBER(M440),ISNUMBER(N440),M440&gt;=0,N440&gt;0),(M440-N440)/N440,"n.a."))</x:f>
      </x:c>
      <x:c r="Y440" s="28" t="str">
        <x:f>IF(A440="","",IF(AND(ISNUMBER(O440),ISNUMBER(M440),O440&gt;=0,M440&gt;0,T440&lt;&gt;""),O440/M440,"n.a."))</x:f>
      </x:c>
      <x:c r="Z440" s="23" t="str">
        <x:f>IF(A440="","",IF(COUNTIFS($A$6:$A$505,SUBSTITUTE(SUBSTITUTE(SUBSTITUTE(A440,"~","~~"),"*","~*"),"?","~?"))&gt;1,"Duplicate URL: use one row per period pair",IF(COUNTIFS(Audit!$A$6:$A$505,SUBSTITUTE(SUBSTITUTE(SUBSTITUTE(A440,"~","~~"),"*","~*"),"?","~?"))=0,"URL missing from Audit",IF(OR(B440="",C440=""),"Add current date range",IF(OR(NOT(ISNUMBER(B440)),NOT(ISNUMBER(C440)),C440&lt;B440),"Check current dates",IF(OR(AND(ISNUMBER(G440),G440&lt;0),AND(ISNUMBER(H440),H440&lt;0),AND(ISNUMBER(I440),I440&lt;0),AND(ISNUMBER(J440),J440&lt;0),AND(ISNUMBER(M440),M440&lt;0),AND(ISNUMBER(N440),N440&lt;0),AND(ISNUMBER(O440),O440&lt;0),AND(ISNUMBER(P440),P440&lt;0),AND(ISNUMBER(Q440),Q440&lt;0),AND(ISNUMBER(R440),R440&lt;0)),"Check negative values",IF(AND(ISNUMBER(G440),ISNUMBER(I440),G440&gt;I440),"Clicks exceed impressions",IF(AND(OR(ISNUMBER(Q440),ISNUMBER(R440)),S440=""),"Add revenue currency",IF(AND(ISNUMBER(O440),T440=""),"Define conversions and session scope",IF(U440="","Add evidence source",IF(F440&lt;&gt;"Yes","Comparison not confirmed",IF(OR(NOT(ISNUMBER(D440)),NOT(ISNUMBER(E440)),E440&lt;D440,C440-B440&lt;&gt;E440-D440),"Check comparable date ranges",""))))))))))))</x:f>
      </x:c>
    </x:row>
    <x:row r="441" ht="44" customHeight="1">
      <x:c r="A441" s="19"/>
      <x:c r="B441" s="24"/>
      <x:c r="C441" s="21"/>
      <x:c r="D441" s="21"/>
      <x:c r="E441" s="21"/>
      <x:c r="F441" s="18"/>
      <x:c r="G441" s="26"/>
      <x:c r="H441" s="26"/>
      <x:c r="I441" s="26"/>
      <x:c r="J441" s="26"/>
      <x:c r="K441" s="25"/>
      <x:c r="L441" s="25"/>
      <x:c r="M441" s="26"/>
      <x:c r="N441" s="26"/>
      <x:c r="O441" s="26"/>
      <x:c r="P441" s="26"/>
      <x:c r="Q441" s="25"/>
      <x:c r="R441" s="25"/>
      <x:c r="S441" s="18"/>
      <x:c r="T441" s="18"/>
      <x:c r="U441" s="18"/>
      <x:c r="V441" s="28" t="str">
        <x:f>IF(A441="","",IF(AND(ISNUMBER(G441),ISNUMBER(I441),G441&gt;=0,I441&gt;0,G441&lt;=I441),G441/I441,"n.a."))</x:f>
      </x:c>
      <x:c r="W441" s="28" t="str">
        <x:f>IF(A441="","",IF(AND(F441="Yes",ISNUMBER(B441),ISNUMBER(C441),ISNUMBER(D441),ISNUMBER(E441),C441&gt;=B441,E441&gt;=D441,C441-B441=E441-D441,ISNUMBER(G441),ISNUMBER(H441),G441&gt;=0,H441&gt;0),(G441-H441)/H441,"n.a."))</x:f>
      </x:c>
      <x:c r="X441" s="28" t="str">
        <x:f>IF(A441="","",IF(AND(F441="Yes",ISNUMBER(B441),ISNUMBER(C441),ISNUMBER(D441),ISNUMBER(E441),C441&gt;=B441,E441&gt;=D441,C441-B441=E441-D441,ISNUMBER(M441),ISNUMBER(N441),M441&gt;=0,N441&gt;0),(M441-N441)/N441,"n.a."))</x:f>
      </x:c>
      <x:c r="Y441" s="28" t="str">
        <x:f>IF(A441="","",IF(AND(ISNUMBER(O441),ISNUMBER(M441),O441&gt;=0,M441&gt;0,T441&lt;&gt;""),O441/M441,"n.a."))</x:f>
      </x:c>
      <x:c r="Z441" s="23" t="str">
        <x:f>IF(A441="","",IF(COUNTIFS($A$6:$A$505,SUBSTITUTE(SUBSTITUTE(SUBSTITUTE(A441,"~","~~"),"*","~*"),"?","~?"))&gt;1,"Duplicate URL: use one row per period pair",IF(COUNTIFS(Audit!$A$6:$A$505,SUBSTITUTE(SUBSTITUTE(SUBSTITUTE(A441,"~","~~"),"*","~*"),"?","~?"))=0,"URL missing from Audit",IF(OR(B441="",C441=""),"Add current date range",IF(OR(NOT(ISNUMBER(B441)),NOT(ISNUMBER(C441)),C441&lt;B441),"Check current dates",IF(OR(AND(ISNUMBER(G441),G441&lt;0),AND(ISNUMBER(H441),H441&lt;0),AND(ISNUMBER(I441),I441&lt;0),AND(ISNUMBER(J441),J441&lt;0),AND(ISNUMBER(M441),M441&lt;0),AND(ISNUMBER(N441),N441&lt;0),AND(ISNUMBER(O441),O441&lt;0),AND(ISNUMBER(P441),P441&lt;0),AND(ISNUMBER(Q441),Q441&lt;0),AND(ISNUMBER(R441),R441&lt;0)),"Check negative values",IF(AND(ISNUMBER(G441),ISNUMBER(I441),G441&gt;I441),"Clicks exceed impressions",IF(AND(OR(ISNUMBER(Q441),ISNUMBER(R441)),S441=""),"Add revenue currency",IF(AND(ISNUMBER(O441),T441=""),"Define conversions and session scope",IF(U441="","Add evidence source",IF(F441&lt;&gt;"Yes","Comparison not confirmed",IF(OR(NOT(ISNUMBER(D441)),NOT(ISNUMBER(E441)),E441&lt;D441,C441-B441&lt;&gt;E441-D441),"Check comparable date ranges",""))))))))))))</x:f>
      </x:c>
    </x:row>
    <x:row r="442" ht="44" customHeight="1">
      <x:c r="A442" s="19"/>
      <x:c r="B442" s="24"/>
      <x:c r="C442" s="21"/>
      <x:c r="D442" s="21"/>
      <x:c r="E442" s="21"/>
      <x:c r="F442" s="18"/>
      <x:c r="G442" s="26"/>
      <x:c r="H442" s="26"/>
      <x:c r="I442" s="26"/>
      <x:c r="J442" s="26"/>
      <x:c r="K442" s="25"/>
      <x:c r="L442" s="25"/>
      <x:c r="M442" s="26"/>
      <x:c r="N442" s="26"/>
      <x:c r="O442" s="26"/>
      <x:c r="P442" s="26"/>
      <x:c r="Q442" s="25"/>
      <x:c r="R442" s="25"/>
      <x:c r="S442" s="18"/>
      <x:c r="T442" s="18"/>
      <x:c r="U442" s="18"/>
      <x:c r="V442" s="28" t="str">
        <x:f>IF(A442="","",IF(AND(ISNUMBER(G442),ISNUMBER(I442),G442&gt;=0,I442&gt;0,G442&lt;=I442),G442/I442,"n.a."))</x:f>
      </x:c>
      <x:c r="W442" s="28" t="str">
        <x:f>IF(A442="","",IF(AND(F442="Yes",ISNUMBER(B442),ISNUMBER(C442),ISNUMBER(D442),ISNUMBER(E442),C442&gt;=B442,E442&gt;=D442,C442-B442=E442-D442,ISNUMBER(G442),ISNUMBER(H442),G442&gt;=0,H442&gt;0),(G442-H442)/H442,"n.a."))</x:f>
      </x:c>
      <x:c r="X442" s="28" t="str">
        <x:f>IF(A442="","",IF(AND(F442="Yes",ISNUMBER(B442),ISNUMBER(C442),ISNUMBER(D442),ISNUMBER(E442),C442&gt;=B442,E442&gt;=D442,C442-B442=E442-D442,ISNUMBER(M442),ISNUMBER(N442),M442&gt;=0,N442&gt;0),(M442-N442)/N442,"n.a."))</x:f>
      </x:c>
      <x:c r="Y442" s="28" t="str">
        <x:f>IF(A442="","",IF(AND(ISNUMBER(O442),ISNUMBER(M442),O442&gt;=0,M442&gt;0,T442&lt;&gt;""),O442/M442,"n.a."))</x:f>
      </x:c>
      <x:c r="Z442" s="23" t="str">
        <x:f>IF(A442="","",IF(COUNTIFS($A$6:$A$505,SUBSTITUTE(SUBSTITUTE(SUBSTITUTE(A442,"~","~~"),"*","~*"),"?","~?"))&gt;1,"Duplicate URL: use one row per period pair",IF(COUNTIFS(Audit!$A$6:$A$505,SUBSTITUTE(SUBSTITUTE(SUBSTITUTE(A442,"~","~~"),"*","~*"),"?","~?"))=0,"URL missing from Audit",IF(OR(B442="",C442=""),"Add current date range",IF(OR(NOT(ISNUMBER(B442)),NOT(ISNUMBER(C442)),C442&lt;B442),"Check current dates",IF(OR(AND(ISNUMBER(G442),G442&lt;0),AND(ISNUMBER(H442),H442&lt;0),AND(ISNUMBER(I442),I442&lt;0),AND(ISNUMBER(J442),J442&lt;0),AND(ISNUMBER(M442),M442&lt;0),AND(ISNUMBER(N442),N442&lt;0),AND(ISNUMBER(O442),O442&lt;0),AND(ISNUMBER(P442),P442&lt;0),AND(ISNUMBER(Q442),Q442&lt;0),AND(ISNUMBER(R442),R442&lt;0)),"Check negative values",IF(AND(ISNUMBER(G442),ISNUMBER(I442),G442&gt;I442),"Clicks exceed impressions",IF(AND(OR(ISNUMBER(Q442),ISNUMBER(R442)),S442=""),"Add revenue currency",IF(AND(ISNUMBER(O442),T442=""),"Define conversions and session scope",IF(U442="","Add evidence source",IF(F442&lt;&gt;"Yes","Comparison not confirmed",IF(OR(NOT(ISNUMBER(D442)),NOT(ISNUMBER(E442)),E442&lt;D442,C442-B442&lt;&gt;E442-D442),"Check comparable date ranges",""))))))))))))</x:f>
      </x:c>
    </x:row>
    <x:row r="443" ht="44" customHeight="1">
      <x:c r="A443" s="19"/>
      <x:c r="B443" s="24"/>
      <x:c r="C443" s="21"/>
      <x:c r="D443" s="21"/>
      <x:c r="E443" s="21"/>
      <x:c r="F443" s="18"/>
      <x:c r="G443" s="26"/>
      <x:c r="H443" s="26"/>
      <x:c r="I443" s="26"/>
      <x:c r="J443" s="26"/>
      <x:c r="K443" s="25"/>
      <x:c r="L443" s="25"/>
      <x:c r="M443" s="26"/>
      <x:c r="N443" s="26"/>
      <x:c r="O443" s="26"/>
      <x:c r="P443" s="26"/>
      <x:c r="Q443" s="25"/>
      <x:c r="R443" s="25"/>
      <x:c r="S443" s="18"/>
      <x:c r="T443" s="18"/>
      <x:c r="U443" s="18"/>
      <x:c r="V443" s="28" t="str">
        <x:f>IF(A443="","",IF(AND(ISNUMBER(G443),ISNUMBER(I443),G443&gt;=0,I443&gt;0,G443&lt;=I443),G443/I443,"n.a."))</x:f>
      </x:c>
      <x:c r="W443" s="28" t="str">
        <x:f>IF(A443="","",IF(AND(F443="Yes",ISNUMBER(B443),ISNUMBER(C443),ISNUMBER(D443),ISNUMBER(E443),C443&gt;=B443,E443&gt;=D443,C443-B443=E443-D443,ISNUMBER(G443),ISNUMBER(H443),G443&gt;=0,H443&gt;0),(G443-H443)/H443,"n.a."))</x:f>
      </x:c>
      <x:c r="X443" s="28" t="str">
        <x:f>IF(A443="","",IF(AND(F443="Yes",ISNUMBER(B443),ISNUMBER(C443),ISNUMBER(D443),ISNUMBER(E443),C443&gt;=B443,E443&gt;=D443,C443-B443=E443-D443,ISNUMBER(M443),ISNUMBER(N443),M443&gt;=0,N443&gt;0),(M443-N443)/N443,"n.a."))</x:f>
      </x:c>
      <x:c r="Y443" s="28" t="str">
        <x:f>IF(A443="","",IF(AND(ISNUMBER(O443),ISNUMBER(M443),O443&gt;=0,M443&gt;0,T443&lt;&gt;""),O443/M443,"n.a."))</x:f>
      </x:c>
      <x:c r="Z443" s="23" t="str">
        <x:f>IF(A443="","",IF(COUNTIFS($A$6:$A$505,SUBSTITUTE(SUBSTITUTE(SUBSTITUTE(A443,"~","~~"),"*","~*"),"?","~?"))&gt;1,"Duplicate URL: use one row per period pair",IF(COUNTIFS(Audit!$A$6:$A$505,SUBSTITUTE(SUBSTITUTE(SUBSTITUTE(A443,"~","~~"),"*","~*"),"?","~?"))=0,"URL missing from Audit",IF(OR(B443="",C443=""),"Add current date range",IF(OR(NOT(ISNUMBER(B443)),NOT(ISNUMBER(C443)),C443&lt;B443),"Check current dates",IF(OR(AND(ISNUMBER(G443),G443&lt;0),AND(ISNUMBER(H443),H443&lt;0),AND(ISNUMBER(I443),I443&lt;0),AND(ISNUMBER(J443),J443&lt;0),AND(ISNUMBER(M443),M443&lt;0),AND(ISNUMBER(N443),N443&lt;0),AND(ISNUMBER(O443),O443&lt;0),AND(ISNUMBER(P443),P443&lt;0),AND(ISNUMBER(Q443),Q443&lt;0),AND(ISNUMBER(R443),R443&lt;0)),"Check negative values",IF(AND(ISNUMBER(G443),ISNUMBER(I443),G443&gt;I443),"Clicks exceed impressions",IF(AND(OR(ISNUMBER(Q443),ISNUMBER(R443)),S443=""),"Add revenue currency",IF(AND(ISNUMBER(O443),T443=""),"Define conversions and session scope",IF(U443="","Add evidence source",IF(F443&lt;&gt;"Yes","Comparison not confirmed",IF(OR(NOT(ISNUMBER(D443)),NOT(ISNUMBER(E443)),E443&lt;D443,C443-B443&lt;&gt;E443-D443),"Check comparable date ranges",""))))))))))))</x:f>
      </x:c>
    </x:row>
    <x:row r="444" ht="44" customHeight="1">
      <x:c r="A444" s="19"/>
      <x:c r="B444" s="24"/>
      <x:c r="C444" s="21"/>
      <x:c r="D444" s="21"/>
      <x:c r="E444" s="21"/>
      <x:c r="F444" s="18"/>
      <x:c r="G444" s="26"/>
      <x:c r="H444" s="26"/>
      <x:c r="I444" s="26"/>
      <x:c r="J444" s="26"/>
      <x:c r="K444" s="25"/>
      <x:c r="L444" s="25"/>
      <x:c r="M444" s="26"/>
      <x:c r="N444" s="26"/>
      <x:c r="O444" s="26"/>
      <x:c r="P444" s="26"/>
      <x:c r="Q444" s="25"/>
      <x:c r="R444" s="25"/>
      <x:c r="S444" s="18"/>
      <x:c r="T444" s="18"/>
      <x:c r="U444" s="18"/>
      <x:c r="V444" s="28" t="str">
        <x:f>IF(A444="","",IF(AND(ISNUMBER(G444),ISNUMBER(I444),G444&gt;=0,I444&gt;0,G444&lt;=I444),G444/I444,"n.a."))</x:f>
      </x:c>
      <x:c r="W444" s="28" t="str">
        <x:f>IF(A444="","",IF(AND(F444="Yes",ISNUMBER(B444),ISNUMBER(C444),ISNUMBER(D444),ISNUMBER(E444),C444&gt;=B444,E444&gt;=D444,C444-B444=E444-D444,ISNUMBER(G444),ISNUMBER(H444),G444&gt;=0,H444&gt;0),(G444-H444)/H444,"n.a."))</x:f>
      </x:c>
      <x:c r="X444" s="28" t="str">
        <x:f>IF(A444="","",IF(AND(F444="Yes",ISNUMBER(B444),ISNUMBER(C444),ISNUMBER(D444),ISNUMBER(E444),C444&gt;=B444,E444&gt;=D444,C444-B444=E444-D444,ISNUMBER(M444),ISNUMBER(N444),M444&gt;=0,N444&gt;0),(M444-N444)/N444,"n.a."))</x:f>
      </x:c>
      <x:c r="Y444" s="28" t="str">
        <x:f>IF(A444="","",IF(AND(ISNUMBER(O444),ISNUMBER(M444),O444&gt;=0,M444&gt;0,T444&lt;&gt;""),O444/M444,"n.a."))</x:f>
      </x:c>
      <x:c r="Z444" s="23" t="str">
        <x:f>IF(A444="","",IF(COUNTIFS($A$6:$A$505,SUBSTITUTE(SUBSTITUTE(SUBSTITUTE(A444,"~","~~"),"*","~*"),"?","~?"))&gt;1,"Duplicate URL: use one row per period pair",IF(COUNTIFS(Audit!$A$6:$A$505,SUBSTITUTE(SUBSTITUTE(SUBSTITUTE(A444,"~","~~"),"*","~*"),"?","~?"))=0,"URL missing from Audit",IF(OR(B444="",C444=""),"Add current date range",IF(OR(NOT(ISNUMBER(B444)),NOT(ISNUMBER(C444)),C444&lt;B444),"Check current dates",IF(OR(AND(ISNUMBER(G444),G444&lt;0),AND(ISNUMBER(H444),H444&lt;0),AND(ISNUMBER(I444),I444&lt;0),AND(ISNUMBER(J444),J444&lt;0),AND(ISNUMBER(M444),M444&lt;0),AND(ISNUMBER(N444),N444&lt;0),AND(ISNUMBER(O444),O444&lt;0),AND(ISNUMBER(P444),P444&lt;0),AND(ISNUMBER(Q444),Q444&lt;0),AND(ISNUMBER(R444),R444&lt;0)),"Check negative values",IF(AND(ISNUMBER(G444),ISNUMBER(I444),G444&gt;I444),"Clicks exceed impressions",IF(AND(OR(ISNUMBER(Q444),ISNUMBER(R444)),S444=""),"Add revenue currency",IF(AND(ISNUMBER(O444),T444=""),"Define conversions and session scope",IF(U444="","Add evidence source",IF(F444&lt;&gt;"Yes","Comparison not confirmed",IF(OR(NOT(ISNUMBER(D444)),NOT(ISNUMBER(E444)),E444&lt;D444,C444-B444&lt;&gt;E444-D444),"Check comparable date ranges",""))))))))))))</x:f>
      </x:c>
    </x:row>
    <x:row r="445" ht="44" customHeight="1">
      <x:c r="A445" s="19"/>
      <x:c r="B445" s="24"/>
      <x:c r="C445" s="21"/>
      <x:c r="D445" s="21"/>
      <x:c r="E445" s="21"/>
      <x:c r="F445" s="18"/>
      <x:c r="G445" s="26"/>
      <x:c r="H445" s="26"/>
      <x:c r="I445" s="26"/>
      <x:c r="J445" s="26"/>
      <x:c r="K445" s="25"/>
      <x:c r="L445" s="25"/>
      <x:c r="M445" s="26"/>
      <x:c r="N445" s="26"/>
      <x:c r="O445" s="26"/>
      <x:c r="P445" s="26"/>
      <x:c r="Q445" s="25"/>
      <x:c r="R445" s="25"/>
      <x:c r="S445" s="18"/>
      <x:c r="T445" s="18"/>
      <x:c r="U445" s="18"/>
      <x:c r="V445" s="28" t="str">
        <x:f>IF(A445="","",IF(AND(ISNUMBER(G445),ISNUMBER(I445),G445&gt;=0,I445&gt;0,G445&lt;=I445),G445/I445,"n.a."))</x:f>
      </x:c>
      <x:c r="W445" s="28" t="str">
        <x:f>IF(A445="","",IF(AND(F445="Yes",ISNUMBER(B445),ISNUMBER(C445),ISNUMBER(D445),ISNUMBER(E445),C445&gt;=B445,E445&gt;=D445,C445-B445=E445-D445,ISNUMBER(G445),ISNUMBER(H445),G445&gt;=0,H445&gt;0),(G445-H445)/H445,"n.a."))</x:f>
      </x:c>
      <x:c r="X445" s="28" t="str">
        <x:f>IF(A445="","",IF(AND(F445="Yes",ISNUMBER(B445),ISNUMBER(C445),ISNUMBER(D445),ISNUMBER(E445),C445&gt;=B445,E445&gt;=D445,C445-B445=E445-D445,ISNUMBER(M445),ISNUMBER(N445),M445&gt;=0,N445&gt;0),(M445-N445)/N445,"n.a."))</x:f>
      </x:c>
      <x:c r="Y445" s="28" t="str">
        <x:f>IF(A445="","",IF(AND(ISNUMBER(O445),ISNUMBER(M445),O445&gt;=0,M445&gt;0,T445&lt;&gt;""),O445/M445,"n.a."))</x:f>
      </x:c>
      <x:c r="Z445" s="23" t="str">
        <x:f>IF(A445="","",IF(COUNTIFS($A$6:$A$505,SUBSTITUTE(SUBSTITUTE(SUBSTITUTE(A445,"~","~~"),"*","~*"),"?","~?"))&gt;1,"Duplicate URL: use one row per period pair",IF(COUNTIFS(Audit!$A$6:$A$505,SUBSTITUTE(SUBSTITUTE(SUBSTITUTE(A445,"~","~~"),"*","~*"),"?","~?"))=0,"URL missing from Audit",IF(OR(B445="",C445=""),"Add current date range",IF(OR(NOT(ISNUMBER(B445)),NOT(ISNUMBER(C445)),C445&lt;B445),"Check current dates",IF(OR(AND(ISNUMBER(G445),G445&lt;0),AND(ISNUMBER(H445),H445&lt;0),AND(ISNUMBER(I445),I445&lt;0),AND(ISNUMBER(J445),J445&lt;0),AND(ISNUMBER(M445),M445&lt;0),AND(ISNUMBER(N445),N445&lt;0),AND(ISNUMBER(O445),O445&lt;0),AND(ISNUMBER(P445),P445&lt;0),AND(ISNUMBER(Q445),Q445&lt;0),AND(ISNUMBER(R445),R445&lt;0)),"Check negative values",IF(AND(ISNUMBER(G445),ISNUMBER(I445),G445&gt;I445),"Clicks exceed impressions",IF(AND(OR(ISNUMBER(Q445),ISNUMBER(R445)),S445=""),"Add revenue currency",IF(AND(ISNUMBER(O445),T445=""),"Define conversions and session scope",IF(U445="","Add evidence source",IF(F445&lt;&gt;"Yes","Comparison not confirmed",IF(OR(NOT(ISNUMBER(D445)),NOT(ISNUMBER(E445)),E445&lt;D445,C445-B445&lt;&gt;E445-D445),"Check comparable date ranges",""))))))))))))</x:f>
      </x:c>
    </x:row>
    <x:row r="446" ht="44" customHeight="1">
      <x:c r="A446" s="19"/>
      <x:c r="B446" s="24"/>
      <x:c r="C446" s="21"/>
      <x:c r="D446" s="21"/>
      <x:c r="E446" s="21"/>
      <x:c r="F446" s="18"/>
      <x:c r="G446" s="26"/>
      <x:c r="H446" s="26"/>
      <x:c r="I446" s="26"/>
      <x:c r="J446" s="26"/>
      <x:c r="K446" s="25"/>
      <x:c r="L446" s="25"/>
      <x:c r="M446" s="26"/>
      <x:c r="N446" s="26"/>
      <x:c r="O446" s="26"/>
      <x:c r="P446" s="26"/>
      <x:c r="Q446" s="25"/>
      <x:c r="R446" s="25"/>
      <x:c r="S446" s="18"/>
      <x:c r="T446" s="18"/>
      <x:c r="U446" s="18"/>
      <x:c r="V446" s="28" t="str">
        <x:f>IF(A446="","",IF(AND(ISNUMBER(G446),ISNUMBER(I446),G446&gt;=0,I446&gt;0,G446&lt;=I446),G446/I446,"n.a."))</x:f>
      </x:c>
      <x:c r="W446" s="28" t="str">
        <x:f>IF(A446="","",IF(AND(F446="Yes",ISNUMBER(B446),ISNUMBER(C446),ISNUMBER(D446),ISNUMBER(E446),C446&gt;=B446,E446&gt;=D446,C446-B446=E446-D446,ISNUMBER(G446),ISNUMBER(H446),G446&gt;=0,H446&gt;0),(G446-H446)/H446,"n.a."))</x:f>
      </x:c>
      <x:c r="X446" s="28" t="str">
        <x:f>IF(A446="","",IF(AND(F446="Yes",ISNUMBER(B446),ISNUMBER(C446),ISNUMBER(D446),ISNUMBER(E446),C446&gt;=B446,E446&gt;=D446,C446-B446=E446-D446,ISNUMBER(M446),ISNUMBER(N446),M446&gt;=0,N446&gt;0),(M446-N446)/N446,"n.a."))</x:f>
      </x:c>
      <x:c r="Y446" s="28" t="str">
        <x:f>IF(A446="","",IF(AND(ISNUMBER(O446),ISNUMBER(M446),O446&gt;=0,M446&gt;0,T446&lt;&gt;""),O446/M446,"n.a."))</x:f>
      </x:c>
      <x:c r="Z446" s="23" t="str">
        <x:f>IF(A446="","",IF(COUNTIFS($A$6:$A$505,SUBSTITUTE(SUBSTITUTE(SUBSTITUTE(A446,"~","~~"),"*","~*"),"?","~?"))&gt;1,"Duplicate URL: use one row per period pair",IF(COUNTIFS(Audit!$A$6:$A$505,SUBSTITUTE(SUBSTITUTE(SUBSTITUTE(A446,"~","~~"),"*","~*"),"?","~?"))=0,"URL missing from Audit",IF(OR(B446="",C446=""),"Add current date range",IF(OR(NOT(ISNUMBER(B446)),NOT(ISNUMBER(C446)),C446&lt;B446),"Check current dates",IF(OR(AND(ISNUMBER(G446),G446&lt;0),AND(ISNUMBER(H446),H446&lt;0),AND(ISNUMBER(I446),I446&lt;0),AND(ISNUMBER(J446),J446&lt;0),AND(ISNUMBER(M446),M446&lt;0),AND(ISNUMBER(N446),N446&lt;0),AND(ISNUMBER(O446),O446&lt;0),AND(ISNUMBER(P446),P446&lt;0),AND(ISNUMBER(Q446),Q446&lt;0),AND(ISNUMBER(R446),R446&lt;0)),"Check negative values",IF(AND(ISNUMBER(G446),ISNUMBER(I446),G446&gt;I446),"Clicks exceed impressions",IF(AND(OR(ISNUMBER(Q446),ISNUMBER(R446)),S446=""),"Add revenue currency",IF(AND(ISNUMBER(O446),T446=""),"Define conversions and session scope",IF(U446="","Add evidence source",IF(F446&lt;&gt;"Yes","Comparison not confirmed",IF(OR(NOT(ISNUMBER(D446)),NOT(ISNUMBER(E446)),E446&lt;D446,C446-B446&lt;&gt;E446-D446),"Check comparable date ranges",""))))))))))))</x:f>
      </x:c>
    </x:row>
    <x:row r="447" ht="44" customHeight="1">
      <x:c r="A447" s="19"/>
      <x:c r="B447" s="24"/>
      <x:c r="C447" s="21"/>
      <x:c r="D447" s="21"/>
      <x:c r="E447" s="21"/>
      <x:c r="F447" s="18"/>
      <x:c r="G447" s="26"/>
      <x:c r="H447" s="26"/>
      <x:c r="I447" s="26"/>
      <x:c r="J447" s="26"/>
      <x:c r="K447" s="25"/>
      <x:c r="L447" s="25"/>
      <x:c r="M447" s="26"/>
      <x:c r="N447" s="26"/>
      <x:c r="O447" s="26"/>
      <x:c r="P447" s="26"/>
      <x:c r="Q447" s="25"/>
      <x:c r="R447" s="25"/>
      <x:c r="S447" s="18"/>
      <x:c r="T447" s="18"/>
      <x:c r="U447" s="18"/>
      <x:c r="V447" s="28" t="str">
        <x:f>IF(A447="","",IF(AND(ISNUMBER(G447),ISNUMBER(I447),G447&gt;=0,I447&gt;0,G447&lt;=I447),G447/I447,"n.a."))</x:f>
      </x:c>
      <x:c r="W447" s="28" t="str">
        <x:f>IF(A447="","",IF(AND(F447="Yes",ISNUMBER(B447),ISNUMBER(C447),ISNUMBER(D447),ISNUMBER(E447),C447&gt;=B447,E447&gt;=D447,C447-B447=E447-D447,ISNUMBER(G447),ISNUMBER(H447),G447&gt;=0,H447&gt;0),(G447-H447)/H447,"n.a."))</x:f>
      </x:c>
      <x:c r="X447" s="28" t="str">
        <x:f>IF(A447="","",IF(AND(F447="Yes",ISNUMBER(B447),ISNUMBER(C447),ISNUMBER(D447),ISNUMBER(E447),C447&gt;=B447,E447&gt;=D447,C447-B447=E447-D447,ISNUMBER(M447),ISNUMBER(N447),M447&gt;=0,N447&gt;0),(M447-N447)/N447,"n.a."))</x:f>
      </x:c>
      <x:c r="Y447" s="28" t="str">
        <x:f>IF(A447="","",IF(AND(ISNUMBER(O447),ISNUMBER(M447),O447&gt;=0,M447&gt;0,T447&lt;&gt;""),O447/M447,"n.a."))</x:f>
      </x:c>
      <x:c r="Z447" s="23" t="str">
        <x:f>IF(A447="","",IF(COUNTIFS($A$6:$A$505,SUBSTITUTE(SUBSTITUTE(SUBSTITUTE(A447,"~","~~"),"*","~*"),"?","~?"))&gt;1,"Duplicate URL: use one row per period pair",IF(COUNTIFS(Audit!$A$6:$A$505,SUBSTITUTE(SUBSTITUTE(SUBSTITUTE(A447,"~","~~"),"*","~*"),"?","~?"))=0,"URL missing from Audit",IF(OR(B447="",C447=""),"Add current date range",IF(OR(NOT(ISNUMBER(B447)),NOT(ISNUMBER(C447)),C447&lt;B447),"Check current dates",IF(OR(AND(ISNUMBER(G447),G447&lt;0),AND(ISNUMBER(H447),H447&lt;0),AND(ISNUMBER(I447),I447&lt;0),AND(ISNUMBER(J447),J447&lt;0),AND(ISNUMBER(M447),M447&lt;0),AND(ISNUMBER(N447),N447&lt;0),AND(ISNUMBER(O447),O447&lt;0),AND(ISNUMBER(P447),P447&lt;0),AND(ISNUMBER(Q447),Q447&lt;0),AND(ISNUMBER(R447),R447&lt;0)),"Check negative values",IF(AND(ISNUMBER(G447),ISNUMBER(I447),G447&gt;I447),"Clicks exceed impressions",IF(AND(OR(ISNUMBER(Q447),ISNUMBER(R447)),S447=""),"Add revenue currency",IF(AND(ISNUMBER(O447),T447=""),"Define conversions and session scope",IF(U447="","Add evidence source",IF(F447&lt;&gt;"Yes","Comparison not confirmed",IF(OR(NOT(ISNUMBER(D447)),NOT(ISNUMBER(E447)),E447&lt;D447,C447-B447&lt;&gt;E447-D447),"Check comparable date ranges",""))))))))))))</x:f>
      </x:c>
    </x:row>
    <x:row r="448" ht="44" customHeight="1">
      <x:c r="A448" s="19"/>
      <x:c r="B448" s="24"/>
      <x:c r="C448" s="21"/>
      <x:c r="D448" s="21"/>
      <x:c r="E448" s="21"/>
      <x:c r="F448" s="18"/>
      <x:c r="G448" s="26"/>
      <x:c r="H448" s="26"/>
      <x:c r="I448" s="26"/>
      <x:c r="J448" s="26"/>
      <x:c r="K448" s="25"/>
      <x:c r="L448" s="25"/>
      <x:c r="M448" s="26"/>
      <x:c r="N448" s="26"/>
      <x:c r="O448" s="26"/>
      <x:c r="P448" s="26"/>
      <x:c r="Q448" s="25"/>
      <x:c r="R448" s="25"/>
      <x:c r="S448" s="18"/>
      <x:c r="T448" s="18"/>
      <x:c r="U448" s="18"/>
      <x:c r="V448" s="28" t="str">
        <x:f>IF(A448="","",IF(AND(ISNUMBER(G448),ISNUMBER(I448),G448&gt;=0,I448&gt;0,G448&lt;=I448),G448/I448,"n.a."))</x:f>
      </x:c>
      <x:c r="W448" s="28" t="str">
        <x:f>IF(A448="","",IF(AND(F448="Yes",ISNUMBER(B448),ISNUMBER(C448),ISNUMBER(D448),ISNUMBER(E448),C448&gt;=B448,E448&gt;=D448,C448-B448=E448-D448,ISNUMBER(G448),ISNUMBER(H448),G448&gt;=0,H448&gt;0),(G448-H448)/H448,"n.a."))</x:f>
      </x:c>
      <x:c r="X448" s="28" t="str">
        <x:f>IF(A448="","",IF(AND(F448="Yes",ISNUMBER(B448),ISNUMBER(C448),ISNUMBER(D448),ISNUMBER(E448),C448&gt;=B448,E448&gt;=D448,C448-B448=E448-D448,ISNUMBER(M448),ISNUMBER(N448),M448&gt;=0,N448&gt;0),(M448-N448)/N448,"n.a."))</x:f>
      </x:c>
      <x:c r="Y448" s="28" t="str">
        <x:f>IF(A448="","",IF(AND(ISNUMBER(O448),ISNUMBER(M448),O448&gt;=0,M448&gt;0,T448&lt;&gt;""),O448/M448,"n.a."))</x:f>
      </x:c>
      <x:c r="Z448" s="23" t="str">
        <x:f>IF(A448="","",IF(COUNTIFS($A$6:$A$505,SUBSTITUTE(SUBSTITUTE(SUBSTITUTE(A448,"~","~~"),"*","~*"),"?","~?"))&gt;1,"Duplicate URL: use one row per period pair",IF(COUNTIFS(Audit!$A$6:$A$505,SUBSTITUTE(SUBSTITUTE(SUBSTITUTE(A448,"~","~~"),"*","~*"),"?","~?"))=0,"URL missing from Audit",IF(OR(B448="",C448=""),"Add current date range",IF(OR(NOT(ISNUMBER(B448)),NOT(ISNUMBER(C448)),C448&lt;B448),"Check current dates",IF(OR(AND(ISNUMBER(G448),G448&lt;0),AND(ISNUMBER(H448),H448&lt;0),AND(ISNUMBER(I448),I448&lt;0),AND(ISNUMBER(J448),J448&lt;0),AND(ISNUMBER(M448),M448&lt;0),AND(ISNUMBER(N448),N448&lt;0),AND(ISNUMBER(O448),O448&lt;0),AND(ISNUMBER(P448),P448&lt;0),AND(ISNUMBER(Q448),Q448&lt;0),AND(ISNUMBER(R448),R448&lt;0)),"Check negative values",IF(AND(ISNUMBER(G448),ISNUMBER(I448),G448&gt;I448),"Clicks exceed impressions",IF(AND(OR(ISNUMBER(Q448),ISNUMBER(R448)),S448=""),"Add revenue currency",IF(AND(ISNUMBER(O448),T448=""),"Define conversions and session scope",IF(U448="","Add evidence source",IF(F448&lt;&gt;"Yes","Comparison not confirmed",IF(OR(NOT(ISNUMBER(D448)),NOT(ISNUMBER(E448)),E448&lt;D448,C448-B448&lt;&gt;E448-D448),"Check comparable date ranges",""))))))))))))</x:f>
      </x:c>
    </x:row>
    <x:row r="449" ht="44" customHeight="1">
      <x:c r="A449" s="19"/>
      <x:c r="B449" s="24"/>
      <x:c r="C449" s="21"/>
      <x:c r="D449" s="21"/>
      <x:c r="E449" s="21"/>
      <x:c r="F449" s="18"/>
      <x:c r="G449" s="26"/>
      <x:c r="H449" s="26"/>
      <x:c r="I449" s="26"/>
      <x:c r="J449" s="26"/>
      <x:c r="K449" s="25"/>
      <x:c r="L449" s="25"/>
      <x:c r="M449" s="26"/>
      <x:c r="N449" s="26"/>
      <x:c r="O449" s="26"/>
      <x:c r="P449" s="26"/>
      <x:c r="Q449" s="25"/>
      <x:c r="R449" s="25"/>
      <x:c r="S449" s="18"/>
      <x:c r="T449" s="18"/>
      <x:c r="U449" s="18"/>
      <x:c r="V449" s="28" t="str">
        <x:f>IF(A449="","",IF(AND(ISNUMBER(G449),ISNUMBER(I449),G449&gt;=0,I449&gt;0,G449&lt;=I449),G449/I449,"n.a."))</x:f>
      </x:c>
      <x:c r="W449" s="28" t="str">
        <x:f>IF(A449="","",IF(AND(F449="Yes",ISNUMBER(B449),ISNUMBER(C449),ISNUMBER(D449),ISNUMBER(E449),C449&gt;=B449,E449&gt;=D449,C449-B449=E449-D449,ISNUMBER(G449),ISNUMBER(H449),G449&gt;=0,H449&gt;0),(G449-H449)/H449,"n.a."))</x:f>
      </x:c>
      <x:c r="X449" s="28" t="str">
        <x:f>IF(A449="","",IF(AND(F449="Yes",ISNUMBER(B449),ISNUMBER(C449),ISNUMBER(D449),ISNUMBER(E449),C449&gt;=B449,E449&gt;=D449,C449-B449=E449-D449,ISNUMBER(M449),ISNUMBER(N449),M449&gt;=0,N449&gt;0),(M449-N449)/N449,"n.a."))</x:f>
      </x:c>
      <x:c r="Y449" s="28" t="str">
        <x:f>IF(A449="","",IF(AND(ISNUMBER(O449),ISNUMBER(M449),O449&gt;=0,M449&gt;0,T449&lt;&gt;""),O449/M449,"n.a."))</x:f>
      </x:c>
      <x:c r="Z449" s="23" t="str">
        <x:f>IF(A449="","",IF(COUNTIFS($A$6:$A$505,SUBSTITUTE(SUBSTITUTE(SUBSTITUTE(A449,"~","~~"),"*","~*"),"?","~?"))&gt;1,"Duplicate URL: use one row per period pair",IF(COUNTIFS(Audit!$A$6:$A$505,SUBSTITUTE(SUBSTITUTE(SUBSTITUTE(A449,"~","~~"),"*","~*"),"?","~?"))=0,"URL missing from Audit",IF(OR(B449="",C449=""),"Add current date range",IF(OR(NOT(ISNUMBER(B449)),NOT(ISNUMBER(C449)),C449&lt;B449),"Check current dates",IF(OR(AND(ISNUMBER(G449),G449&lt;0),AND(ISNUMBER(H449),H449&lt;0),AND(ISNUMBER(I449),I449&lt;0),AND(ISNUMBER(J449),J449&lt;0),AND(ISNUMBER(M449),M449&lt;0),AND(ISNUMBER(N449),N449&lt;0),AND(ISNUMBER(O449),O449&lt;0),AND(ISNUMBER(P449),P449&lt;0),AND(ISNUMBER(Q449),Q449&lt;0),AND(ISNUMBER(R449),R449&lt;0)),"Check negative values",IF(AND(ISNUMBER(G449),ISNUMBER(I449),G449&gt;I449),"Clicks exceed impressions",IF(AND(OR(ISNUMBER(Q449),ISNUMBER(R449)),S449=""),"Add revenue currency",IF(AND(ISNUMBER(O449),T449=""),"Define conversions and session scope",IF(U449="","Add evidence source",IF(F449&lt;&gt;"Yes","Comparison not confirmed",IF(OR(NOT(ISNUMBER(D449)),NOT(ISNUMBER(E449)),E449&lt;D449,C449-B449&lt;&gt;E449-D449),"Check comparable date ranges",""))))))))))))</x:f>
      </x:c>
    </x:row>
    <x:row r="450" ht="44" customHeight="1">
      <x:c r="A450" s="19"/>
      <x:c r="B450" s="24"/>
      <x:c r="C450" s="21"/>
      <x:c r="D450" s="21"/>
      <x:c r="E450" s="21"/>
      <x:c r="F450" s="18"/>
      <x:c r="G450" s="26"/>
      <x:c r="H450" s="26"/>
      <x:c r="I450" s="26"/>
      <x:c r="J450" s="26"/>
      <x:c r="K450" s="25"/>
      <x:c r="L450" s="25"/>
      <x:c r="M450" s="26"/>
      <x:c r="N450" s="26"/>
      <x:c r="O450" s="26"/>
      <x:c r="P450" s="26"/>
      <x:c r="Q450" s="25"/>
      <x:c r="R450" s="25"/>
      <x:c r="S450" s="18"/>
      <x:c r="T450" s="18"/>
      <x:c r="U450" s="18"/>
      <x:c r="V450" s="28" t="str">
        <x:f>IF(A450="","",IF(AND(ISNUMBER(G450),ISNUMBER(I450),G450&gt;=0,I450&gt;0,G450&lt;=I450),G450/I450,"n.a."))</x:f>
      </x:c>
      <x:c r="W450" s="28" t="str">
        <x:f>IF(A450="","",IF(AND(F450="Yes",ISNUMBER(B450),ISNUMBER(C450),ISNUMBER(D450),ISNUMBER(E450),C450&gt;=B450,E450&gt;=D450,C450-B450=E450-D450,ISNUMBER(G450),ISNUMBER(H450),G450&gt;=0,H450&gt;0),(G450-H450)/H450,"n.a."))</x:f>
      </x:c>
      <x:c r="X450" s="28" t="str">
        <x:f>IF(A450="","",IF(AND(F450="Yes",ISNUMBER(B450),ISNUMBER(C450),ISNUMBER(D450),ISNUMBER(E450),C450&gt;=B450,E450&gt;=D450,C450-B450=E450-D450,ISNUMBER(M450),ISNUMBER(N450),M450&gt;=0,N450&gt;0),(M450-N450)/N450,"n.a."))</x:f>
      </x:c>
      <x:c r="Y450" s="28" t="str">
        <x:f>IF(A450="","",IF(AND(ISNUMBER(O450),ISNUMBER(M450),O450&gt;=0,M450&gt;0,T450&lt;&gt;""),O450/M450,"n.a."))</x:f>
      </x:c>
      <x:c r="Z450" s="23" t="str">
        <x:f>IF(A450="","",IF(COUNTIFS($A$6:$A$505,SUBSTITUTE(SUBSTITUTE(SUBSTITUTE(A450,"~","~~"),"*","~*"),"?","~?"))&gt;1,"Duplicate URL: use one row per period pair",IF(COUNTIFS(Audit!$A$6:$A$505,SUBSTITUTE(SUBSTITUTE(SUBSTITUTE(A450,"~","~~"),"*","~*"),"?","~?"))=0,"URL missing from Audit",IF(OR(B450="",C450=""),"Add current date range",IF(OR(NOT(ISNUMBER(B450)),NOT(ISNUMBER(C450)),C450&lt;B450),"Check current dates",IF(OR(AND(ISNUMBER(G450),G450&lt;0),AND(ISNUMBER(H450),H450&lt;0),AND(ISNUMBER(I450),I450&lt;0),AND(ISNUMBER(J450),J450&lt;0),AND(ISNUMBER(M450),M450&lt;0),AND(ISNUMBER(N450),N450&lt;0),AND(ISNUMBER(O450),O450&lt;0),AND(ISNUMBER(P450),P450&lt;0),AND(ISNUMBER(Q450),Q450&lt;0),AND(ISNUMBER(R450),R450&lt;0)),"Check negative values",IF(AND(ISNUMBER(G450),ISNUMBER(I450),G450&gt;I450),"Clicks exceed impressions",IF(AND(OR(ISNUMBER(Q450),ISNUMBER(R450)),S450=""),"Add revenue currency",IF(AND(ISNUMBER(O450),T450=""),"Define conversions and session scope",IF(U450="","Add evidence source",IF(F450&lt;&gt;"Yes","Comparison not confirmed",IF(OR(NOT(ISNUMBER(D450)),NOT(ISNUMBER(E450)),E450&lt;D450,C450-B450&lt;&gt;E450-D450),"Check comparable date ranges",""))))))))))))</x:f>
      </x:c>
    </x:row>
    <x:row r="451" ht="44" customHeight="1">
      <x:c r="A451" s="19"/>
      <x:c r="B451" s="24"/>
      <x:c r="C451" s="21"/>
      <x:c r="D451" s="21"/>
      <x:c r="E451" s="21"/>
      <x:c r="F451" s="18"/>
      <x:c r="G451" s="26"/>
      <x:c r="H451" s="26"/>
      <x:c r="I451" s="26"/>
      <x:c r="J451" s="26"/>
      <x:c r="K451" s="25"/>
      <x:c r="L451" s="25"/>
      <x:c r="M451" s="26"/>
      <x:c r="N451" s="26"/>
      <x:c r="O451" s="26"/>
      <x:c r="P451" s="26"/>
      <x:c r="Q451" s="25"/>
      <x:c r="R451" s="25"/>
      <x:c r="S451" s="18"/>
      <x:c r="T451" s="18"/>
      <x:c r="U451" s="18"/>
      <x:c r="V451" s="28" t="str">
        <x:f>IF(A451="","",IF(AND(ISNUMBER(G451),ISNUMBER(I451),G451&gt;=0,I451&gt;0,G451&lt;=I451),G451/I451,"n.a."))</x:f>
      </x:c>
      <x:c r="W451" s="28" t="str">
        <x:f>IF(A451="","",IF(AND(F451="Yes",ISNUMBER(B451),ISNUMBER(C451),ISNUMBER(D451),ISNUMBER(E451),C451&gt;=B451,E451&gt;=D451,C451-B451=E451-D451,ISNUMBER(G451),ISNUMBER(H451),G451&gt;=0,H451&gt;0),(G451-H451)/H451,"n.a."))</x:f>
      </x:c>
      <x:c r="X451" s="28" t="str">
        <x:f>IF(A451="","",IF(AND(F451="Yes",ISNUMBER(B451),ISNUMBER(C451),ISNUMBER(D451),ISNUMBER(E451),C451&gt;=B451,E451&gt;=D451,C451-B451=E451-D451,ISNUMBER(M451),ISNUMBER(N451),M451&gt;=0,N451&gt;0),(M451-N451)/N451,"n.a."))</x:f>
      </x:c>
      <x:c r="Y451" s="28" t="str">
        <x:f>IF(A451="","",IF(AND(ISNUMBER(O451),ISNUMBER(M451),O451&gt;=0,M451&gt;0,T451&lt;&gt;""),O451/M451,"n.a."))</x:f>
      </x:c>
      <x:c r="Z451" s="23" t="str">
        <x:f>IF(A451="","",IF(COUNTIFS($A$6:$A$505,SUBSTITUTE(SUBSTITUTE(SUBSTITUTE(A451,"~","~~"),"*","~*"),"?","~?"))&gt;1,"Duplicate URL: use one row per period pair",IF(COUNTIFS(Audit!$A$6:$A$505,SUBSTITUTE(SUBSTITUTE(SUBSTITUTE(A451,"~","~~"),"*","~*"),"?","~?"))=0,"URL missing from Audit",IF(OR(B451="",C451=""),"Add current date range",IF(OR(NOT(ISNUMBER(B451)),NOT(ISNUMBER(C451)),C451&lt;B451),"Check current dates",IF(OR(AND(ISNUMBER(G451),G451&lt;0),AND(ISNUMBER(H451),H451&lt;0),AND(ISNUMBER(I451),I451&lt;0),AND(ISNUMBER(J451),J451&lt;0),AND(ISNUMBER(M451),M451&lt;0),AND(ISNUMBER(N451),N451&lt;0),AND(ISNUMBER(O451),O451&lt;0),AND(ISNUMBER(P451),P451&lt;0),AND(ISNUMBER(Q451),Q451&lt;0),AND(ISNUMBER(R451),R451&lt;0)),"Check negative values",IF(AND(ISNUMBER(G451),ISNUMBER(I451),G451&gt;I451),"Clicks exceed impressions",IF(AND(OR(ISNUMBER(Q451),ISNUMBER(R451)),S451=""),"Add revenue currency",IF(AND(ISNUMBER(O451),T451=""),"Define conversions and session scope",IF(U451="","Add evidence source",IF(F451&lt;&gt;"Yes","Comparison not confirmed",IF(OR(NOT(ISNUMBER(D451)),NOT(ISNUMBER(E451)),E451&lt;D451,C451-B451&lt;&gt;E451-D451),"Check comparable date ranges",""))))))))))))</x:f>
      </x:c>
    </x:row>
    <x:row r="452" ht="44" customHeight="1">
      <x:c r="A452" s="19"/>
      <x:c r="B452" s="24"/>
      <x:c r="C452" s="21"/>
      <x:c r="D452" s="21"/>
      <x:c r="E452" s="21"/>
      <x:c r="F452" s="18"/>
      <x:c r="G452" s="26"/>
      <x:c r="H452" s="26"/>
      <x:c r="I452" s="26"/>
      <x:c r="J452" s="26"/>
      <x:c r="K452" s="25"/>
      <x:c r="L452" s="25"/>
      <x:c r="M452" s="26"/>
      <x:c r="N452" s="26"/>
      <x:c r="O452" s="26"/>
      <x:c r="P452" s="26"/>
      <x:c r="Q452" s="25"/>
      <x:c r="R452" s="25"/>
      <x:c r="S452" s="18"/>
      <x:c r="T452" s="18"/>
      <x:c r="U452" s="18"/>
      <x:c r="V452" s="28" t="str">
        <x:f>IF(A452="","",IF(AND(ISNUMBER(G452),ISNUMBER(I452),G452&gt;=0,I452&gt;0,G452&lt;=I452),G452/I452,"n.a."))</x:f>
      </x:c>
      <x:c r="W452" s="28" t="str">
        <x:f>IF(A452="","",IF(AND(F452="Yes",ISNUMBER(B452),ISNUMBER(C452),ISNUMBER(D452),ISNUMBER(E452),C452&gt;=B452,E452&gt;=D452,C452-B452=E452-D452,ISNUMBER(G452),ISNUMBER(H452),G452&gt;=0,H452&gt;0),(G452-H452)/H452,"n.a."))</x:f>
      </x:c>
      <x:c r="X452" s="28" t="str">
        <x:f>IF(A452="","",IF(AND(F452="Yes",ISNUMBER(B452),ISNUMBER(C452),ISNUMBER(D452),ISNUMBER(E452),C452&gt;=B452,E452&gt;=D452,C452-B452=E452-D452,ISNUMBER(M452),ISNUMBER(N452),M452&gt;=0,N452&gt;0),(M452-N452)/N452,"n.a."))</x:f>
      </x:c>
      <x:c r="Y452" s="28" t="str">
        <x:f>IF(A452="","",IF(AND(ISNUMBER(O452),ISNUMBER(M452),O452&gt;=0,M452&gt;0,T452&lt;&gt;""),O452/M452,"n.a."))</x:f>
      </x:c>
      <x:c r="Z452" s="23" t="str">
        <x:f>IF(A452="","",IF(COUNTIFS($A$6:$A$505,SUBSTITUTE(SUBSTITUTE(SUBSTITUTE(A452,"~","~~"),"*","~*"),"?","~?"))&gt;1,"Duplicate URL: use one row per period pair",IF(COUNTIFS(Audit!$A$6:$A$505,SUBSTITUTE(SUBSTITUTE(SUBSTITUTE(A452,"~","~~"),"*","~*"),"?","~?"))=0,"URL missing from Audit",IF(OR(B452="",C452=""),"Add current date range",IF(OR(NOT(ISNUMBER(B452)),NOT(ISNUMBER(C452)),C452&lt;B452),"Check current dates",IF(OR(AND(ISNUMBER(G452),G452&lt;0),AND(ISNUMBER(H452),H452&lt;0),AND(ISNUMBER(I452),I452&lt;0),AND(ISNUMBER(J452),J452&lt;0),AND(ISNUMBER(M452),M452&lt;0),AND(ISNUMBER(N452),N452&lt;0),AND(ISNUMBER(O452),O452&lt;0),AND(ISNUMBER(P452),P452&lt;0),AND(ISNUMBER(Q452),Q452&lt;0),AND(ISNUMBER(R452),R452&lt;0)),"Check negative values",IF(AND(ISNUMBER(G452),ISNUMBER(I452),G452&gt;I452),"Clicks exceed impressions",IF(AND(OR(ISNUMBER(Q452),ISNUMBER(R452)),S452=""),"Add revenue currency",IF(AND(ISNUMBER(O452),T452=""),"Define conversions and session scope",IF(U452="","Add evidence source",IF(F452&lt;&gt;"Yes","Comparison not confirmed",IF(OR(NOT(ISNUMBER(D452)),NOT(ISNUMBER(E452)),E452&lt;D452,C452-B452&lt;&gt;E452-D452),"Check comparable date ranges",""))))))))))))</x:f>
      </x:c>
    </x:row>
    <x:row r="453" ht="44" customHeight="1">
      <x:c r="A453" s="19"/>
      <x:c r="B453" s="24"/>
      <x:c r="C453" s="21"/>
      <x:c r="D453" s="21"/>
      <x:c r="E453" s="21"/>
      <x:c r="F453" s="18"/>
      <x:c r="G453" s="26"/>
      <x:c r="H453" s="26"/>
      <x:c r="I453" s="26"/>
      <x:c r="J453" s="26"/>
      <x:c r="K453" s="25"/>
      <x:c r="L453" s="25"/>
      <x:c r="M453" s="26"/>
      <x:c r="N453" s="26"/>
      <x:c r="O453" s="26"/>
      <x:c r="P453" s="26"/>
      <x:c r="Q453" s="25"/>
      <x:c r="R453" s="25"/>
      <x:c r="S453" s="18"/>
      <x:c r="T453" s="18"/>
      <x:c r="U453" s="18"/>
      <x:c r="V453" s="28" t="str">
        <x:f>IF(A453="","",IF(AND(ISNUMBER(G453),ISNUMBER(I453),G453&gt;=0,I453&gt;0,G453&lt;=I453),G453/I453,"n.a."))</x:f>
      </x:c>
      <x:c r="W453" s="28" t="str">
        <x:f>IF(A453="","",IF(AND(F453="Yes",ISNUMBER(B453),ISNUMBER(C453),ISNUMBER(D453),ISNUMBER(E453),C453&gt;=B453,E453&gt;=D453,C453-B453=E453-D453,ISNUMBER(G453),ISNUMBER(H453),G453&gt;=0,H453&gt;0),(G453-H453)/H453,"n.a."))</x:f>
      </x:c>
      <x:c r="X453" s="28" t="str">
        <x:f>IF(A453="","",IF(AND(F453="Yes",ISNUMBER(B453),ISNUMBER(C453),ISNUMBER(D453),ISNUMBER(E453),C453&gt;=B453,E453&gt;=D453,C453-B453=E453-D453,ISNUMBER(M453),ISNUMBER(N453),M453&gt;=0,N453&gt;0),(M453-N453)/N453,"n.a."))</x:f>
      </x:c>
      <x:c r="Y453" s="28" t="str">
        <x:f>IF(A453="","",IF(AND(ISNUMBER(O453),ISNUMBER(M453),O453&gt;=0,M453&gt;0,T453&lt;&gt;""),O453/M453,"n.a."))</x:f>
      </x:c>
      <x:c r="Z453" s="23" t="str">
        <x:f>IF(A453="","",IF(COUNTIFS($A$6:$A$505,SUBSTITUTE(SUBSTITUTE(SUBSTITUTE(A453,"~","~~"),"*","~*"),"?","~?"))&gt;1,"Duplicate URL: use one row per period pair",IF(COUNTIFS(Audit!$A$6:$A$505,SUBSTITUTE(SUBSTITUTE(SUBSTITUTE(A453,"~","~~"),"*","~*"),"?","~?"))=0,"URL missing from Audit",IF(OR(B453="",C453=""),"Add current date range",IF(OR(NOT(ISNUMBER(B453)),NOT(ISNUMBER(C453)),C453&lt;B453),"Check current dates",IF(OR(AND(ISNUMBER(G453),G453&lt;0),AND(ISNUMBER(H453),H453&lt;0),AND(ISNUMBER(I453),I453&lt;0),AND(ISNUMBER(J453),J453&lt;0),AND(ISNUMBER(M453),M453&lt;0),AND(ISNUMBER(N453),N453&lt;0),AND(ISNUMBER(O453),O453&lt;0),AND(ISNUMBER(P453),P453&lt;0),AND(ISNUMBER(Q453),Q453&lt;0),AND(ISNUMBER(R453),R453&lt;0)),"Check negative values",IF(AND(ISNUMBER(G453),ISNUMBER(I453),G453&gt;I453),"Clicks exceed impressions",IF(AND(OR(ISNUMBER(Q453),ISNUMBER(R453)),S453=""),"Add revenue currency",IF(AND(ISNUMBER(O453),T453=""),"Define conversions and session scope",IF(U453="","Add evidence source",IF(F453&lt;&gt;"Yes","Comparison not confirmed",IF(OR(NOT(ISNUMBER(D453)),NOT(ISNUMBER(E453)),E453&lt;D453,C453-B453&lt;&gt;E453-D453),"Check comparable date ranges",""))))))))))))</x:f>
      </x:c>
    </x:row>
    <x:row r="454" ht="44" customHeight="1">
      <x:c r="A454" s="19"/>
      <x:c r="B454" s="24"/>
      <x:c r="C454" s="21"/>
      <x:c r="D454" s="21"/>
      <x:c r="E454" s="21"/>
      <x:c r="F454" s="18"/>
      <x:c r="G454" s="26"/>
      <x:c r="H454" s="26"/>
      <x:c r="I454" s="26"/>
      <x:c r="J454" s="26"/>
      <x:c r="K454" s="25"/>
      <x:c r="L454" s="25"/>
      <x:c r="M454" s="26"/>
      <x:c r="N454" s="26"/>
      <x:c r="O454" s="26"/>
      <x:c r="P454" s="26"/>
      <x:c r="Q454" s="25"/>
      <x:c r="R454" s="25"/>
      <x:c r="S454" s="18"/>
      <x:c r="T454" s="18"/>
      <x:c r="U454" s="18"/>
      <x:c r="V454" s="28" t="str">
        <x:f>IF(A454="","",IF(AND(ISNUMBER(G454),ISNUMBER(I454),G454&gt;=0,I454&gt;0,G454&lt;=I454),G454/I454,"n.a."))</x:f>
      </x:c>
      <x:c r="W454" s="28" t="str">
        <x:f>IF(A454="","",IF(AND(F454="Yes",ISNUMBER(B454),ISNUMBER(C454),ISNUMBER(D454),ISNUMBER(E454),C454&gt;=B454,E454&gt;=D454,C454-B454=E454-D454,ISNUMBER(G454),ISNUMBER(H454),G454&gt;=0,H454&gt;0),(G454-H454)/H454,"n.a."))</x:f>
      </x:c>
      <x:c r="X454" s="28" t="str">
        <x:f>IF(A454="","",IF(AND(F454="Yes",ISNUMBER(B454),ISNUMBER(C454),ISNUMBER(D454),ISNUMBER(E454),C454&gt;=B454,E454&gt;=D454,C454-B454=E454-D454,ISNUMBER(M454),ISNUMBER(N454),M454&gt;=0,N454&gt;0),(M454-N454)/N454,"n.a."))</x:f>
      </x:c>
      <x:c r="Y454" s="28" t="str">
        <x:f>IF(A454="","",IF(AND(ISNUMBER(O454),ISNUMBER(M454),O454&gt;=0,M454&gt;0,T454&lt;&gt;""),O454/M454,"n.a."))</x:f>
      </x:c>
      <x:c r="Z454" s="23" t="str">
        <x:f>IF(A454="","",IF(COUNTIFS($A$6:$A$505,SUBSTITUTE(SUBSTITUTE(SUBSTITUTE(A454,"~","~~"),"*","~*"),"?","~?"))&gt;1,"Duplicate URL: use one row per period pair",IF(COUNTIFS(Audit!$A$6:$A$505,SUBSTITUTE(SUBSTITUTE(SUBSTITUTE(A454,"~","~~"),"*","~*"),"?","~?"))=0,"URL missing from Audit",IF(OR(B454="",C454=""),"Add current date range",IF(OR(NOT(ISNUMBER(B454)),NOT(ISNUMBER(C454)),C454&lt;B454),"Check current dates",IF(OR(AND(ISNUMBER(G454),G454&lt;0),AND(ISNUMBER(H454),H454&lt;0),AND(ISNUMBER(I454),I454&lt;0),AND(ISNUMBER(J454),J454&lt;0),AND(ISNUMBER(M454),M454&lt;0),AND(ISNUMBER(N454),N454&lt;0),AND(ISNUMBER(O454),O454&lt;0),AND(ISNUMBER(P454),P454&lt;0),AND(ISNUMBER(Q454),Q454&lt;0),AND(ISNUMBER(R454),R454&lt;0)),"Check negative values",IF(AND(ISNUMBER(G454),ISNUMBER(I454),G454&gt;I454),"Clicks exceed impressions",IF(AND(OR(ISNUMBER(Q454),ISNUMBER(R454)),S454=""),"Add revenue currency",IF(AND(ISNUMBER(O454),T454=""),"Define conversions and session scope",IF(U454="","Add evidence source",IF(F454&lt;&gt;"Yes","Comparison not confirmed",IF(OR(NOT(ISNUMBER(D454)),NOT(ISNUMBER(E454)),E454&lt;D454,C454-B454&lt;&gt;E454-D454),"Check comparable date ranges",""))))))))))))</x:f>
      </x:c>
    </x:row>
    <x:row r="455" ht="44" customHeight="1">
      <x:c r="A455" s="19"/>
      <x:c r="B455" s="24"/>
      <x:c r="C455" s="21"/>
      <x:c r="D455" s="21"/>
      <x:c r="E455" s="21"/>
      <x:c r="F455" s="18"/>
      <x:c r="G455" s="26"/>
      <x:c r="H455" s="26"/>
      <x:c r="I455" s="26"/>
      <x:c r="J455" s="26"/>
      <x:c r="K455" s="25"/>
      <x:c r="L455" s="25"/>
      <x:c r="M455" s="26"/>
      <x:c r="N455" s="26"/>
      <x:c r="O455" s="26"/>
      <x:c r="P455" s="26"/>
      <x:c r="Q455" s="25"/>
      <x:c r="R455" s="25"/>
      <x:c r="S455" s="18"/>
      <x:c r="T455" s="18"/>
      <x:c r="U455" s="18"/>
      <x:c r="V455" s="28" t="str">
        <x:f>IF(A455="","",IF(AND(ISNUMBER(G455),ISNUMBER(I455),G455&gt;=0,I455&gt;0,G455&lt;=I455),G455/I455,"n.a."))</x:f>
      </x:c>
      <x:c r="W455" s="28" t="str">
        <x:f>IF(A455="","",IF(AND(F455="Yes",ISNUMBER(B455),ISNUMBER(C455),ISNUMBER(D455),ISNUMBER(E455),C455&gt;=B455,E455&gt;=D455,C455-B455=E455-D455,ISNUMBER(G455),ISNUMBER(H455),G455&gt;=0,H455&gt;0),(G455-H455)/H455,"n.a."))</x:f>
      </x:c>
      <x:c r="X455" s="28" t="str">
        <x:f>IF(A455="","",IF(AND(F455="Yes",ISNUMBER(B455),ISNUMBER(C455),ISNUMBER(D455),ISNUMBER(E455),C455&gt;=B455,E455&gt;=D455,C455-B455=E455-D455,ISNUMBER(M455),ISNUMBER(N455),M455&gt;=0,N455&gt;0),(M455-N455)/N455,"n.a."))</x:f>
      </x:c>
      <x:c r="Y455" s="28" t="str">
        <x:f>IF(A455="","",IF(AND(ISNUMBER(O455),ISNUMBER(M455),O455&gt;=0,M455&gt;0,T455&lt;&gt;""),O455/M455,"n.a."))</x:f>
      </x:c>
      <x:c r="Z455" s="23" t="str">
        <x:f>IF(A455="","",IF(COUNTIFS($A$6:$A$505,SUBSTITUTE(SUBSTITUTE(SUBSTITUTE(A455,"~","~~"),"*","~*"),"?","~?"))&gt;1,"Duplicate URL: use one row per period pair",IF(COUNTIFS(Audit!$A$6:$A$505,SUBSTITUTE(SUBSTITUTE(SUBSTITUTE(A455,"~","~~"),"*","~*"),"?","~?"))=0,"URL missing from Audit",IF(OR(B455="",C455=""),"Add current date range",IF(OR(NOT(ISNUMBER(B455)),NOT(ISNUMBER(C455)),C455&lt;B455),"Check current dates",IF(OR(AND(ISNUMBER(G455),G455&lt;0),AND(ISNUMBER(H455),H455&lt;0),AND(ISNUMBER(I455),I455&lt;0),AND(ISNUMBER(J455),J455&lt;0),AND(ISNUMBER(M455),M455&lt;0),AND(ISNUMBER(N455),N455&lt;0),AND(ISNUMBER(O455),O455&lt;0),AND(ISNUMBER(P455),P455&lt;0),AND(ISNUMBER(Q455),Q455&lt;0),AND(ISNUMBER(R455),R455&lt;0)),"Check negative values",IF(AND(ISNUMBER(G455),ISNUMBER(I455),G455&gt;I455),"Clicks exceed impressions",IF(AND(OR(ISNUMBER(Q455),ISNUMBER(R455)),S455=""),"Add revenue currency",IF(AND(ISNUMBER(O455),T455=""),"Define conversions and session scope",IF(U455="","Add evidence source",IF(F455&lt;&gt;"Yes","Comparison not confirmed",IF(OR(NOT(ISNUMBER(D455)),NOT(ISNUMBER(E455)),E455&lt;D455,C455-B455&lt;&gt;E455-D455),"Check comparable date ranges",""))))))))))))</x:f>
      </x:c>
    </x:row>
    <x:row r="456" ht="44" customHeight="1">
      <x:c r="A456" s="19"/>
      <x:c r="B456" s="24"/>
      <x:c r="C456" s="21"/>
      <x:c r="D456" s="21"/>
      <x:c r="E456" s="21"/>
      <x:c r="F456" s="18"/>
      <x:c r="G456" s="26"/>
      <x:c r="H456" s="26"/>
      <x:c r="I456" s="26"/>
      <x:c r="J456" s="26"/>
      <x:c r="K456" s="25"/>
      <x:c r="L456" s="25"/>
      <x:c r="M456" s="26"/>
      <x:c r="N456" s="26"/>
      <x:c r="O456" s="26"/>
      <x:c r="P456" s="26"/>
      <x:c r="Q456" s="25"/>
      <x:c r="R456" s="25"/>
      <x:c r="S456" s="18"/>
      <x:c r="T456" s="18"/>
      <x:c r="U456" s="18"/>
      <x:c r="V456" s="28" t="str">
        <x:f>IF(A456="","",IF(AND(ISNUMBER(G456),ISNUMBER(I456),G456&gt;=0,I456&gt;0,G456&lt;=I456),G456/I456,"n.a."))</x:f>
      </x:c>
      <x:c r="W456" s="28" t="str">
        <x:f>IF(A456="","",IF(AND(F456="Yes",ISNUMBER(B456),ISNUMBER(C456),ISNUMBER(D456),ISNUMBER(E456),C456&gt;=B456,E456&gt;=D456,C456-B456=E456-D456,ISNUMBER(G456),ISNUMBER(H456),G456&gt;=0,H456&gt;0),(G456-H456)/H456,"n.a."))</x:f>
      </x:c>
      <x:c r="X456" s="28" t="str">
        <x:f>IF(A456="","",IF(AND(F456="Yes",ISNUMBER(B456),ISNUMBER(C456),ISNUMBER(D456),ISNUMBER(E456),C456&gt;=B456,E456&gt;=D456,C456-B456=E456-D456,ISNUMBER(M456),ISNUMBER(N456),M456&gt;=0,N456&gt;0),(M456-N456)/N456,"n.a."))</x:f>
      </x:c>
      <x:c r="Y456" s="28" t="str">
        <x:f>IF(A456="","",IF(AND(ISNUMBER(O456),ISNUMBER(M456),O456&gt;=0,M456&gt;0,T456&lt;&gt;""),O456/M456,"n.a."))</x:f>
      </x:c>
      <x:c r="Z456" s="23" t="str">
        <x:f>IF(A456="","",IF(COUNTIFS($A$6:$A$505,SUBSTITUTE(SUBSTITUTE(SUBSTITUTE(A456,"~","~~"),"*","~*"),"?","~?"))&gt;1,"Duplicate URL: use one row per period pair",IF(COUNTIFS(Audit!$A$6:$A$505,SUBSTITUTE(SUBSTITUTE(SUBSTITUTE(A456,"~","~~"),"*","~*"),"?","~?"))=0,"URL missing from Audit",IF(OR(B456="",C456=""),"Add current date range",IF(OR(NOT(ISNUMBER(B456)),NOT(ISNUMBER(C456)),C456&lt;B456),"Check current dates",IF(OR(AND(ISNUMBER(G456),G456&lt;0),AND(ISNUMBER(H456),H456&lt;0),AND(ISNUMBER(I456),I456&lt;0),AND(ISNUMBER(J456),J456&lt;0),AND(ISNUMBER(M456),M456&lt;0),AND(ISNUMBER(N456),N456&lt;0),AND(ISNUMBER(O456),O456&lt;0),AND(ISNUMBER(P456),P456&lt;0),AND(ISNUMBER(Q456),Q456&lt;0),AND(ISNUMBER(R456),R456&lt;0)),"Check negative values",IF(AND(ISNUMBER(G456),ISNUMBER(I456),G456&gt;I456),"Clicks exceed impressions",IF(AND(OR(ISNUMBER(Q456),ISNUMBER(R456)),S456=""),"Add revenue currency",IF(AND(ISNUMBER(O456),T456=""),"Define conversions and session scope",IF(U456="","Add evidence source",IF(F456&lt;&gt;"Yes","Comparison not confirmed",IF(OR(NOT(ISNUMBER(D456)),NOT(ISNUMBER(E456)),E456&lt;D456,C456-B456&lt;&gt;E456-D456),"Check comparable date ranges",""))))))))))))</x:f>
      </x:c>
    </x:row>
    <x:row r="457" ht="44" customHeight="1">
      <x:c r="A457" s="19"/>
      <x:c r="B457" s="24"/>
      <x:c r="C457" s="21"/>
      <x:c r="D457" s="21"/>
      <x:c r="E457" s="21"/>
      <x:c r="F457" s="18"/>
      <x:c r="G457" s="26"/>
      <x:c r="H457" s="26"/>
      <x:c r="I457" s="26"/>
      <x:c r="J457" s="26"/>
      <x:c r="K457" s="25"/>
      <x:c r="L457" s="25"/>
      <x:c r="M457" s="26"/>
      <x:c r="N457" s="26"/>
      <x:c r="O457" s="26"/>
      <x:c r="P457" s="26"/>
      <x:c r="Q457" s="25"/>
      <x:c r="R457" s="25"/>
      <x:c r="S457" s="18"/>
      <x:c r="T457" s="18"/>
      <x:c r="U457" s="18"/>
      <x:c r="V457" s="28" t="str">
        <x:f>IF(A457="","",IF(AND(ISNUMBER(G457),ISNUMBER(I457),G457&gt;=0,I457&gt;0,G457&lt;=I457),G457/I457,"n.a."))</x:f>
      </x:c>
      <x:c r="W457" s="28" t="str">
        <x:f>IF(A457="","",IF(AND(F457="Yes",ISNUMBER(B457),ISNUMBER(C457),ISNUMBER(D457),ISNUMBER(E457),C457&gt;=B457,E457&gt;=D457,C457-B457=E457-D457,ISNUMBER(G457),ISNUMBER(H457),G457&gt;=0,H457&gt;0),(G457-H457)/H457,"n.a."))</x:f>
      </x:c>
      <x:c r="X457" s="28" t="str">
        <x:f>IF(A457="","",IF(AND(F457="Yes",ISNUMBER(B457),ISNUMBER(C457),ISNUMBER(D457),ISNUMBER(E457),C457&gt;=B457,E457&gt;=D457,C457-B457=E457-D457,ISNUMBER(M457),ISNUMBER(N457),M457&gt;=0,N457&gt;0),(M457-N457)/N457,"n.a."))</x:f>
      </x:c>
      <x:c r="Y457" s="28" t="str">
        <x:f>IF(A457="","",IF(AND(ISNUMBER(O457),ISNUMBER(M457),O457&gt;=0,M457&gt;0,T457&lt;&gt;""),O457/M457,"n.a."))</x:f>
      </x:c>
      <x:c r="Z457" s="23" t="str">
        <x:f>IF(A457="","",IF(COUNTIFS($A$6:$A$505,SUBSTITUTE(SUBSTITUTE(SUBSTITUTE(A457,"~","~~"),"*","~*"),"?","~?"))&gt;1,"Duplicate URL: use one row per period pair",IF(COUNTIFS(Audit!$A$6:$A$505,SUBSTITUTE(SUBSTITUTE(SUBSTITUTE(A457,"~","~~"),"*","~*"),"?","~?"))=0,"URL missing from Audit",IF(OR(B457="",C457=""),"Add current date range",IF(OR(NOT(ISNUMBER(B457)),NOT(ISNUMBER(C457)),C457&lt;B457),"Check current dates",IF(OR(AND(ISNUMBER(G457),G457&lt;0),AND(ISNUMBER(H457),H457&lt;0),AND(ISNUMBER(I457),I457&lt;0),AND(ISNUMBER(J457),J457&lt;0),AND(ISNUMBER(M457),M457&lt;0),AND(ISNUMBER(N457),N457&lt;0),AND(ISNUMBER(O457),O457&lt;0),AND(ISNUMBER(P457),P457&lt;0),AND(ISNUMBER(Q457),Q457&lt;0),AND(ISNUMBER(R457),R457&lt;0)),"Check negative values",IF(AND(ISNUMBER(G457),ISNUMBER(I457),G457&gt;I457),"Clicks exceed impressions",IF(AND(OR(ISNUMBER(Q457),ISNUMBER(R457)),S457=""),"Add revenue currency",IF(AND(ISNUMBER(O457),T457=""),"Define conversions and session scope",IF(U457="","Add evidence source",IF(F457&lt;&gt;"Yes","Comparison not confirmed",IF(OR(NOT(ISNUMBER(D457)),NOT(ISNUMBER(E457)),E457&lt;D457,C457-B457&lt;&gt;E457-D457),"Check comparable date ranges",""))))))))))))</x:f>
      </x:c>
    </x:row>
    <x:row r="458" ht="44" customHeight="1">
      <x:c r="A458" s="19"/>
      <x:c r="B458" s="24"/>
      <x:c r="C458" s="21"/>
      <x:c r="D458" s="21"/>
      <x:c r="E458" s="21"/>
      <x:c r="F458" s="18"/>
      <x:c r="G458" s="26"/>
      <x:c r="H458" s="26"/>
      <x:c r="I458" s="26"/>
      <x:c r="J458" s="26"/>
      <x:c r="K458" s="25"/>
      <x:c r="L458" s="25"/>
      <x:c r="M458" s="26"/>
      <x:c r="N458" s="26"/>
      <x:c r="O458" s="26"/>
      <x:c r="P458" s="26"/>
      <x:c r="Q458" s="25"/>
      <x:c r="R458" s="25"/>
      <x:c r="S458" s="18"/>
      <x:c r="T458" s="18"/>
      <x:c r="U458" s="18"/>
      <x:c r="V458" s="28" t="str">
        <x:f>IF(A458="","",IF(AND(ISNUMBER(G458),ISNUMBER(I458),G458&gt;=0,I458&gt;0,G458&lt;=I458),G458/I458,"n.a."))</x:f>
      </x:c>
      <x:c r="W458" s="28" t="str">
        <x:f>IF(A458="","",IF(AND(F458="Yes",ISNUMBER(B458),ISNUMBER(C458),ISNUMBER(D458),ISNUMBER(E458),C458&gt;=B458,E458&gt;=D458,C458-B458=E458-D458,ISNUMBER(G458),ISNUMBER(H458),G458&gt;=0,H458&gt;0),(G458-H458)/H458,"n.a."))</x:f>
      </x:c>
      <x:c r="X458" s="28" t="str">
        <x:f>IF(A458="","",IF(AND(F458="Yes",ISNUMBER(B458),ISNUMBER(C458),ISNUMBER(D458),ISNUMBER(E458),C458&gt;=B458,E458&gt;=D458,C458-B458=E458-D458,ISNUMBER(M458),ISNUMBER(N458),M458&gt;=0,N458&gt;0),(M458-N458)/N458,"n.a."))</x:f>
      </x:c>
      <x:c r="Y458" s="28" t="str">
        <x:f>IF(A458="","",IF(AND(ISNUMBER(O458),ISNUMBER(M458),O458&gt;=0,M458&gt;0,T458&lt;&gt;""),O458/M458,"n.a."))</x:f>
      </x:c>
      <x:c r="Z458" s="23" t="str">
        <x:f>IF(A458="","",IF(COUNTIFS($A$6:$A$505,SUBSTITUTE(SUBSTITUTE(SUBSTITUTE(A458,"~","~~"),"*","~*"),"?","~?"))&gt;1,"Duplicate URL: use one row per period pair",IF(COUNTIFS(Audit!$A$6:$A$505,SUBSTITUTE(SUBSTITUTE(SUBSTITUTE(A458,"~","~~"),"*","~*"),"?","~?"))=0,"URL missing from Audit",IF(OR(B458="",C458=""),"Add current date range",IF(OR(NOT(ISNUMBER(B458)),NOT(ISNUMBER(C458)),C458&lt;B458),"Check current dates",IF(OR(AND(ISNUMBER(G458),G458&lt;0),AND(ISNUMBER(H458),H458&lt;0),AND(ISNUMBER(I458),I458&lt;0),AND(ISNUMBER(J458),J458&lt;0),AND(ISNUMBER(M458),M458&lt;0),AND(ISNUMBER(N458),N458&lt;0),AND(ISNUMBER(O458),O458&lt;0),AND(ISNUMBER(P458),P458&lt;0),AND(ISNUMBER(Q458),Q458&lt;0),AND(ISNUMBER(R458),R458&lt;0)),"Check negative values",IF(AND(ISNUMBER(G458),ISNUMBER(I458),G458&gt;I458),"Clicks exceed impressions",IF(AND(OR(ISNUMBER(Q458),ISNUMBER(R458)),S458=""),"Add revenue currency",IF(AND(ISNUMBER(O458),T458=""),"Define conversions and session scope",IF(U458="","Add evidence source",IF(F458&lt;&gt;"Yes","Comparison not confirmed",IF(OR(NOT(ISNUMBER(D458)),NOT(ISNUMBER(E458)),E458&lt;D458,C458-B458&lt;&gt;E458-D458),"Check comparable date ranges",""))))))))))))</x:f>
      </x:c>
    </x:row>
    <x:row r="459" ht="44" customHeight="1">
      <x:c r="A459" s="19"/>
      <x:c r="B459" s="24"/>
      <x:c r="C459" s="21"/>
      <x:c r="D459" s="21"/>
      <x:c r="E459" s="21"/>
      <x:c r="F459" s="18"/>
      <x:c r="G459" s="26"/>
      <x:c r="H459" s="26"/>
      <x:c r="I459" s="26"/>
      <x:c r="J459" s="26"/>
      <x:c r="K459" s="25"/>
      <x:c r="L459" s="25"/>
      <x:c r="M459" s="26"/>
      <x:c r="N459" s="26"/>
      <x:c r="O459" s="26"/>
      <x:c r="P459" s="26"/>
      <x:c r="Q459" s="25"/>
      <x:c r="R459" s="25"/>
      <x:c r="S459" s="18"/>
      <x:c r="T459" s="18"/>
      <x:c r="U459" s="18"/>
      <x:c r="V459" s="28" t="str">
        <x:f>IF(A459="","",IF(AND(ISNUMBER(G459),ISNUMBER(I459),G459&gt;=0,I459&gt;0,G459&lt;=I459),G459/I459,"n.a."))</x:f>
      </x:c>
      <x:c r="W459" s="28" t="str">
        <x:f>IF(A459="","",IF(AND(F459="Yes",ISNUMBER(B459),ISNUMBER(C459),ISNUMBER(D459),ISNUMBER(E459),C459&gt;=B459,E459&gt;=D459,C459-B459=E459-D459,ISNUMBER(G459),ISNUMBER(H459),G459&gt;=0,H459&gt;0),(G459-H459)/H459,"n.a."))</x:f>
      </x:c>
      <x:c r="X459" s="28" t="str">
        <x:f>IF(A459="","",IF(AND(F459="Yes",ISNUMBER(B459),ISNUMBER(C459),ISNUMBER(D459),ISNUMBER(E459),C459&gt;=B459,E459&gt;=D459,C459-B459=E459-D459,ISNUMBER(M459),ISNUMBER(N459),M459&gt;=0,N459&gt;0),(M459-N459)/N459,"n.a."))</x:f>
      </x:c>
      <x:c r="Y459" s="28" t="str">
        <x:f>IF(A459="","",IF(AND(ISNUMBER(O459),ISNUMBER(M459),O459&gt;=0,M459&gt;0,T459&lt;&gt;""),O459/M459,"n.a."))</x:f>
      </x:c>
      <x:c r="Z459" s="23" t="str">
        <x:f>IF(A459="","",IF(COUNTIFS($A$6:$A$505,SUBSTITUTE(SUBSTITUTE(SUBSTITUTE(A459,"~","~~"),"*","~*"),"?","~?"))&gt;1,"Duplicate URL: use one row per period pair",IF(COUNTIFS(Audit!$A$6:$A$505,SUBSTITUTE(SUBSTITUTE(SUBSTITUTE(A459,"~","~~"),"*","~*"),"?","~?"))=0,"URL missing from Audit",IF(OR(B459="",C459=""),"Add current date range",IF(OR(NOT(ISNUMBER(B459)),NOT(ISNUMBER(C459)),C459&lt;B459),"Check current dates",IF(OR(AND(ISNUMBER(G459),G459&lt;0),AND(ISNUMBER(H459),H459&lt;0),AND(ISNUMBER(I459),I459&lt;0),AND(ISNUMBER(J459),J459&lt;0),AND(ISNUMBER(M459),M459&lt;0),AND(ISNUMBER(N459),N459&lt;0),AND(ISNUMBER(O459),O459&lt;0),AND(ISNUMBER(P459),P459&lt;0),AND(ISNUMBER(Q459),Q459&lt;0),AND(ISNUMBER(R459),R459&lt;0)),"Check negative values",IF(AND(ISNUMBER(G459),ISNUMBER(I459),G459&gt;I459),"Clicks exceed impressions",IF(AND(OR(ISNUMBER(Q459),ISNUMBER(R459)),S459=""),"Add revenue currency",IF(AND(ISNUMBER(O459),T459=""),"Define conversions and session scope",IF(U459="","Add evidence source",IF(F459&lt;&gt;"Yes","Comparison not confirmed",IF(OR(NOT(ISNUMBER(D459)),NOT(ISNUMBER(E459)),E459&lt;D459,C459-B459&lt;&gt;E459-D459),"Check comparable date ranges",""))))))))))))</x:f>
      </x:c>
    </x:row>
    <x:row r="460" ht="44" customHeight="1">
      <x:c r="A460" s="19"/>
      <x:c r="B460" s="24"/>
      <x:c r="C460" s="21"/>
      <x:c r="D460" s="21"/>
      <x:c r="E460" s="21"/>
      <x:c r="F460" s="18"/>
      <x:c r="G460" s="26"/>
      <x:c r="H460" s="26"/>
      <x:c r="I460" s="26"/>
      <x:c r="J460" s="26"/>
      <x:c r="K460" s="25"/>
      <x:c r="L460" s="25"/>
      <x:c r="M460" s="26"/>
      <x:c r="N460" s="26"/>
      <x:c r="O460" s="26"/>
      <x:c r="P460" s="26"/>
      <x:c r="Q460" s="25"/>
      <x:c r="R460" s="25"/>
      <x:c r="S460" s="18"/>
      <x:c r="T460" s="18"/>
      <x:c r="U460" s="18"/>
      <x:c r="V460" s="28" t="str">
        <x:f>IF(A460="","",IF(AND(ISNUMBER(G460),ISNUMBER(I460),G460&gt;=0,I460&gt;0,G460&lt;=I460),G460/I460,"n.a."))</x:f>
      </x:c>
      <x:c r="W460" s="28" t="str">
        <x:f>IF(A460="","",IF(AND(F460="Yes",ISNUMBER(B460),ISNUMBER(C460),ISNUMBER(D460),ISNUMBER(E460),C460&gt;=B460,E460&gt;=D460,C460-B460=E460-D460,ISNUMBER(G460),ISNUMBER(H460),G460&gt;=0,H460&gt;0),(G460-H460)/H460,"n.a."))</x:f>
      </x:c>
      <x:c r="X460" s="28" t="str">
        <x:f>IF(A460="","",IF(AND(F460="Yes",ISNUMBER(B460),ISNUMBER(C460),ISNUMBER(D460),ISNUMBER(E460),C460&gt;=B460,E460&gt;=D460,C460-B460=E460-D460,ISNUMBER(M460),ISNUMBER(N460),M460&gt;=0,N460&gt;0),(M460-N460)/N460,"n.a."))</x:f>
      </x:c>
      <x:c r="Y460" s="28" t="str">
        <x:f>IF(A460="","",IF(AND(ISNUMBER(O460),ISNUMBER(M460),O460&gt;=0,M460&gt;0,T460&lt;&gt;""),O460/M460,"n.a."))</x:f>
      </x:c>
      <x:c r="Z460" s="23" t="str">
        <x:f>IF(A460="","",IF(COUNTIFS($A$6:$A$505,SUBSTITUTE(SUBSTITUTE(SUBSTITUTE(A460,"~","~~"),"*","~*"),"?","~?"))&gt;1,"Duplicate URL: use one row per period pair",IF(COUNTIFS(Audit!$A$6:$A$505,SUBSTITUTE(SUBSTITUTE(SUBSTITUTE(A460,"~","~~"),"*","~*"),"?","~?"))=0,"URL missing from Audit",IF(OR(B460="",C460=""),"Add current date range",IF(OR(NOT(ISNUMBER(B460)),NOT(ISNUMBER(C460)),C460&lt;B460),"Check current dates",IF(OR(AND(ISNUMBER(G460),G460&lt;0),AND(ISNUMBER(H460),H460&lt;0),AND(ISNUMBER(I460),I460&lt;0),AND(ISNUMBER(J460),J460&lt;0),AND(ISNUMBER(M460),M460&lt;0),AND(ISNUMBER(N460),N460&lt;0),AND(ISNUMBER(O460),O460&lt;0),AND(ISNUMBER(P460),P460&lt;0),AND(ISNUMBER(Q460),Q460&lt;0),AND(ISNUMBER(R460),R460&lt;0)),"Check negative values",IF(AND(ISNUMBER(G460),ISNUMBER(I460),G460&gt;I460),"Clicks exceed impressions",IF(AND(OR(ISNUMBER(Q460),ISNUMBER(R460)),S460=""),"Add revenue currency",IF(AND(ISNUMBER(O460),T460=""),"Define conversions and session scope",IF(U460="","Add evidence source",IF(F460&lt;&gt;"Yes","Comparison not confirmed",IF(OR(NOT(ISNUMBER(D460)),NOT(ISNUMBER(E460)),E460&lt;D460,C460-B460&lt;&gt;E460-D460),"Check comparable date ranges",""))))))))))))</x:f>
      </x:c>
    </x:row>
    <x:row r="461" ht="44" customHeight="1">
      <x:c r="A461" s="19"/>
      <x:c r="B461" s="24"/>
      <x:c r="C461" s="21"/>
      <x:c r="D461" s="21"/>
      <x:c r="E461" s="21"/>
      <x:c r="F461" s="18"/>
      <x:c r="G461" s="26"/>
      <x:c r="H461" s="26"/>
      <x:c r="I461" s="26"/>
      <x:c r="J461" s="26"/>
      <x:c r="K461" s="25"/>
      <x:c r="L461" s="25"/>
      <x:c r="M461" s="26"/>
      <x:c r="N461" s="26"/>
      <x:c r="O461" s="26"/>
      <x:c r="P461" s="26"/>
      <x:c r="Q461" s="25"/>
      <x:c r="R461" s="25"/>
      <x:c r="S461" s="18"/>
      <x:c r="T461" s="18"/>
      <x:c r="U461" s="18"/>
      <x:c r="V461" s="28" t="str">
        <x:f>IF(A461="","",IF(AND(ISNUMBER(G461),ISNUMBER(I461),G461&gt;=0,I461&gt;0,G461&lt;=I461),G461/I461,"n.a."))</x:f>
      </x:c>
      <x:c r="W461" s="28" t="str">
        <x:f>IF(A461="","",IF(AND(F461="Yes",ISNUMBER(B461),ISNUMBER(C461),ISNUMBER(D461),ISNUMBER(E461),C461&gt;=B461,E461&gt;=D461,C461-B461=E461-D461,ISNUMBER(G461),ISNUMBER(H461),G461&gt;=0,H461&gt;0),(G461-H461)/H461,"n.a."))</x:f>
      </x:c>
      <x:c r="X461" s="28" t="str">
        <x:f>IF(A461="","",IF(AND(F461="Yes",ISNUMBER(B461),ISNUMBER(C461),ISNUMBER(D461),ISNUMBER(E461),C461&gt;=B461,E461&gt;=D461,C461-B461=E461-D461,ISNUMBER(M461),ISNUMBER(N461),M461&gt;=0,N461&gt;0),(M461-N461)/N461,"n.a."))</x:f>
      </x:c>
      <x:c r="Y461" s="28" t="str">
        <x:f>IF(A461="","",IF(AND(ISNUMBER(O461),ISNUMBER(M461),O461&gt;=0,M461&gt;0,T461&lt;&gt;""),O461/M461,"n.a."))</x:f>
      </x:c>
      <x:c r="Z461" s="23" t="str">
        <x:f>IF(A461="","",IF(COUNTIFS($A$6:$A$505,SUBSTITUTE(SUBSTITUTE(SUBSTITUTE(A461,"~","~~"),"*","~*"),"?","~?"))&gt;1,"Duplicate URL: use one row per period pair",IF(COUNTIFS(Audit!$A$6:$A$505,SUBSTITUTE(SUBSTITUTE(SUBSTITUTE(A461,"~","~~"),"*","~*"),"?","~?"))=0,"URL missing from Audit",IF(OR(B461="",C461=""),"Add current date range",IF(OR(NOT(ISNUMBER(B461)),NOT(ISNUMBER(C461)),C461&lt;B461),"Check current dates",IF(OR(AND(ISNUMBER(G461),G461&lt;0),AND(ISNUMBER(H461),H461&lt;0),AND(ISNUMBER(I461),I461&lt;0),AND(ISNUMBER(J461),J461&lt;0),AND(ISNUMBER(M461),M461&lt;0),AND(ISNUMBER(N461),N461&lt;0),AND(ISNUMBER(O461),O461&lt;0),AND(ISNUMBER(P461),P461&lt;0),AND(ISNUMBER(Q461),Q461&lt;0),AND(ISNUMBER(R461),R461&lt;0)),"Check negative values",IF(AND(ISNUMBER(G461),ISNUMBER(I461),G461&gt;I461),"Clicks exceed impressions",IF(AND(OR(ISNUMBER(Q461),ISNUMBER(R461)),S461=""),"Add revenue currency",IF(AND(ISNUMBER(O461),T461=""),"Define conversions and session scope",IF(U461="","Add evidence source",IF(F461&lt;&gt;"Yes","Comparison not confirmed",IF(OR(NOT(ISNUMBER(D461)),NOT(ISNUMBER(E461)),E461&lt;D461,C461-B461&lt;&gt;E461-D461),"Check comparable date ranges",""))))))))))))</x:f>
      </x:c>
    </x:row>
    <x:row r="462" ht="44" customHeight="1">
      <x:c r="A462" s="19"/>
      <x:c r="B462" s="24"/>
      <x:c r="C462" s="21"/>
      <x:c r="D462" s="21"/>
      <x:c r="E462" s="21"/>
      <x:c r="F462" s="18"/>
      <x:c r="G462" s="26"/>
      <x:c r="H462" s="26"/>
      <x:c r="I462" s="26"/>
      <x:c r="J462" s="26"/>
      <x:c r="K462" s="25"/>
      <x:c r="L462" s="25"/>
      <x:c r="M462" s="26"/>
      <x:c r="N462" s="26"/>
      <x:c r="O462" s="26"/>
      <x:c r="P462" s="26"/>
      <x:c r="Q462" s="25"/>
      <x:c r="R462" s="25"/>
      <x:c r="S462" s="18"/>
      <x:c r="T462" s="18"/>
      <x:c r="U462" s="18"/>
      <x:c r="V462" s="28" t="str">
        <x:f>IF(A462="","",IF(AND(ISNUMBER(G462),ISNUMBER(I462),G462&gt;=0,I462&gt;0,G462&lt;=I462),G462/I462,"n.a."))</x:f>
      </x:c>
      <x:c r="W462" s="28" t="str">
        <x:f>IF(A462="","",IF(AND(F462="Yes",ISNUMBER(B462),ISNUMBER(C462),ISNUMBER(D462),ISNUMBER(E462),C462&gt;=B462,E462&gt;=D462,C462-B462=E462-D462,ISNUMBER(G462),ISNUMBER(H462),G462&gt;=0,H462&gt;0),(G462-H462)/H462,"n.a."))</x:f>
      </x:c>
      <x:c r="X462" s="28" t="str">
        <x:f>IF(A462="","",IF(AND(F462="Yes",ISNUMBER(B462),ISNUMBER(C462),ISNUMBER(D462),ISNUMBER(E462),C462&gt;=B462,E462&gt;=D462,C462-B462=E462-D462,ISNUMBER(M462),ISNUMBER(N462),M462&gt;=0,N462&gt;0),(M462-N462)/N462,"n.a."))</x:f>
      </x:c>
      <x:c r="Y462" s="28" t="str">
        <x:f>IF(A462="","",IF(AND(ISNUMBER(O462),ISNUMBER(M462),O462&gt;=0,M462&gt;0,T462&lt;&gt;""),O462/M462,"n.a."))</x:f>
      </x:c>
      <x:c r="Z462" s="23" t="str">
        <x:f>IF(A462="","",IF(COUNTIFS($A$6:$A$505,SUBSTITUTE(SUBSTITUTE(SUBSTITUTE(A462,"~","~~"),"*","~*"),"?","~?"))&gt;1,"Duplicate URL: use one row per period pair",IF(COUNTIFS(Audit!$A$6:$A$505,SUBSTITUTE(SUBSTITUTE(SUBSTITUTE(A462,"~","~~"),"*","~*"),"?","~?"))=0,"URL missing from Audit",IF(OR(B462="",C462=""),"Add current date range",IF(OR(NOT(ISNUMBER(B462)),NOT(ISNUMBER(C462)),C462&lt;B462),"Check current dates",IF(OR(AND(ISNUMBER(G462),G462&lt;0),AND(ISNUMBER(H462),H462&lt;0),AND(ISNUMBER(I462),I462&lt;0),AND(ISNUMBER(J462),J462&lt;0),AND(ISNUMBER(M462),M462&lt;0),AND(ISNUMBER(N462),N462&lt;0),AND(ISNUMBER(O462),O462&lt;0),AND(ISNUMBER(P462),P462&lt;0),AND(ISNUMBER(Q462),Q462&lt;0),AND(ISNUMBER(R462),R462&lt;0)),"Check negative values",IF(AND(ISNUMBER(G462),ISNUMBER(I462),G462&gt;I462),"Clicks exceed impressions",IF(AND(OR(ISNUMBER(Q462),ISNUMBER(R462)),S462=""),"Add revenue currency",IF(AND(ISNUMBER(O462),T462=""),"Define conversions and session scope",IF(U462="","Add evidence source",IF(F462&lt;&gt;"Yes","Comparison not confirmed",IF(OR(NOT(ISNUMBER(D462)),NOT(ISNUMBER(E462)),E462&lt;D462,C462-B462&lt;&gt;E462-D462),"Check comparable date ranges",""))))))))))))</x:f>
      </x:c>
    </x:row>
    <x:row r="463" ht="44" customHeight="1">
      <x:c r="A463" s="19"/>
      <x:c r="B463" s="24"/>
      <x:c r="C463" s="21"/>
      <x:c r="D463" s="21"/>
      <x:c r="E463" s="21"/>
      <x:c r="F463" s="18"/>
      <x:c r="G463" s="26"/>
      <x:c r="H463" s="26"/>
      <x:c r="I463" s="26"/>
      <x:c r="J463" s="26"/>
      <x:c r="K463" s="25"/>
      <x:c r="L463" s="25"/>
      <x:c r="M463" s="26"/>
      <x:c r="N463" s="26"/>
      <x:c r="O463" s="26"/>
      <x:c r="P463" s="26"/>
      <x:c r="Q463" s="25"/>
      <x:c r="R463" s="25"/>
      <x:c r="S463" s="18"/>
      <x:c r="T463" s="18"/>
      <x:c r="U463" s="18"/>
      <x:c r="V463" s="28" t="str">
        <x:f>IF(A463="","",IF(AND(ISNUMBER(G463),ISNUMBER(I463),G463&gt;=0,I463&gt;0,G463&lt;=I463),G463/I463,"n.a."))</x:f>
      </x:c>
      <x:c r="W463" s="28" t="str">
        <x:f>IF(A463="","",IF(AND(F463="Yes",ISNUMBER(B463),ISNUMBER(C463),ISNUMBER(D463),ISNUMBER(E463),C463&gt;=B463,E463&gt;=D463,C463-B463=E463-D463,ISNUMBER(G463),ISNUMBER(H463),G463&gt;=0,H463&gt;0),(G463-H463)/H463,"n.a."))</x:f>
      </x:c>
      <x:c r="X463" s="28" t="str">
        <x:f>IF(A463="","",IF(AND(F463="Yes",ISNUMBER(B463),ISNUMBER(C463),ISNUMBER(D463),ISNUMBER(E463),C463&gt;=B463,E463&gt;=D463,C463-B463=E463-D463,ISNUMBER(M463),ISNUMBER(N463),M463&gt;=0,N463&gt;0),(M463-N463)/N463,"n.a."))</x:f>
      </x:c>
      <x:c r="Y463" s="28" t="str">
        <x:f>IF(A463="","",IF(AND(ISNUMBER(O463),ISNUMBER(M463),O463&gt;=0,M463&gt;0,T463&lt;&gt;""),O463/M463,"n.a."))</x:f>
      </x:c>
      <x:c r="Z463" s="23" t="str">
        <x:f>IF(A463="","",IF(COUNTIFS($A$6:$A$505,SUBSTITUTE(SUBSTITUTE(SUBSTITUTE(A463,"~","~~"),"*","~*"),"?","~?"))&gt;1,"Duplicate URL: use one row per period pair",IF(COUNTIFS(Audit!$A$6:$A$505,SUBSTITUTE(SUBSTITUTE(SUBSTITUTE(A463,"~","~~"),"*","~*"),"?","~?"))=0,"URL missing from Audit",IF(OR(B463="",C463=""),"Add current date range",IF(OR(NOT(ISNUMBER(B463)),NOT(ISNUMBER(C463)),C463&lt;B463),"Check current dates",IF(OR(AND(ISNUMBER(G463),G463&lt;0),AND(ISNUMBER(H463),H463&lt;0),AND(ISNUMBER(I463),I463&lt;0),AND(ISNUMBER(J463),J463&lt;0),AND(ISNUMBER(M463),M463&lt;0),AND(ISNUMBER(N463),N463&lt;0),AND(ISNUMBER(O463),O463&lt;0),AND(ISNUMBER(P463),P463&lt;0),AND(ISNUMBER(Q463),Q463&lt;0),AND(ISNUMBER(R463),R463&lt;0)),"Check negative values",IF(AND(ISNUMBER(G463),ISNUMBER(I463),G463&gt;I463),"Clicks exceed impressions",IF(AND(OR(ISNUMBER(Q463),ISNUMBER(R463)),S463=""),"Add revenue currency",IF(AND(ISNUMBER(O463),T463=""),"Define conversions and session scope",IF(U463="","Add evidence source",IF(F463&lt;&gt;"Yes","Comparison not confirmed",IF(OR(NOT(ISNUMBER(D463)),NOT(ISNUMBER(E463)),E463&lt;D463,C463-B463&lt;&gt;E463-D463),"Check comparable date ranges",""))))))))))))</x:f>
      </x:c>
    </x:row>
    <x:row r="464" ht="44" customHeight="1">
      <x:c r="A464" s="19"/>
      <x:c r="B464" s="24"/>
      <x:c r="C464" s="21"/>
      <x:c r="D464" s="21"/>
      <x:c r="E464" s="21"/>
      <x:c r="F464" s="18"/>
      <x:c r="G464" s="26"/>
      <x:c r="H464" s="26"/>
      <x:c r="I464" s="26"/>
      <x:c r="J464" s="26"/>
      <x:c r="K464" s="25"/>
      <x:c r="L464" s="25"/>
      <x:c r="M464" s="26"/>
      <x:c r="N464" s="26"/>
      <x:c r="O464" s="26"/>
      <x:c r="P464" s="26"/>
      <x:c r="Q464" s="25"/>
      <x:c r="R464" s="25"/>
      <x:c r="S464" s="18"/>
      <x:c r="T464" s="18"/>
      <x:c r="U464" s="18"/>
      <x:c r="V464" s="28" t="str">
        <x:f>IF(A464="","",IF(AND(ISNUMBER(G464),ISNUMBER(I464),G464&gt;=0,I464&gt;0,G464&lt;=I464),G464/I464,"n.a."))</x:f>
      </x:c>
      <x:c r="W464" s="28" t="str">
        <x:f>IF(A464="","",IF(AND(F464="Yes",ISNUMBER(B464),ISNUMBER(C464),ISNUMBER(D464),ISNUMBER(E464),C464&gt;=B464,E464&gt;=D464,C464-B464=E464-D464,ISNUMBER(G464),ISNUMBER(H464),G464&gt;=0,H464&gt;0),(G464-H464)/H464,"n.a."))</x:f>
      </x:c>
      <x:c r="X464" s="28" t="str">
        <x:f>IF(A464="","",IF(AND(F464="Yes",ISNUMBER(B464),ISNUMBER(C464),ISNUMBER(D464),ISNUMBER(E464),C464&gt;=B464,E464&gt;=D464,C464-B464=E464-D464,ISNUMBER(M464),ISNUMBER(N464),M464&gt;=0,N464&gt;0),(M464-N464)/N464,"n.a."))</x:f>
      </x:c>
      <x:c r="Y464" s="28" t="str">
        <x:f>IF(A464="","",IF(AND(ISNUMBER(O464),ISNUMBER(M464),O464&gt;=0,M464&gt;0,T464&lt;&gt;""),O464/M464,"n.a."))</x:f>
      </x:c>
      <x:c r="Z464" s="23" t="str">
        <x:f>IF(A464="","",IF(COUNTIFS($A$6:$A$505,SUBSTITUTE(SUBSTITUTE(SUBSTITUTE(A464,"~","~~"),"*","~*"),"?","~?"))&gt;1,"Duplicate URL: use one row per period pair",IF(COUNTIFS(Audit!$A$6:$A$505,SUBSTITUTE(SUBSTITUTE(SUBSTITUTE(A464,"~","~~"),"*","~*"),"?","~?"))=0,"URL missing from Audit",IF(OR(B464="",C464=""),"Add current date range",IF(OR(NOT(ISNUMBER(B464)),NOT(ISNUMBER(C464)),C464&lt;B464),"Check current dates",IF(OR(AND(ISNUMBER(G464),G464&lt;0),AND(ISNUMBER(H464),H464&lt;0),AND(ISNUMBER(I464),I464&lt;0),AND(ISNUMBER(J464),J464&lt;0),AND(ISNUMBER(M464),M464&lt;0),AND(ISNUMBER(N464),N464&lt;0),AND(ISNUMBER(O464),O464&lt;0),AND(ISNUMBER(P464),P464&lt;0),AND(ISNUMBER(Q464),Q464&lt;0),AND(ISNUMBER(R464),R464&lt;0)),"Check negative values",IF(AND(ISNUMBER(G464),ISNUMBER(I464),G464&gt;I464),"Clicks exceed impressions",IF(AND(OR(ISNUMBER(Q464),ISNUMBER(R464)),S464=""),"Add revenue currency",IF(AND(ISNUMBER(O464),T464=""),"Define conversions and session scope",IF(U464="","Add evidence source",IF(F464&lt;&gt;"Yes","Comparison not confirmed",IF(OR(NOT(ISNUMBER(D464)),NOT(ISNUMBER(E464)),E464&lt;D464,C464-B464&lt;&gt;E464-D464),"Check comparable date ranges",""))))))))))))</x:f>
      </x:c>
    </x:row>
    <x:row r="465" ht="44" customHeight="1">
      <x:c r="A465" s="19"/>
      <x:c r="B465" s="24"/>
      <x:c r="C465" s="21"/>
      <x:c r="D465" s="21"/>
      <x:c r="E465" s="21"/>
      <x:c r="F465" s="18"/>
      <x:c r="G465" s="26"/>
      <x:c r="H465" s="26"/>
      <x:c r="I465" s="26"/>
      <x:c r="J465" s="26"/>
      <x:c r="K465" s="25"/>
      <x:c r="L465" s="25"/>
      <x:c r="M465" s="26"/>
      <x:c r="N465" s="26"/>
      <x:c r="O465" s="26"/>
      <x:c r="P465" s="26"/>
      <x:c r="Q465" s="25"/>
      <x:c r="R465" s="25"/>
      <x:c r="S465" s="18"/>
      <x:c r="T465" s="18"/>
      <x:c r="U465" s="18"/>
      <x:c r="V465" s="28" t="str">
        <x:f>IF(A465="","",IF(AND(ISNUMBER(G465),ISNUMBER(I465),G465&gt;=0,I465&gt;0,G465&lt;=I465),G465/I465,"n.a."))</x:f>
      </x:c>
      <x:c r="W465" s="28" t="str">
        <x:f>IF(A465="","",IF(AND(F465="Yes",ISNUMBER(B465),ISNUMBER(C465),ISNUMBER(D465),ISNUMBER(E465),C465&gt;=B465,E465&gt;=D465,C465-B465=E465-D465,ISNUMBER(G465),ISNUMBER(H465),G465&gt;=0,H465&gt;0),(G465-H465)/H465,"n.a."))</x:f>
      </x:c>
      <x:c r="X465" s="28" t="str">
        <x:f>IF(A465="","",IF(AND(F465="Yes",ISNUMBER(B465),ISNUMBER(C465),ISNUMBER(D465),ISNUMBER(E465),C465&gt;=B465,E465&gt;=D465,C465-B465=E465-D465,ISNUMBER(M465),ISNUMBER(N465),M465&gt;=0,N465&gt;0),(M465-N465)/N465,"n.a."))</x:f>
      </x:c>
      <x:c r="Y465" s="28" t="str">
        <x:f>IF(A465="","",IF(AND(ISNUMBER(O465),ISNUMBER(M465),O465&gt;=0,M465&gt;0,T465&lt;&gt;""),O465/M465,"n.a."))</x:f>
      </x:c>
      <x:c r="Z465" s="23" t="str">
        <x:f>IF(A465="","",IF(COUNTIFS($A$6:$A$505,SUBSTITUTE(SUBSTITUTE(SUBSTITUTE(A465,"~","~~"),"*","~*"),"?","~?"))&gt;1,"Duplicate URL: use one row per period pair",IF(COUNTIFS(Audit!$A$6:$A$505,SUBSTITUTE(SUBSTITUTE(SUBSTITUTE(A465,"~","~~"),"*","~*"),"?","~?"))=0,"URL missing from Audit",IF(OR(B465="",C465=""),"Add current date range",IF(OR(NOT(ISNUMBER(B465)),NOT(ISNUMBER(C465)),C465&lt;B465),"Check current dates",IF(OR(AND(ISNUMBER(G465),G465&lt;0),AND(ISNUMBER(H465),H465&lt;0),AND(ISNUMBER(I465),I465&lt;0),AND(ISNUMBER(J465),J465&lt;0),AND(ISNUMBER(M465),M465&lt;0),AND(ISNUMBER(N465),N465&lt;0),AND(ISNUMBER(O465),O465&lt;0),AND(ISNUMBER(P465),P465&lt;0),AND(ISNUMBER(Q465),Q465&lt;0),AND(ISNUMBER(R465),R465&lt;0)),"Check negative values",IF(AND(ISNUMBER(G465),ISNUMBER(I465),G465&gt;I465),"Clicks exceed impressions",IF(AND(OR(ISNUMBER(Q465),ISNUMBER(R465)),S465=""),"Add revenue currency",IF(AND(ISNUMBER(O465),T465=""),"Define conversions and session scope",IF(U465="","Add evidence source",IF(F465&lt;&gt;"Yes","Comparison not confirmed",IF(OR(NOT(ISNUMBER(D465)),NOT(ISNUMBER(E465)),E465&lt;D465,C465-B465&lt;&gt;E465-D465),"Check comparable date ranges",""))))))))))))</x:f>
      </x:c>
    </x:row>
    <x:row r="466" ht="44" customHeight="1">
      <x:c r="A466" s="19"/>
      <x:c r="B466" s="24"/>
      <x:c r="C466" s="21"/>
      <x:c r="D466" s="21"/>
      <x:c r="E466" s="21"/>
      <x:c r="F466" s="18"/>
      <x:c r="G466" s="26"/>
      <x:c r="H466" s="26"/>
      <x:c r="I466" s="26"/>
      <x:c r="J466" s="26"/>
      <x:c r="K466" s="25"/>
      <x:c r="L466" s="25"/>
      <x:c r="M466" s="26"/>
      <x:c r="N466" s="26"/>
      <x:c r="O466" s="26"/>
      <x:c r="P466" s="26"/>
      <x:c r="Q466" s="25"/>
      <x:c r="R466" s="25"/>
      <x:c r="S466" s="18"/>
      <x:c r="T466" s="18"/>
      <x:c r="U466" s="18"/>
      <x:c r="V466" s="28" t="str">
        <x:f>IF(A466="","",IF(AND(ISNUMBER(G466),ISNUMBER(I466),G466&gt;=0,I466&gt;0,G466&lt;=I466),G466/I466,"n.a."))</x:f>
      </x:c>
      <x:c r="W466" s="28" t="str">
        <x:f>IF(A466="","",IF(AND(F466="Yes",ISNUMBER(B466),ISNUMBER(C466),ISNUMBER(D466),ISNUMBER(E466),C466&gt;=B466,E466&gt;=D466,C466-B466=E466-D466,ISNUMBER(G466),ISNUMBER(H466),G466&gt;=0,H466&gt;0),(G466-H466)/H466,"n.a."))</x:f>
      </x:c>
      <x:c r="X466" s="28" t="str">
        <x:f>IF(A466="","",IF(AND(F466="Yes",ISNUMBER(B466),ISNUMBER(C466),ISNUMBER(D466),ISNUMBER(E466),C466&gt;=B466,E466&gt;=D466,C466-B466=E466-D466,ISNUMBER(M466),ISNUMBER(N466),M466&gt;=0,N466&gt;0),(M466-N466)/N466,"n.a."))</x:f>
      </x:c>
      <x:c r="Y466" s="28" t="str">
        <x:f>IF(A466="","",IF(AND(ISNUMBER(O466),ISNUMBER(M466),O466&gt;=0,M466&gt;0,T466&lt;&gt;""),O466/M466,"n.a."))</x:f>
      </x:c>
      <x:c r="Z466" s="23" t="str">
        <x:f>IF(A466="","",IF(COUNTIFS($A$6:$A$505,SUBSTITUTE(SUBSTITUTE(SUBSTITUTE(A466,"~","~~"),"*","~*"),"?","~?"))&gt;1,"Duplicate URL: use one row per period pair",IF(COUNTIFS(Audit!$A$6:$A$505,SUBSTITUTE(SUBSTITUTE(SUBSTITUTE(A466,"~","~~"),"*","~*"),"?","~?"))=0,"URL missing from Audit",IF(OR(B466="",C466=""),"Add current date range",IF(OR(NOT(ISNUMBER(B466)),NOT(ISNUMBER(C466)),C466&lt;B466),"Check current dates",IF(OR(AND(ISNUMBER(G466),G466&lt;0),AND(ISNUMBER(H466),H466&lt;0),AND(ISNUMBER(I466),I466&lt;0),AND(ISNUMBER(J466),J466&lt;0),AND(ISNUMBER(M466),M466&lt;0),AND(ISNUMBER(N466),N466&lt;0),AND(ISNUMBER(O466),O466&lt;0),AND(ISNUMBER(P466),P466&lt;0),AND(ISNUMBER(Q466),Q466&lt;0),AND(ISNUMBER(R466),R466&lt;0)),"Check negative values",IF(AND(ISNUMBER(G466),ISNUMBER(I466),G466&gt;I466),"Clicks exceed impressions",IF(AND(OR(ISNUMBER(Q466),ISNUMBER(R466)),S466=""),"Add revenue currency",IF(AND(ISNUMBER(O466),T466=""),"Define conversions and session scope",IF(U466="","Add evidence source",IF(F466&lt;&gt;"Yes","Comparison not confirmed",IF(OR(NOT(ISNUMBER(D466)),NOT(ISNUMBER(E466)),E466&lt;D466,C466-B466&lt;&gt;E466-D466),"Check comparable date ranges",""))))))))))))</x:f>
      </x:c>
    </x:row>
    <x:row r="467" ht="44" customHeight="1">
      <x:c r="A467" s="19"/>
      <x:c r="B467" s="24"/>
      <x:c r="C467" s="21"/>
      <x:c r="D467" s="21"/>
      <x:c r="E467" s="21"/>
      <x:c r="F467" s="18"/>
      <x:c r="G467" s="26"/>
      <x:c r="H467" s="26"/>
      <x:c r="I467" s="26"/>
      <x:c r="J467" s="26"/>
      <x:c r="K467" s="25"/>
      <x:c r="L467" s="25"/>
      <x:c r="M467" s="26"/>
      <x:c r="N467" s="26"/>
      <x:c r="O467" s="26"/>
      <x:c r="P467" s="26"/>
      <x:c r="Q467" s="25"/>
      <x:c r="R467" s="25"/>
      <x:c r="S467" s="18"/>
      <x:c r="T467" s="18"/>
      <x:c r="U467" s="18"/>
      <x:c r="V467" s="28" t="str">
        <x:f>IF(A467="","",IF(AND(ISNUMBER(G467),ISNUMBER(I467),G467&gt;=0,I467&gt;0,G467&lt;=I467),G467/I467,"n.a."))</x:f>
      </x:c>
      <x:c r="W467" s="28" t="str">
        <x:f>IF(A467="","",IF(AND(F467="Yes",ISNUMBER(B467),ISNUMBER(C467),ISNUMBER(D467),ISNUMBER(E467),C467&gt;=B467,E467&gt;=D467,C467-B467=E467-D467,ISNUMBER(G467),ISNUMBER(H467),G467&gt;=0,H467&gt;0),(G467-H467)/H467,"n.a."))</x:f>
      </x:c>
      <x:c r="X467" s="28" t="str">
        <x:f>IF(A467="","",IF(AND(F467="Yes",ISNUMBER(B467),ISNUMBER(C467),ISNUMBER(D467),ISNUMBER(E467),C467&gt;=B467,E467&gt;=D467,C467-B467=E467-D467,ISNUMBER(M467),ISNUMBER(N467),M467&gt;=0,N467&gt;0),(M467-N467)/N467,"n.a."))</x:f>
      </x:c>
      <x:c r="Y467" s="28" t="str">
        <x:f>IF(A467="","",IF(AND(ISNUMBER(O467),ISNUMBER(M467),O467&gt;=0,M467&gt;0,T467&lt;&gt;""),O467/M467,"n.a."))</x:f>
      </x:c>
      <x:c r="Z467" s="23" t="str">
        <x:f>IF(A467="","",IF(COUNTIFS($A$6:$A$505,SUBSTITUTE(SUBSTITUTE(SUBSTITUTE(A467,"~","~~"),"*","~*"),"?","~?"))&gt;1,"Duplicate URL: use one row per period pair",IF(COUNTIFS(Audit!$A$6:$A$505,SUBSTITUTE(SUBSTITUTE(SUBSTITUTE(A467,"~","~~"),"*","~*"),"?","~?"))=0,"URL missing from Audit",IF(OR(B467="",C467=""),"Add current date range",IF(OR(NOT(ISNUMBER(B467)),NOT(ISNUMBER(C467)),C467&lt;B467),"Check current dates",IF(OR(AND(ISNUMBER(G467),G467&lt;0),AND(ISNUMBER(H467),H467&lt;0),AND(ISNUMBER(I467),I467&lt;0),AND(ISNUMBER(J467),J467&lt;0),AND(ISNUMBER(M467),M467&lt;0),AND(ISNUMBER(N467),N467&lt;0),AND(ISNUMBER(O467),O467&lt;0),AND(ISNUMBER(P467),P467&lt;0),AND(ISNUMBER(Q467),Q467&lt;0),AND(ISNUMBER(R467),R467&lt;0)),"Check negative values",IF(AND(ISNUMBER(G467),ISNUMBER(I467),G467&gt;I467),"Clicks exceed impressions",IF(AND(OR(ISNUMBER(Q467),ISNUMBER(R467)),S467=""),"Add revenue currency",IF(AND(ISNUMBER(O467),T467=""),"Define conversions and session scope",IF(U467="","Add evidence source",IF(F467&lt;&gt;"Yes","Comparison not confirmed",IF(OR(NOT(ISNUMBER(D467)),NOT(ISNUMBER(E467)),E467&lt;D467,C467-B467&lt;&gt;E467-D467),"Check comparable date ranges",""))))))))))))</x:f>
      </x:c>
    </x:row>
    <x:row r="468" ht="44" customHeight="1">
      <x:c r="A468" s="19"/>
      <x:c r="B468" s="24"/>
      <x:c r="C468" s="21"/>
      <x:c r="D468" s="21"/>
      <x:c r="E468" s="21"/>
      <x:c r="F468" s="18"/>
      <x:c r="G468" s="26"/>
      <x:c r="H468" s="26"/>
      <x:c r="I468" s="26"/>
      <x:c r="J468" s="26"/>
      <x:c r="K468" s="25"/>
      <x:c r="L468" s="25"/>
      <x:c r="M468" s="26"/>
      <x:c r="N468" s="26"/>
      <x:c r="O468" s="26"/>
      <x:c r="P468" s="26"/>
      <x:c r="Q468" s="25"/>
      <x:c r="R468" s="25"/>
      <x:c r="S468" s="18"/>
      <x:c r="T468" s="18"/>
      <x:c r="U468" s="18"/>
      <x:c r="V468" s="28" t="str">
        <x:f>IF(A468="","",IF(AND(ISNUMBER(G468),ISNUMBER(I468),G468&gt;=0,I468&gt;0,G468&lt;=I468),G468/I468,"n.a."))</x:f>
      </x:c>
      <x:c r="W468" s="28" t="str">
        <x:f>IF(A468="","",IF(AND(F468="Yes",ISNUMBER(B468),ISNUMBER(C468),ISNUMBER(D468),ISNUMBER(E468),C468&gt;=B468,E468&gt;=D468,C468-B468=E468-D468,ISNUMBER(G468),ISNUMBER(H468),G468&gt;=0,H468&gt;0),(G468-H468)/H468,"n.a."))</x:f>
      </x:c>
      <x:c r="X468" s="28" t="str">
        <x:f>IF(A468="","",IF(AND(F468="Yes",ISNUMBER(B468),ISNUMBER(C468),ISNUMBER(D468),ISNUMBER(E468),C468&gt;=B468,E468&gt;=D468,C468-B468=E468-D468,ISNUMBER(M468),ISNUMBER(N468),M468&gt;=0,N468&gt;0),(M468-N468)/N468,"n.a."))</x:f>
      </x:c>
      <x:c r="Y468" s="28" t="str">
        <x:f>IF(A468="","",IF(AND(ISNUMBER(O468),ISNUMBER(M468),O468&gt;=0,M468&gt;0,T468&lt;&gt;""),O468/M468,"n.a."))</x:f>
      </x:c>
      <x:c r="Z468" s="23" t="str">
        <x:f>IF(A468="","",IF(COUNTIFS($A$6:$A$505,SUBSTITUTE(SUBSTITUTE(SUBSTITUTE(A468,"~","~~"),"*","~*"),"?","~?"))&gt;1,"Duplicate URL: use one row per period pair",IF(COUNTIFS(Audit!$A$6:$A$505,SUBSTITUTE(SUBSTITUTE(SUBSTITUTE(A468,"~","~~"),"*","~*"),"?","~?"))=0,"URL missing from Audit",IF(OR(B468="",C468=""),"Add current date range",IF(OR(NOT(ISNUMBER(B468)),NOT(ISNUMBER(C468)),C468&lt;B468),"Check current dates",IF(OR(AND(ISNUMBER(G468),G468&lt;0),AND(ISNUMBER(H468),H468&lt;0),AND(ISNUMBER(I468),I468&lt;0),AND(ISNUMBER(J468),J468&lt;0),AND(ISNUMBER(M468),M468&lt;0),AND(ISNUMBER(N468),N468&lt;0),AND(ISNUMBER(O468),O468&lt;0),AND(ISNUMBER(P468),P468&lt;0),AND(ISNUMBER(Q468),Q468&lt;0),AND(ISNUMBER(R468),R468&lt;0)),"Check negative values",IF(AND(ISNUMBER(G468),ISNUMBER(I468),G468&gt;I468),"Clicks exceed impressions",IF(AND(OR(ISNUMBER(Q468),ISNUMBER(R468)),S468=""),"Add revenue currency",IF(AND(ISNUMBER(O468),T468=""),"Define conversions and session scope",IF(U468="","Add evidence source",IF(F468&lt;&gt;"Yes","Comparison not confirmed",IF(OR(NOT(ISNUMBER(D468)),NOT(ISNUMBER(E468)),E468&lt;D468,C468-B468&lt;&gt;E468-D468),"Check comparable date ranges",""))))))))))))</x:f>
      </x:c>
    </x:row>
    <x:row r="469" ht="44" customHeight="1">
      <x:c r="A469" s="19"/>
      <x:c r="B469" s="24"/>
      <x:c r="C469" s="21"/>
      <x:c r="D469" s="21"/>
      <x:c r="E469" s="21"/>
      <x:c r="F469" s="18"/>
      <x:c r="G469" s="26"/>
      <x:c r="H469" s="26"/>
      <x:c r="I469" s="26"/>
      <x:c r="J469" s="26"/>
      <x:c r="K469" s="25"/>
      <x:c r="L469" s="25"/>
      <x:c r="M469" s="26"/>
      <x:c r="N469" s="26"/>
      <x:c r="O469" s="26"/>
      <x:c r="P469" s="26"/>
      <x:c r="Q469" s="25"/>
      <x:c r="R469" s="25"/>
      <x:c r="S469" s="18"/>
      <x:c r="T469" s="18"/>
      <x:c r="U469" s="18"/>
      <x:c r="V469" s="28" t="str">
        <x:f>IF(A469="","",IF(AND(ISNUMBER(G469),ISNUMBER(I469),G469&gt;=0,I469&gt;0,G469&lt;=I469),G469/I469,"n.a."))</x:f>
      </x:c>
      <x:c r="W469" s="28" t="str">
        <x:f>IF(A469="","",IF(AND(F469="Yes",ISNUMBER(B469),ISNUMBER(C469),ISNUMBER(D469),ISNUMBER(E469),C469&gt;=B469,E469&gt;=D469,C469-B469=E469-D469,ISNUMBER(G469),ISNUMBER(H469),G469&gt;=0,H469&gt;0),(G469-H469)/H469,"n.a."))</x:f>
      </x:c>
      <x:c r="X469" s="28" t="str">
        <x:f>IF(A469="","",IF(AND(F469="Yes",ISNUMBER(B469),ISNUMBER(C469),ISNUMBER(D469),ISNUMBER(E469),C469&gt;=B469,E469&gt;=D469,C469-B469=E469-D469,ISNUMBER(M469),ISNUMBER(N469),M469&gt;=0,N469&gt;0),(M469-N469)/N469,"n.a."))</x:f>
      </x:c>
      <x:c r="Y469" s="28" t="str">
        <x:f>IF(A469="","",IF(AND(ISNUMBER(O469),ISNUMBER(M469),O469&gt;=0,M469&gt;0,T469&lt;&gt;""),O469/M469,"n.a."))</x:f>
      </x:c>
      <x:c r="Z469" s="23" t="str">
        <x:f>IF(A469="","",IF(COUNTIFS($A$6:$A$505,SUBSTITUTE(SUBSTITUTE(SUBSTITUTE(A469,"~","~~"),"*","~*"),"?","~?"))&gt;1,"Duplicate URL: use one row per period pair",IF(COUNTIFS(Audit!$A$6:$A$505,SUBSTITUTE(SUBSTITUTE(SUBSTITUTE(A469,"~","~~"),"*","~*"),"?","~?"))=0,"URL missing from Audit",IF(OR(B469="",C469=""),"Add current date range",IF(OR(NOT(ISNUMBER(B469)),NOT(ISNUMBER(C469)),C469&lt;B469),"Check current dates",IF(OR(AND(ISNUMBER(G469),G469&lt;0),AND(ISNUMBER(H469),H469&lt;0),AND(ISNUMBER(I469),I469&lt;0),AND(ISNUMBER(J469),J469&lt;0),AND(ISNUMBER(M469),M469&lt;0),AND(ISNUMBER(N469),N469&lt;0),AND(ISNUMBER(O469),O469&lt;0),AND(ISNUMBER(P469),P469&lt;0),AND(ISNUMBER(Q469),Q469&lt;0),AND(ISNUMBER(R469),R469&lt;0)),"Check negative values",IF(AND(ISNUMBER(G469),ISNUMBER(I469),G469&gt;I469),"Clicks exceed impressions",IF(AND(OR(ISNUMBER(Q469),ISNUMBER(R469)),S469=""),"Add revenue currency",IF(AND(ISNUMBER(O469),T469=""),"Define conversions and session scope",IF(U469="","Add evidence source",IF(F469&lt;&gt;"Yes","Comparison not confirmed",IF(OR(NOT(ISNUMBER(D469)),NOT(ISNUMBER(E469)),E469&lt;D469,C469-B469&lt;&gt;E469-D469),"Check comparable date ranges",""))))))))))))</x:f>
      </x:c>
    </x:row>
    <x:row r="470" ht="44" customHeight="1">
      <x:c r="A470" s="19"/>
      <x:c r="B470" s="24"/>
      <x:c r="C470" s="21"/>
      <x:c r="D470" s="21"/>
      <x:c r="E470" s="21"/>
      <x:c r="F470" s="18"/>
      <x:c r="G470" s="26"/>
      <x:c r="H470" s="26"/>
      <x:c r="I470" s="26"/>
      <x:c r="J470" s="26"/>
      <x:c r="K470" s="25"/>
      <x:c r="L470" s="25"/>
      <x:c r="M470" s="26"/>
      <x:c r="N470" s="26"/>
      <x:c r="O470" s="26"/>
      <x:c r="P470" s="26"/>
      <x:c r="Q470" s="25"/>
      <x:c r="R470" s="25"/>
      <x:c r="S470" s="18"/>
      <x:c r="T470" s="18"/>
      <x:c r="U470" s="18"/>
      <x:c r="V470" s="28" t="str">
        <x:f>IF(A470="","",IF(AND(ISNUMBER(G470),ISNUMBER(I470),G470&gt;=0,I470&gt;0,G470&lt;=I470),G470/I470,"n.a."))</x:f>
      </x:c>
      <x:c r="W470" s="28" t="str">
        <x:f>IF(A470="","",IF(AND(F470="Yes",ISNUMBER(B470),ISNUMBER(C470),ISNUMBER(D470),ISNUMBER(E470),C470&gt;=B470,E470&gt;=D470,C470-B470=E470-D470,ISNUMBER(G470),ISNUMBER(H470),G470&gt;=0,H470&gt;0),(G470-H470)/H470,"n.a."))</x:f>
      </x:c>
      <x:c r="X470" s="28" t="str">
        <x:f>IF(A470="","",IF(AND(F470="Yes",ISNUMBER(B470),ISNUMBER(C470),ISNUMBER(D470),ISNUMBER(E470),C470&gt;=B470,E470&gt;=D470,C470-B470=E470-D470,ISNUMBER(M470),ISNUMBER(N470),M470&gt;=0,N470&gt;0),(M470-N470)/N470,"n.a."))</x:f>
      </x:c>
      <x:c r="Y470" s="28" t="str">
        <x:f>IF(A470="","",IF(AND(ISNUMBER(O470),ISNUMBER(M470),O470&gt;=0,M470&gt;0,T470&lt;&gt;""),O470/M470,"n.a."))</x:f>
      </x:c>
      <x:c r="Z470" s="23" t="str">
        <x:f>IF(A470="","",IF(COUNTIFS($A$6:$A$505,SUBSTITUTE(SUBSTITUTE(SUBSTITUTE(A470,"~","~~"),"*","~*"),"?","~?"))&gt;1,"Duplicate URL: use one row per period pair",IF(COUNTIFS(Audit!$A$6:$A$505,SUBSTITUTE(SUBSTITUTE(SUBSTITUTE(A470,"~","~~"),"*","~*"),"?","~?"))=0,"URL missing from Audit",IF(OR(B470="",C470=""),"Add current date range",IF(OR(NOT(ISNUMBER(B470)),NOT(ISNUMBER(C470)),C470&lt;B470),"Check current dates",IF(OR(AND(ISNUMBER(G470),G470&lt;0),AND(ISNUMBER(H470),H470&lt;0),AND(ISNUMBER(I470),I470&lt;0),AND(ISNUMBER(J470),J470&lt;0),AND(ISNUMBER(M470),M470&lt;0),AND(ISNUMBER(N470),N470&lt;0),AND(ISNUMBER(O470),O470&lt;0),AND(ISNUMBER(P470),P470&lt;0),AND(ISNUMBER(Q470),Q470&lt;0),AND(ISNUMBER(R470),R470&lt;0)),"Check negative values",IF(AND(ISNUMBER(G470),ISNUMBER(I470),G470&gt;I470),"Clicks exceed impressions",IF(AND(OR(ISNUMBER(Q470),ISNUMBER(R470)),S470=""),"Add revenue currency",IF(AND(ISNUMBER(O470),T470=""),"Define conversions and session scope",IF(U470="","Add evidence source",IF(F470&lt;&gt;"Yes","Comparison not confirmed",IF(OR(NOT(ISNUMBER(D470)),NOT(ISNUMBER(E470)),E470&lt;D470,C470-B470&lt;&gt;E470-D470),"Check comparable date ranges",""))))))))))))</x:f>
      </x:c>
    </x:row>
    <x:row r="471" ht="44" customHeight="1">
      <x:c r="A471" s="19"/>
      <x:c r="B471" s="24"/>
      <x:c r="C471" s="21"/>
      <x:c r="D471" s="21"/>
      <x:c r="E471" s="21"/>
      <x:c r="F471" s="18"/>
      <x:c r="G471" s="26"/>
      <x:c r="H471" s="26"/>
      <x:c r="I471" s="26"/>
      <x:c r="J471" s="26"/>
      <x:c r="K471" s="25"/>
      <x:c r="L471" s="25"/>
      <x:c r="M471" s="26"/>
      <x:c r="N471" s="26"/>
      <x:c r="O471" s="26"/>
      <x:c r="P471" s="26"/>
      <x:c r="Q471" s="25"/>
      <x:c r="R471" s="25"/>
      <x:c r="S471" s="18"/>
      <x:c r="T471" s="18"/>
      <x:c r="U471" s="18"/>
      <x:c r="V471" s="28" t="str">
        <x:f>IF(A471="","",IF(AND(ISNUMBER(G471),ISNUMBER(I471),G471&gt;=0,I471&gt;0,G471&lt;=I471),G471/I471,"n.a."))</x:f>
      </x:c>
      <x:c r="W471" s="28" t="str">
        <x:f>IF(A471="","",IF(AND(F471="Yes",ISNUMBER(B471),ISNUMBER(C471),ISNUMBER(D471),ISNUMBER(E471),C471&gt;=B471,E471&gt;=D471,C471-B471=E471-D471,ISNUMBER(G471),ISNUMBER(H471),G471&gt;=0,H471&gt;0),(G471-H471)/H471,"n.a."))</x:f>
      </x:c>
      <x:c r="X471" s="28" t="str">
        <x:f>IF(A471="","",IF(AND(F471="Yes",ISNUMBER(B471),ISNUMBER(C471),ISNUMBER(D471),ISNUMBER(E471),C471&gt;=B471,E471&gt;=D471,C471-B471=E471-D471,ISNUMBER(M471),ISNUMBER(N471),M471&gt;=0,N471&gt;0),(M471-N471)/N471,"n.a."))</x:f>
      </x:c>
      <x:c r="Y471" s="28" t="str">
        <x:f>IF(A471="","",IF(AND(ISNUMBER(O471),ISNUMBER(M471),O471&gt;=0,M471&gt;0,T471&lt;&gt;""),O471/M471,"n.a."))</x:f>
      </x:c>
      <x:c r="Z471" s="23" t="str">
        <x:f>IF(A471="","",IF(COUNTIFS($A$6:$A$505,SUBSTITUTE(SUBSTITUTE(SUBSTITUTE(A471,"~","~~"),"*","~*"),"?","~?"))&gt;1,"Duplicate URL: use one row per period pair",IF(COUNTIFS(Audit!$A$6:$A$505,SUBSTITUTE(SUBSTITUTE(SUBSTITUTE(A471,"~","~~"),"*","~*"),"?","~?"))=0,"URL missing from Audit",IF(OR(B471="",C471=""),"Add current date range",IF(OR(NOT(ISNUMBER(B471)),NOT(ISNUMBER(C471)),C471&lt;B471),"Check current dates",IF(OR(AND(ISNUMBER(G471),G471&lt;0),AND(ISNUMBER(H471),H471&lt;0),AND(ISNUMBER(I471),I471&lt;0),AND(ISNUMBER(J471),J471&lt;0),AND(ISNUMBER(M471),M471&lt;0),AND(ISNUMBER(N471),N471&lt;0),AND(ISNUMBER(O471),O471&lt;0),AND(ISNUMBER(P471),P471&lt;0),AND(ISNUMBER(Q471),Q471&lt;0),AND(ISNUMBER(R471),R471&lt;0)),"Check negative values",IF(AND(ISNUMBER(G471),ISNUMBER(I471),G471&gt;I471),"Clicks exceed impressions",IF(AND(OR(ISNUMBER(Q471),ISNUMBER(R471)),S471=""),"Add revenue currency",IF(AND(ISNUMBER(O471),T471=""),"Define conversions and session scope",IF(U471="","Add evidence source",IF(F471&lt;&gt;"Yes","Comparison not confirmed",IF(OR(NOT(ISNUMBER(D471)),NOT(ISNUMBER(E471)),E471&lt;D471,C471-B471&lt;&gt;E471-D471),"Check comparable date ranges",""))))))))))))</x:f>
      </x:c>
    </x:row>
    <x:row r="472" ht="44" customHeight="1">
      <x:c r="A472" s="19"/>
      <x:c r="B472" s="24"/>
      <x:c r="C472" s="21"/>
      <x:c r="D472" s="21"/>
      <x:c r="E472" s="21"/>
      <x:c r="F472" s="18"/>
      <x:c r="G472" s="26"/>
      <x:c r="H472" s="26"/>
      <x:c r="I472" s="26"/>
      <x:c r="J472" s="26"/>
      <x:c r="K472" s="25"/>
      <x:c r="L472" s="25"/>
      <x:c r="M472" s="26"/>
      <x:c r="N472" s="26"/>
      <x:c r="O472" s="26"/>
      <x:c r="P472" s="26"/>
      <x:c r="Q472" s="25"/>
      <x:c r="R472" s="25"/>
      <x:c r="S472" s="18"/>
      <x:c r="T472" s="18"/>
      <x:c r="U472" s="18"/>
      <x:c r="V472" s="28" t="str">
        <x:f>IF(A472="","",IF(AND(ISNUMBER(G472),ISNUMBER(I472),G472&gt;=0,I472&gt;0,G472&lt;=I472),G472/I472,"n.a."))</x:f>
      </x:c>
      <x:c r="W472" s="28" t="str">
        <x:f>IF(A472="","",IF(AND(F472="Yes",ISNUMBER(B472),ISNUMBER(C472),ISNUMBER(D472),ISNUMBER(E472),C472&gt;=B472,E472&gt;=D472,C472-B472=E472-D472,ISNUMBER(G472),ISNUMBER(H472),G472&gt;=0,H472&gt;0),(G472-H472)/H472,"n.a."))</x:f>
      </x:c>
      <x:c r="X472" s="28" t="str">
        <x:f>IF(A472="","",IF(AND(F472="Yes",ISNUMBER(B472),ISNUMBER(C472),ISNUMBER(D472),ISNUMBER(E472),C472&gt;=B472,E472&gt;=D472,C472-B472=E472-D472,ISNUMBER(M472),ISNUMBER(N472),M472&gt;=0,N472&gt;0),(M472-N472)/N472,"n.a."))</x:f>
      </x:c>
      <x:c r="Y472" s="28" t="str">
        <x:f>IF(A472="","",IF(AND(ISNUMBER(O472),ISNUMBER(M472),O472&gt;=0,M472&gt;0,T472&lt;&gt;""),O472/M472,"n.a."))</x:f>
      </x:c>
      <x:c r="Z472" s="23" t="str">
        <x:f>IF(A472="","",IF(COUNTIFS($A$6:$A$505,SUBSTITUTE(SUBSTITUTE(SUBSTITUTE(A472,"~","~~"),"*","~*"),"?","~?"))&gt;1,"Duplicate URL: use one row per period pair",IF(COUNTIFS(Audit!$A$6:$A$505,SUBSTITUTE(SUBSTITUTE(SUBSTITUTE(A472,"~","~~"),"*","~*"),"?","~?"))=0,"URL missing from Audit",IF(OR(B472="",C472=""),"Add current date range",IF(OR(NOT(ISNUMBER(B472)),NOT(ISNUMBER(C472)),C472&lt;B472),"Check current dates",IF(OR(AND(ISNUMBER(G472),G472&lt;0),AND(ISNUMBER(H472),H472&lt;0),AND(ISNUMBER(I472),I472&lt;0),AND(ISNUMBER(J472),J472&lt;0),AND(ISNUMBER(M472),M472&lt;0),AND(ISNUMBER(N472),N472&lt;0),AND(ISNUMBER(O472),O472&lt;0),AND(ISNUMBER(P472),P472&lt;0),AND(ISNUMBER(Q472),Q472&lt;0),AND(ISNUMBER(R472),R472&lt;0)),"Check negative values",IF(AND(ISNUMBER(G472),ISNUMBER(I472),G472&gt;I472),"Clicks exceed impressions",IF(AND(OR(ISNUMBER(Q472),ISNUMBER(R472)),S472=""),"Add revenue currency",IF(AND(ISNUMBER(O472),T472=""),"Define conversions and session scope",IF(U472="","Add evidence source",IF(F472&lt;&gt;"Yes","Comparison not confirmed",IF(OR(NOT(ISNUMBER(D472)),NOT(ISNUMBER(E472)),E472&lt;D472,C472-B472&lt;&gt;E472-D472),"Check comparable date ranges",""))))))))))))</x:f>
      </x:c>
    </x:row>
    <x:row r="473" ht="44" customHeight="1">
      <x:c r="A473" s="19"/>
      <x:c r="B473" s="24"/>
      <x:c r="C473" s="21"/>
      <x:c r="D473" s="21"/>
      <x:c r="E473" s="21"/>
      <x:c r="F473" s="18"/>
      <x:c r="G473" s="26"/>
      <x:c r="H473" s="26"/>
      <x:c r="I473" s="26"/>
      <x:c r="J473" s="26"/>
      <x:c r="K473" s="25"/>
      <x:c r="L473" s="25"/>
      <x:c r="M473" s="26"/>
      <x:c r="N473" s="26"/>
      <x:c r="O473" s="26"/>
      <x:c r="P473" s="26"/>
      <x:c r="Q473" s="25"/>
      <x:c r="R473" s="25"/>
      <x:c r="S473" s="18"/>
      <x:c r="T473" s="18"/>
      <x:c r="U473" s="18"/>
      <x:c r="V473" s="28" t="str">
        <x:f>IF(A473="","",IF(AND(ISNUMBER(G473),ISNUMBER(I473),G473&gt;=0,I473&gt;0,G473&lt;=I473),G473/I473,"n.a."))</x:f>
      </x:c>
      <x:c r="W473" s="28" t="str">
        <x:f>IF(A473="","",IF(AND(F473="Yes",ISNUMBER(B473),ISNUMBER(C473),ISNUMBER(D473),ISNUMBER(E473),C473&gt;=B473,E473&gt;=D473,C473-B473=E473-D473,ISNUMBER(G473),ISNUMBER(H473),G473&gt;=0,H473&gt;0),(G473-H473)/H473,"n.a."))</x:f>
      </x:c>
      <x:c r="X473" s="28" t="str">
        <x:f>IF(A473="","",IF(AND(F473="Yes",ISNUMBER(B473),ISNUMBER(C473),ISNUMBER(D473),ISNUMBER(E473),C473&gt;=B473,E473&gt;=D473,C473-B473=E473-D473,ISNUMBER(M473),ISNUMBER(N473),M473&gt;=0,N473&gt;0),(M473-N473)/N473,"n.a."))</x:f>
      </x:c>
      <x:c r="Y473" s="28" t="str">
        <x:f>IF(A473="","",IF(AND(ISNUMBER(O473),ISNUMBER(M473),O473&gt;=0,M473&gt;0,T473&lt;&gt;""),O473/M473,"n.a."))</x:f>
      </x:c>
      <x:c r="Z473" s="23" t="str">
        <x:f>IF(A473="","",IF(COUNTIFS($A$6:$A$505,SUBSTITUTE(SUBSTITUTE(SUBSTITUTE(A473,"~","~~"),"*","~*"),"?","~?"))&gt;1,"Duplicate URL: use one row per period pair",IF(COUNTIFS(Audit!$A$6:$A$505,SUBSTITUTE(SUBSTITUTE(SUBSTITUTE(A473,"~","~~"),"*","~*"),"?","~?"))=0,"URL missing from Audit",IF(OR(B473="",C473=""),"Add current date range",IF(OR(NOT(ISNUMBER(B473)),NOT(ISNUMBER(C473)),C473&lt;B473),"Check current dates",IF(OR(AND(ISNUMBER(G473),G473&lt;0),AND(ISNUMBER(H473),H473&lt;0),AND(ISNUMBER(I473),I473&lt;0),AND(ISNUMBER(J473),J473&lt;0),AND(ISNUMBER(M473),M473&lt;0),AND(ISNUMBER(N473),N473&lt;0),AND(ISNUMBER(O473),O473&lt;0),AND(ISNUMBER(P473),P473&lt;0),AND(ISNUMBER(Q473),Q473&lt;0),AND(ISNUMBER(R473),R473&lt;0)),"Check negative values",IF(AND(ISNUMBER(G473),ISNUMBER(I473),G473&gt;I473),"Clicks exceed impressions",IF(AND(OR(ISNUMBER(Q473),ISNUMBER(R473)),S473=""),"Add revenue currency",IF(AND(ISNUMBER(O473),T473=""),"Define conversions and session scope",IF(U473="","Add evidence source",IF(F473&lt;&gt;"Yes","Comparison not confirmed",IF(OR(NOT(ISNUMBER(D473)),NOT(ISNUMBER(E473)),E473&lt;D473,C473-B473&lt;&gt;E473-D473),"Check comparable date ranges",""))))))))))))</x:f>
      </x:c>
    </x:row>
    <x:row r="474" ht="44" customHeight="1">
      <x:c r="A474" s="19"/>
      <x:c r="B474" s="24"/>
      <x:c r="C474" s="21"/>
      <x:c r="D474" s="21"/>
      <x:c r="E474" s="21"/>
      <x:c r="F474" s="18"/>
      <x:c r="G474" s="26"/>
      <x:c r="H474" s="26"/>
      <x:c r="I474" s="26"/>
      <x:c r="J474" s="26"/>
      <x:c r="K474" s="25"/>
      <x:c r="L474" s="25"/>
      <x:c r="M474" s="26"/>
      <x:c r="N474" s="26"/>
      <x:c r="O474" s="26"/>
      <x:c r="P474" s="26"/>
      <x:c r="Q474" s="25"/>
      <x:c r="R474" s="25"/>
      <x:c r="S474" s="18"/>
      <x:c r="T474" s="18"/>
      <x:c r="U474" s="18"/>
      <x:c r="V474" s="28" t="str">
        <x:f>IF(A474="","",IF(AND(ISNUMBER(G474),ISNUMBER(I474),G474&gt;=0,I474&gt;0,G474&lt;=I474),G474/I474,"n.a."))</x:f>
      </x:c>
      <x:c r="W474" s="28" t="str">
        <x:f>IF(A474="","",IF(AND(F474="Yes",ISNUMBER(B474),ISNUMBER(C474),ISNUMBER(D474),ISNUMBER(E474),C474&gt;=B474,E474&gt;=D474,C474-B474=E474-D474,ISNUMBER(G474),ISNUMBER(H474),G474&gt;=0,H474&gt;0),(G474-H474)/H474,"n.a."))</x:f>
      </x:c>
      <x:c r="X474" s="28" t="str">
        <x:f>IF(A474="","",IF(AND(F474="Yes",ISNUMBER(B474),ISNUMBER(C474),ISNUMBER(D474),ISNUMBER(E474),C474&gt;=B474,E474&gt;=D474,C474-B474=E474-D474,ISNUMBER(M474),ISNUMBER(N474),M474&gt;=0,N474&gt;0),(M474-N474)/N474,"n.a."))</x:f>
      </x:c>
      <x:c r="Y474" s="28" t="str">
        <x:f>IF(A474="","",IF(AND(ISNUMBER(O474),ISNUMBER(M474),O474&gt;=0,M474&gt;0,T474&lt;&gt;""),O474/M474,"n.a."))</x:f>
      </x:c>
      <x:c r="Z474" s="23" t="str">
        <x:f>IF(A474="","",IF(COUNTIFS($A$6:$A$505,SUBSTITUTE(SUBSTITUTE(SUBSTITUTE(A474,"~","~~"),"*","~*"),"?","~?"))&gt;1,"Duplicate URL: use one row per period pair",IF(COUNTIFS(Audit!$A$6:$A$505,SUBSTITUTE(SUBSTITUTE(SUBSTITUTE(A474,"~","~~"),"*","~*"),"?","~?"))=0,"URL missing from Audit",IF(OR(B474="",C474=""),"Add current date range",IF(OR(NOT(ISNUMBER(B474)),NOT(ISNUMBER(C474)),C474&lt;B474),"Check current dates",IF(OR(AND(ISNUMBER(G474),G474&lt;0),AND(ISNUMBER(H474),H474&lt;0),AND(ISNUMBER(I474),I474&lt;0),AND(ISNUMBER(J474),J474&lt;0),AND(ISNUMBER(M474),M474&lt;0),AND(ISNUMBER(N474),N474&lt;0),AND(ISNUMBER(O474),O474&lt;0),AND(ISNUMBER(P474),P474&lt;0),AND(ISNUMBER(Q474),Q474&lt;0),AND(ISNUMBER(R474),R474&lt;0)),"Check negative values",IF(AND(ISNUMBER(G474),ISNUMBER(I474),G474&gt;I474),"Clicks exceed impressions",IF(AND(OR(ISNUMBER(Q474),ISNUMBER(R474)),S474=""),"Add revenue currency",IF(AND(ISNUMBER(O474),T474=""),"Define conversions and session scope",IF(U474="","Add evidence source",IF(F474&lt;&gt;"Yes","Comparison not confirmed",IF(OR(NOT(ISNUMBER(D474)),NOT(ISNUMBER(E474)),E474&lt;D474,C474-B474&lt;&gt;E474-D474),"Check comparable date ranges",""))))))))))))</x:f>
      </x:c>
    </x:row>
    <x:row r="475" ht="44" customHeight="1">
      <x:c r="A475" s="19"/>
      <x:c r="B475" s="24"/>
      <x:c r="C475" s="21"/>
      <x:c r="D475" s="21"/>
      <x:c r="E475" s="21"/>
      <x:c r="F475" s="18"/>
      <x:c r="G475" s="26"/>
      <x:c r="H475" s="26"/>
      <x:c r="I475" s="26"/>
      <x:c r="J475" s="26"/>
      <x:c r="K475" s="25"/>
      <x:c r="L475" s="25"/>
      <x:c r="M475" s="26"/>
      <x:c r="N475" s="26"/>
      <x:c r="O475" s="26"/>
      <x:c r="P475" s="26"/>
      <x:c r="Q475" s="25"/>
      <x:c r="R475" s="25"/>
      <x:c r="S475" s="18"/>
      <x:c r="T475" s="18"/>
      <x:c r="U475" s="18"/>
      <x:c r="V475" s="28" t="str">
        <x:f>IF(A475="","",IF(AND(ISNUMBER(G475),ISNUMBER(I475),G475&gt;=0,I475&gt;0,G475&lt;=I475),G475/I475,"n.a."))</x:f>
      </x:c>
      <x:c r="W475" s="28" t="str">
        <x:f>IF(A475="","",IF(AND(F475="Yes",ISNUMBER(B475),ISNUMBER(C475),ISNUMBER(D475),ISNUMBER(E475),C475&gt;=B475,E475&gt;=D475,C475-B475=E475-D475,ISNUMBER(G475),ISNUMBER(H475),G475&gt;=0,H475&gt;0),(G475-H475)/H475,"n.a."))</x:f>
      </x:c>
      <x:c r="X475" s="28" t="str">
        <x:f>IF(A475="","",IF(AND(F475="Yes",ISNUMBER(B475),ISNUMBER(C475),ISNUMBER(D475),ISNUMBER(E475),C475&gt;=B475,E475&gt;=D475,C475-B475=E475-D475,ISNUMBER(M475),ISNUMBER(N475),M475&gt;=0,N475&gt;0),(M475-N475)/N475,"n.a."))</x:f>
      </x:c>
      <x:c r="Y475" s="28" t="str">
        <x:f>IF(A475="","",IF(AND(ISNUMBER(O475),ISNUMBER(M475),O475&gt;=0,M475&gt;0,T475&lt;&gt;""),O475/M475,"n.a."))</x:f>
      </x:c>
      <x:c r="Z475" s="23" t="str">
        <x:f>IF(A475="","",IF(COUNTIFS($A$6:$A$505,SUBSTITUTE(SUBSTITUTE(SUBSTITUTE(A475,"~","~~"),"*","~*"),"?","~?"))&gt;1,"Duplicate URL: use one row per period pair",IF(COUNTIFS(Audit!$A$6:$A$505,SUBSTITUTE(SUBSTITUTE(SUBSTITUTE(A475,"~","~~"),"*","~*"),"?","~?"))=0,"URL missing from Audit",IF(OR(B475="",C475=""),"Add current date range",IF(OR(NOT(ISNUMBER(B475)),NOT(ISNUMBER(C475)),C475&lt;B475),"Check current dates",IF(OR(AND(ISNUMBER(G475),G475&lt;0),AND(ISNUMBER(H475),H475&lt;0),AND(ISNUMBER(I475),I475&lt;0),AND(ISNUMBER(J475),J475&lt;0),AND(ISNUMBER(M475),M475&lt;0),AND(ISNUMBER(N475),N475&lt;0),AND(ISNUMBER(O475),O475&lt;0),AND(ISNUMBER(P475),P475&lt;0),AND(ISNUMBER(Q475),Q475&lt;0),AND(ISNUMBER(R475),R475&lt;0)),"Check negative values",IF(AND(ISNUMBER(G475),ISNUMBER(I475),G475&gt;I475),"Clicks exceed impressions",IF(AND(OR(ISNUMBER(Q475),ISNUMBER(R475)),S475=""),"Add revenue currency",IF(AND(ISNUMBER(O475),T475=""),"Define conversions and session scope",IF(U475="","Add evidence source",IF(F475&lt;&gt;"Yes","Comparison not confirmed",IF(OR(NOT(ISNUMBER(D475)),NOT(ISNUMBER(E475)),E475&lt;D475,C475-B475&lt;&gt;E475-D475),"Check comparable date ranges",""))))))))))))</x:f>
      </x:c>
    </x:row>
    <x:row r="476" ht="44" customHeight="1">
      <x:c r="A476" s="19"/>
      <x:c r="B476" s="24"/>
      <x:c r="C476" s="21"/>
      <x:c r="D476" s="21"/>
      <x:c r="E476" s="21"/>
      <x:c r="F476" s="18"/>
      <x:c r="G476" s="26"/>
      <x:c r="H476" s="26"/>
      <x:c r="I476" s="26"/>
      <x:c r="J476" s="26"/>
      <x:c r="K476" s="25"/>
      <x:c r="L476" s="25"/>
      <x:c r="M476" s="26"/>
      <x:c r="N476" s="26"/>
      <x:c r="O476" s="26"/>
      <x:c r="P476" s="26"/>
      <x:c r="Q476" s="25"/>
      <x:c r="R476" s="25"/>
      <x:c r="S476" s="18"/>
      <x:c r="T476" s="18"/>
      <x:c r="U476" s="18"/>
      <x:c r="V476" s="28" t="str">
        <x:f>IF(A476="","",IF(AND(ISNUMBER(G476),ISNUMBER(I476),G476&gt;=0,I476&gt;0,G476&lt;=I476),G476/I476,"n.a."))</x:f>
      </x:c>
      <x:c r="W476" s="28" t="str">
        <x:f>IF(A476="","",IF(AND(F476="Yes",ISNUMBER(B476),ISNUMBER(C476),ISNUMBER(D476),ISNUMBER(E476),C476&gt;=B476,E476&gt;=D476,C476-B476=E476-D476,ISNUMBER(G476),ISNUMBER(H476),G476&gt;=0,H476&gt;0),(G476-H476)/H476,"n.a."))</x:f>
      </x:c>
      <x:c r="X476" s="28" t="str">
        <x:f>IF(A476="","",IF(AND(F476="Yes",ISNUMBER(B476),ISNUMBER(C476),ISNUMBER(D476),ISNUMBER(E476),C476&gt;=B476,E476&gt;=D476,C476-B476=E476-D476,ISNUMBER(M476),ISNUMBER(N476),M476&gt;=0,N476&gt;0),(M476-N476)/N476,"n.a."))</x:f>
      </x:c>
      <x:c r="Y476" s="28" t="str">
        <x:f>IF(A476="","",IF(AND(ISNUMBER(O476),ISNUMBER(M476),O476&gt;=0,M476&gt;0,T476&lt;&gt;""),O476/M476,"n.a."))</x:f>
      </x:c>
      <x:c r="Z476" s="23" t="str">
        <x:f>IF(A476="","",IF(COUNTIFS($A$6:$A$505,SUBSTITUTE(SUBSTITUTE(SUBSTITUTE(A476,"~","~~"),"*","~*"),"?","~?"))&gt;1,"Duplicate URL: use one row per period pair",IF(COUNTIFS(Audit!$A$6:$A$505,SUBSTITUTE(SUBSTITUTE(SUBSTITUTE(A476,"~","~~"),"*","~*"),"?","~?"))=0,"URL missing from Audit",IF(OR(B476="",C476=""),"Add current date range",IF(OR(NOT(ISNUMBER(B476)),NOT(ISNUMBER(C476)),C476&lt;B476),"Check current dates",IF(OR(AND(ISNUMBER(G476),G476&lt;0),AND(ISNUMBER(H476),H476&lt;0),AND(ISNUMBER(I476),I476&lt;0),AND(ISNUMBER(J476),J476&lt;0),AND(ISNUMBER(M476),M476&lt;0),AND(ISNUMBER(N476),N476&lt;0),AND(ISNUMBER(O476),O476&lt;0),AND(ISNUMBER(P476),P476&lt;0),AND(ISNUMBER(Q476),Q476&lt;0),AND(ISNUMBER(R476),R476&lt;0)),"Check negative values",IF(AND(ISNUMBER(G476),ISNUMBER(I476),G476&gt;I476),"Clicks exceed impressions",IF(AND(OR(ISNUMBER(Q476),ISNUMBER(R476)),S476=""),"Add revenue currency",IF(AND(ISNUMBER(O476),T476=""),"Define conversions and session scope",IF(U476="","Add evidence source",IF(F476&lt;&gt;"Yes","Comparison not confirmed",IF(OR(NOT(ISNUMBER(D476)),NOT(ISNUMBER(E476)),E476&lt;D476,C476-B476&lt;&gt;E476-D476),"Check comparable date ranges",""))))))))))))</x:f>
      </x:c>
    </x:row>
    <x:row r="477" ht="44" customHeight="1">
      <x:c r="A477" s="19"/>
      <x:c r="B477" s="24"/>
      <x:c r="C477" s="21"/>
      <x:c r="D477" s="21"/>
      <x:c r="E477" s="21"/>
      <x:c r="F477" s="18"/>
      <x:c r="G477" s="26"/>
      <x:c r="H477" s="26"/>
      <x:c r="I477" s="26"/>
      <x:c r="J477" s="26"/>
      <x:c r="K477" s="25"/>
      <x:c r="L477" s="25"/>
      <x:c r="M477" s="26"/>
      <x:c r="N477" s="26"/>
      <x:c r="O477" s="26"/>
      <x:c r="P477" s="26"/>
      <x:c r="Q477" s="25"/>
      <x:c r="R477" s="25"/>
      <x:c r="S477" s="18"/>
      <x:c r="T477" s="18"/>
      <x:c r="U477" s="18"/>
      <x:c r="V477" s="28" t="str">
        <x:f>IF(A477="","",IF(AND(ISNUMBER(G477),ISNUMBER(I477),G477&gt;=0,I477&gt;0,G477&lt;=I477),G477/I477,"n.a."))</x:f>
      </x:c>
      <x:c r="W477" s="28" t="str">
        <x:f>IF(A477="","",IF(AND(F477="Yes",ISNUMBER(B477),ISNUMBER(C477),ISNUMBER(D477),ISNUMBER(E477),C477&gt;=B477,E477&gt;=D477,C477-B477=E477-D477,ISNUMBER(G477),ISNUMBER(H477),G477&gt;=0,H477&gt;0),(G477-H477)/H477,"n.a."))</x:f>
      </x:c>
      <x:c r="X477" s="28" t="str">
        <x:f>IF(A477="","",IF(AND(F477="Yes",ISNUMBER(B477),ISNUMBER(C477),ISNUMBER(D477),ISNUMBER(E477),C477&gt;=B477,E477&gt;=D477,C477-B477=E477-D477,ISNUMBER(M477),ISNUMBER(N477),M477&gt;=0,N477&gt;0),(M477-N477)/N477,"n.a."))</x:f>
      </x:c>
      <x:c r="Y477" s="28" t="str">
        <x:f>IF(A477="","",IF(AND(ISNUMBER(O477),ISNUMBER(M477),O477&gt;=0,M477&gt;0,T477&lt;&gt;""),O477/M477,"n.a."))</x:f>
      </x:c>
      <x:c r="Z477" s="23" t="str">
        <x:f>IF(A477="","",IF(COUNTIFS($A$6:$A$505,SUBSTITUTE(SUBSTITUTE(SUBSTITUTE(A477,"~","~~"),"*","~*"),"?","~?"))&gt;1,"Duplicate URL: use one row per period pair",IF(COUNTIFS(Audit!$A$6:$A$505,SUBSTITUTE(SUBSTITUTE(SUBSTITUTE(A477,"~","~~"),"*","~*"),"?","~?"))=0,"URL missing from Audit",IF(OR(B477="",C477=""),"Add current date range",IF(OR(NOT(ISNUMBER(B477)),NOT(ISNUMBER(C477)),C477&lt;B477),"Check current dates",IF(OR(AND(ISNUMBER(G477),G477&lt;0),AND(ISNUMBER(H477),H477&lt;0),AND(ISNUMBER(I477),I477&lt;0),AND(ISNUMBER(J477),J477&lt;0),AND(ISNUMBER(M477),M477&lt;0),AND(ISNUMBER(N477),N477&lt;0),AND(ISNUMBER(O477),O477&lt;0),AND(ISNUMBER(P477),P477&lt;0),AND(ISNUMBER(Q477),Q477&lt;0),AND(ISNUMBER(R477),R477&lt;0)),"Check negative values",IF(AND(ISNUMBER(G477),ISNUMBER(I477),G477&gt;I477),"Clicks exceed impressions",IF(AND(OR(ISNUMBER(Q477),ISNUMBER(R477)),S477=""),"Add revenue currency",IF(AND(ISNUMBER(O477),T477=""),"Define conversions and session scope",IF(U477="","Add evidence source",IF(F477&lt;&gt;"Yes","Comparison not confirmed",IF(OR(NOT(ISNUMBER(D477)),NOT(ISNUMBER(E477)),E477&lt;D477,C477-B477&lt;&gt;E477-D477),"Check comparable date ranges",""))))))))))))</x:f>
      </x:c>
    </x:row>
    <x:row r="478" ht="44" customHeight="1">
      <x:c r="A478" s="19"/>
      <x:c r="B478" s="24"/>
      <x:c r="C478" s="21"/>
      <x:c r="D478" s="21"/>
      <x:c r="E478" s="21"/>
      <x:c r="F478" s="18"/>
      <x:c r="G478" s="26"/>
      <x:c r="H478" s="26"/>
      <x:c r="I478" s="26"/>
      <x:c r="J478" s="26"/>
      <x:c r="K478" s="25"/>
      <x:c r="L478" s="25"/>
      <x:c r="M478" s="26"/>
      <x:c r="N478" s="26"/>
      <x:c r="O478" s="26"/>
      <x:c r="P478" s="26"/>
      <x:c r="Q478" s="25"/>
      <x:c r="R478" s="25"/>
      <x:c r="S478" s="18"/>
      <x:c r="T478" s="18"/>
      <x:c r="U478" s="18"/>
      <x:c r="V478" s="28" t="str">
        <x:f>IF(A478="","",IF(AND(ISNUMBER(G478),ISNUMBER(I478),G478&gt;=0,I478&gt;0,G478&lt;=I478),G478/I478,"n.a."))</x:f>
      </x:c>
      <x:c r="W478" s="28" t="str">
        <x:f>IF(A478="","",IF(AND(F478="Yes",ISNUMBER(B478),ISNUMBER(C478),ISNUMBER(D478),ISNUMBER(E478),C478&gt;=B478,E478&gt;=D478,C478-B478=E478-D478,ISNUMBER(G478),ISNUMBER(H478),G478&gt;=0,H478&gt;0),(G478-H478)/H478,"n.a."))</x:f>
      </x:c>
      <x:c r="X478" s="28" t="str">
        <x:f>IF(A478="","",IF(AND(F478="Yes",ISNUMBER(B478),ISNUMBER(C478),ISNUMBER(D478),ISNUMBER(E478),C478&gt;=B478,E478&gt;=D478,C478-B478=E478-D478,ISNUMBER(M478),ISNUMBER(N478),M478&gt;=0,N478&gt;0),(M478-N478)/N478,"n.a."))</x:f>
      </x:c>
      <x:c r="Y478" s="28" t="str">
        <x:f>IF(A478="","",IF(AND(ISNUMBER(O478),ISNUMBER(M478),O478&gt;=0,M478&gt;0,T478&lt;&gt;""),O478/M478,"n.a."))</x:f>
      </x:c>
      <x:c r="Z478" s="23" t="str">
        <x:f>IF(A478="","",IF(COUNTIFS($A$6:$A$505,SUBSTITUTE(SUBSTITUTE(SUBSTITUTE(A478,"~","~~"),"*","~*"),"?","~?"))&gt;1,"Duplicate URL: use one row per period pair",IF(COUNTIFS(Audit!$A$6:$A$505,SUBSTITUTE(SUBSTITUTE(SUBSTITUTE(A478,"~","~~"),"*","~*"),"?","~?"))=0,"URL missing from Audit",IF(OR(B478="",C478=""),"Add current date range",IF(OR(NOT(ISNUMBER(B478)),NOT(ISNUMBER(C478)),C478&lt;B478),"Check current dates",IF(OR(AND(ISNUMBER(G478),G478&lt;0),AND(ISNUMBER(H478),H478&lt;0),AND(ISNUMBER(I478),I478&lt;0),AND(ISNUMBER(J478),J478&lt;0),AND(ISNUMBER(M478),M478&lt;0),AND(ISNUMBER(N478),N478&lt;0),AND(ISNUMBER(O478),O478&lt;0),AND(ISNUMBER(P478),P478&lt;0),AND(ISNUMBER(Q478),Q478&lt;0),AND(ISNUMBER(R478),R478&lt;0)),"Check negative values",IF(AND(ISNUMBER(G478),ISNUMBER(I478),G478&gt;I478),"Clicks exceed impressions",IF(AND(OR(ISNUMBER(Q478),ISNUMBER(R478)),S478=""),"Add revenue currency",IF(AND(ISNUMBER(O478),T478=""),"Define conversions and session scope",IF(U478="","Add evidence source",IF(F478&lt;&gt;"Yes","Comparison not confirmed",IF(OR(NOT(ISNUMBER(D478)),NOT(ISNUMBER(E478)),E478&lt;D478,C478-B478&lt;&gt;E478-D478),"Check comparable date ranges",""))))))))))))</x:f>
      </x:c>
    </x:row>
    <x:row r="479" ht="44" customHeight="1">
      <x:c r="A479" s="19"/>
      <x:c r="B479" s="24"/>
      <x:c r="C479" s="21"/>
      <x:c r="D479" s="21"/>
      <x:c r="E479" s="21"/>
      <x:c r="F479" s="18"/>
      <x:c r="G479" s="26"/>
      <x:c r="H479" s="26"/>
      <x:c r="I479" s="26"/>
      <x:c r="J479" s="26"/>
      <x:c r="K479" s="25"/>
      <x:c r="L479" s="25"/>
      <x:c r="M479" s="26"/>
      <x:c r="N479" s="26"/>
      <x:c r="O479" s="26"/>
      <x:c r="P479" s="26"/>
      <x:c r="Q479" s="25"/>
      <x:c r="R479" s="25"/>
      <x:c r="S479" s="18"/>
      <x:c r="T479" s="18"/>
      <x:c r="U479" s="18"/>
      <x:c r="V479" s="28" t="str">
        <x:f>IF(A479="","",IF(AND(ISNUMBER(G479),ISNUMBER(I479),G479&gt;=0,I479&gt;0,G479&lt;=I479),G479/I479,"n.a."))</x:f>
      </x:c>
      <x:c r="W479" s="28" t="str">
        <x:f>IF(A479="","",IF(AND(F479="Yes",ISNUMBER(B479),ISNUMBER(C479),ISNUMBER(D479),ISNUMBER(E479),C479&gt;=B479,E479&gt;=D479,C479-B479=E479-D479,ISNUMBER(G479),ISNUMBER(H479),G479&gt;=0,H479&gt;0),(G479-H479)/H479,"n.a."))</x:f>
      </x:c>
      <x:c r="X479" s="28" t="str">
        <x:f>IF(A479="","",IF(AND(F479="Yes",ISNUMBER(B479),ISNUMBER(C479),ISNUMBER(D479),ISNUMBER(E479),C479&gt;=B479,E479&gt;=D479,C479-B479=E479-D479,ISNUMBER(M479),ISNUMBER(N479),M479&gt;=0,N479&gt;0),(M479-N479)/N479,"n.a."))</x:f>
      </x:c>
      <x:c r="Y479" s="28" t="str">
        <x:f>IF(A479="","",IF(AND(ISNUMBER(O479),ISNUMBER(M479),O479&gt;=0,M479&gt;0,T479&lt;&gt;""),O479/M479,"n.a."))</x:f>
      </x:c>
      <x:c r="Z479" s="23" t="str">
        <x:f>IF(A479="","",IF(COUNTIFS($A$6:$A$505,SUBSTITUTE(SUBSTITUTE(SUBSTITUTE(A479,"~","~~"),"*","~*"),"?","~?"))&gt;1,"Duplicate URL: use one row per period pair",IF(COUNTIFS(Audit!$A$6:$A$505,SUBSTITUTE(SUBSTITUTE(SUBSTITUTE(A479,"~","~~"),"*","~*"),"?","~?"))=0,"URL missing from Audit",IF(OR(B479="",C479=""),"Add current date range",IF(OR(NOT(ISNUMBER(B479)),NOT(ISNUMBER(C479)),C479&lt;B479),"Check current dates",IF(OR(AND(ISNUMBER(G479),G479&lt;0),AND(ISNUMBER(H479),H479&lt;0),AND(ISNUMBER(I479),I479&lt;0),AND(ISNUMBER(J479),J479&lt;0),AND(ISNUMBER(M479),M479&lt;0),AND(ISNUMBER(N479),N479&lt;0),AND(ISNUMBER(O479),O479&lt;0),AND(ISNUMBER(P479),P479&lt;0),AND(ISNUMBER(Q479),Q479&lt;0),AND(ISNUMBER(R479),R479&lt;0)),"Check negative values",IF(AND(ISNUMBER(G479),ISNUMBER(I479),G479&gt;I479),"Clicks exceed impressions",IF(AND(OR(ISNUMBER(Q479),ISNUMBER(R479)),S479=""),"Add revenue currency",IF(AND(ISNUMBER(O479),T479=""),"Define conversions and session scope",IF(U479="","Add evidence source",IF(F479&lt;&gt;"Yes","Comparison not confirmed",IF(OR(NOT(ISNUMBER(D479)),NOT(ISNUMBER(E479)),E479&lt;D479,C479-B479&lt;&gt;E479-D479),"Check comparable date ranges",""))))))))))))</x:f>
      </x:c>
    </x:row>
    <x:row r="480" ht="44" customHeight="1">
      <x:c r="A480" s="19"/>
      <x:c r="B480" s="24"/>
      <x:c r="C480" s="21"/>
      <x:c r="D480" s="21"/>
      <x:c r="E480" s="21"/>
      <x:c r="F480" s="18"/>
      <x:c r="G480" s="26"/>
      <x:c r="H480" s="26"/>
      <x:c r="I480" s="26"/>
      <x:c r="J480" s="26"/>
      <x:c r="K480" s="25"/>
      <x:c r="L480" s="25"/>
      <x:c r="M480" s="26"/>
      <x:c r="N480" s="26"/>
      <x:c r="O480" s="26"/>
      <x:c r="P480" s="26"/>
      <x:c r="Q480" s="25"/>
      <x:c r="R480" s="25"/>
      <x:c r="S480" s="18"/>
      <x:c r="T480" s="18"/>
      <x:c r="U480" s="18"/>
      <x:c r="V480" s="28" t="str">
        <x:f>IF(A480="","",IF(AND(ISNUMBER(G480),ISNUMBER(I480),G480&gt;=0,I480&gt;0,G480&lt;=I480),G480/I480,"n.a."))</x:f>
      </x:c>
      <x:c r="W480" s="28" t="str">
        <x:f>IF(A480="","",IF(AND(F480="Yes",ISNUMBER(B480),ISNUMBER(C480),ISNUMBER(D480),ISNUMBER(E480),C480&gt;=B480,E480&gt;=D480,C480-B480=E480-D480,ISNUMBER(G480),ISNUMBER(H480),G480&gt;=0,H480&gt;0),(G480-H480)/H480,"n.a."))</x:f>
      </x:c>
      <x:c r="X480" s="28" t="str">
        <x:f>IF(A480="","",IF(AND(F480="Yes",ISNUMBER(B480),ISNUMBER(C480),ISNUMBER(D480),ISNUMBER(E480),C480&gt;=B480,E480&gt;=D480,C480-B480=E480-D480,ISNUMBER(M480),ISNUMBER(N480),M480&gt;=0,N480&gt;0),(M480-N480)/N480,"n.a."))</x:f>
      </x:c>
      <x:c r="Y480" s="28" t="str">
        <x:f>IF(A480="","",IF(AND(ISNUMBER(O480),ISNUMBER(M480),O480&gt;=0,M480&gt;0,T480&lt;&gt;""),O480/M480,"n.a."))</x:f>
      </x:c>
      <x:c r="Z480" s="23" t="str">
        <x:f>IF(A480="","",IF(COUNTIFS($A$6:$A$505,SUBSTITUTE(SUBSTITUTE(SUBSTITUTE(A480,"~","~~"),"*","~*"),"?","~?"))&gt;1,"Duplicate URL: use one row per period pair",IF(COUNTIFS(Audit!$A$6:$A$505,SUBSTITUTE(SUBSTITUTE(SUBSTITUTE(A480,"~","~~"),"*","~*"),"?","~?"))=0,"URL missing from Audit",IF(OR(B480="",C480=""),"Add current date range",IF(OR(NOT(ISNUMBER(B480)),NOT(ISNUMBER(C480)),C480&lt;B480),"Check current dates",IF(OR(AND(ISNUMBER(G480),G480&lt;0),AND(ISNUMBER(H480),H480&lt;0),AND(ISNUMBER(I480),I480&lt;0),AND(ISNUMBER(J480),J480&lt;0),AND(ISNUMBER(M480),M480&lt;0),AND(ISNUMBER(N480),N480&lt;0),AND(ISNUMBER(O480),O480&lt;0),AND(ISNUMBER(P480),P480&lt;0),AND(ISNUMBER(Q480),Q480&lt;0),AND(ISNUMBER(R480),R480&lt;0)),"Check negative values",IF(AND(ISNUMBER(G480),ISNUMBER(I480),G480&gt;I480),"Clicks exceed impressions",IF(AND(OR(ISNUMBER(Q480),ISNUMBER(R480)),S480=""),"Add revenue currency",IF(AND(ISNUMBER(O480),T480=""),"Define conversions and session scope",IF(U480="","Add evidence source",IF(F480&lt;&gt;"Yes","Comparison not confirmed",IF(OR(NOT(ISNUMBER(D480)),NOT(ISNUMBER(E480)),E480&lt;D480,C480-B480&lt;&gt;E480-D480),"Check comparable date ranges",""))))))))))))</x:f>
      </x:c>
    </x:row>
    <x:row r="481" ht="44" customHeight="1">
      <x:c r="A481" s="19"/>
      <x:c r="B481" s="24"/>
      <x:c r="C481" s="21"/>
      <x:c r="D481" s="21"/>
      <x:c r="E481" s="21"/>
      <x:c r="F481" s="18"/>
      <x:c r="G481" s="26"/>
      <x:c r="H481" s="26"/>
      <x:c r="I481" s="26"/>
      <x:c r="J481" s="26"/>
      <x:c r="K481" s="25"/>
      <x:c r="L481" s="25"/>
      <x:c r="M481" s="26"/>
      <x:c r="N481" s="26"/>
      <x:c r="O481" s="26"/>
      <x:c r="P481" s="26"/>
      <x:c r="Q481" s="25"/>
      <x:c r="R481" s="25"/>
      <x:c r="S481" s="18"/>
      <x:c r="T481" s="18"/>
      <x:c r="U481" s="18"/>
      <x:c r="V481" s="28" t="str">
        <x:f>IF(A481="","",IF(AND(ISNUMBER(G481),ISNUMBER(I481),G481&gt;=0,I481&gt;0,G481&lt;=I481),G481/I481,"n.a."))</x:f>
      </x:c>
      <x:c r="W481" s="28" t="str">
        <x:f>IF(A481="","",IF(AND(F481="Yes",ISNUMBER(B481),ISNUMBER(C481),ISNUMBER(D481),ISNUMBER(E481),C481&gt;=B481,E481&gt;=D481,C481-B481=E481-D481,ISNUMBER(G481),ISNUMBER(H481),G481&gt;=0,H481&gt;0),(G481-H481)/H481,"n.a."))</x:f>
      </x:c>
      <x:c r="X481" s="28" t="str">
        <x:f>IF(A481="","",IF(AND(F481="Yes",ISNUMBER(B481),ISNUMBER(C481),ISNUMBER(D481),ISNUMBER(E481),C481&gt;=B481,E481&gt;=D481,C481-B481=E481-D481,ISNUMBER(M481),ISNUMBER(N481),M481&gt;=0,N481&gt;0),(M481-N481)/N481,"n.a."))</x:f>
      </x:c>
      <x:c r="Y481" s="28" t="str">
        <x:f>IF(A481="","",IF(AND(ISNUMBER(O481),ISNUMBER(M481),O481&gt;=0,M481&gt;0,T481&lt;&gt;""),O481/M481,"n.a."))</x:f>
      </x:c>
      <x:c r="Z481" s="23" t="str">
        <x:f>IF(A481="","",IF(COUNTIFS($A$6:$A$505,SUBSTITUTE(SUBSTITUTE(SUBSTITUTE(A481,"~","~~"),"*","~*"),"?","~?"))&gt;1,"Duplicate URL: use one row per period pair",IF(COUNTIFS(Audit!$A$6:$A$505,SUBSTITUTE(SUBSTITUTE(SUBSTITUTE(A481,"~","~~"),"*","~*"),"?","~?"))=0,"URL missing from Audit",IF(OR(B481="",C481=""),"Add current date range",IF(OR(NOT(ISNUMBER(B481)),NOT(ISNUMBER(C481)),C481&lt;B481),"Check current dates",IF(OR(AND(ISNUMBER(G481),G481&lt;0),AND(ISNUMBER(H481),H481&lt;0),AND(ISNUMBER(I481),I481&lt;0),AND(ISNUMBER(J481),J481&lt;0),AND(ISNUMBER(M481),M481&lt;0),AND(ISNUMBER(N481),N481&lt;0),AND(ISNUMBER(O481),O481&lt;0),AND(ISNUMBER(P481),P481&lt;0),AND(ISNUMBER(Q481),Q481&lt;0),AND(ISNUMBER(R481),R481&lt;0)),"Check negative values",IF(AND(ISNUMBER(G481),ISNUMBER(I481),G481&gt;I481),"Clicks exceed impressions",IF(AND(OR(ISNUMBER(Q481),ISNUMBER(R481)),S481=""),"Add revenue currency",IF(AND(ISNUMBER(O481),T481=""),"Define conversions and session scope",IF(U481="","Add evidence source",IF(F481&lt;&gt;"Yes","Comparison not confirmed",IF(OR(NOT(ISNUMBER(D481)),NOT(ISNUMBER(E481)),E481&lt;D481,C481-B481&lt;&gt;E481-D481),"Check comparable date ranges",""))))))))))))</x:f>
      </x:c>
    </x:row>
    <x:row r="482" ht="44" customHeight="1">
      <x:c r="A482" s="19"/>
      <x:c r="B482" s="24"/>
      <x:c r="C482" s="21"/>
      <x:c r="D482" s="21"/>
      <x:c r="E482" s="21"/>
      <x:c r="F482" s="18"/>
      <x:c r="G482" s="26"/>
      <x:c r="H482" s="26"/>
      <x:c r="I482" s="26"/>
      <x:c r="J482" s="26"/>
      <x:c r="K482" s="25"/>
      <x:c r="L482" s="25"/>
      <x:c r="M482" s="26"/>
      <x:c r="N482" s="26"/>
      <x:c r="O482" s="26"/>
      <x:c r="P482" s="26"/>
      <x:c r="Q482" s="25"/>
      <x:c r="R482" s="25"/>
      <x:c r="S482" s="18"/>
      <x:c r="T482" s="18"/>
      <x:c r="U482" s="18"/>
      <x:c r="V482" s="28" t="str">
        <x:f>IF(A482="","",IF(AND(ISNUMBER(G482),ISNUMBER(I482),G482&gt;=0,I482&gt;0,G482&lt;=I482),G482/I482,"n.a."))</x:f>
      </x:c>
      <x:c r="W482" s="28" t="str">
        <x:f>IF(A482="","",IF(AND(F482="Yes",ISNUMBER(B482),ISNUMBER(C482),ISNUMBER(D482),ISNUMBER(E482),C482&gt;=B482,E482&gt;=D482,C482-B482=E482-D482,ISNUMBER(G482),ISNUMBER(H482),G482&gt;=0,H482&gt;0),(G482-H482)/H482,"n.a."))</x:f>
      </x:c>
      <x:c r="X482" s="28" t="str">
        <x:f>IF(A482="","",IF(AND(F482="Yes",ISNUMBER(B482),ISNUMBER(C482),ISNUMBER(D482),ISNUMBER(E482),C482&gt;=B482,E482&gt;=D482,C482-B482=E482-D482,ISNUMBER(M482),ISNUMBER(N482),M482&gt;=0,N482&gt;0),(M482-N482)/N482,"n.a."))</x:f>
      </x:c>
      <x:c r="Y482" s="28" t="str">
        <x:f>IF(A482="","",IF(AND(ISNUMBER(O482),ISNUMBER(M482),O482&gt;=0,M482&gt;0,T482&lt;&gt;""),O482/M482,"n.a."))</x:f>
      </x:c>
      <x:c r="Z482" s="23" t="str">
        <x:f>IF(A482="","",IF(COUNTIFS($A$6:$A$505,SUBSTITUTE(SUBSTITUTE(SUBSTITUTE(A482,"~","~~"),"*","~*"),"?","~?"))&gt;1,"Duplicate URL: use one row per period pair",IF(COUNTIFS(Audit!$A$6:$A$505,SUBSTITUTE(SUBSTITUTE(SUBSTITUTE(A482,"~","~~"),"*","~*"),"?","~?"))=0,"URL missing from Audit",IF(OR(B482="",C482=""),"Add current date range",IF(OR(NOT(ISNUMBER(B482)),NOT(ISNUMBER(C482)),C482&lt;B482),"Check current dates",IF(OR(AND(ISNUMBER(G482),G482&lt;0),AND(ISNUMBER(H482),H482&lt;0),AND(ISNUMBER(I482),I482&lt;0),AND(ISNUMBER(J482),J482&lt;0),AND(ISNUMBER(M482),M482&lt;0),AND(ISNUMBER(N482),N482&lt;0),AND(ISNUMBER(O482),O482&lt;0),AND(ISNUMBER(P482),P482&lt;0),AND(ISNUMBER(Q482),Q482&lt;0),AND(ISNUMBER(R482),R482&lt;0)),"Check negative values",IF(AND(ISNUMBER(G482),ISNUMBER(I482),G482&gt;I482),"Clicks exceed impressions",IF(AND(OR(ISNUMBER(Q482),ISNUMBER(R482)),S482=""),"Add revenue currency",IF(AND(ISNUMBER(O482),T482=""),"Define conversions and session scope",IF(U482="","Add evidence source",IF(F482&lt;&gt;"Yes","Comparison not confirmed",IF(OR(NOT(ISNUMBER(D482)),NOT(ISNUMBER(E482)),E482&lt;D482,C482-B482&lt;&gt;E482-D482),"Check comparable date ranges",""))))))))))))</x:f>
      </x:c>
    </x:row>
    <x:row r="483" ht="44" customHeight="1">
      <x:c r="A483" s="19"/>
      <x:c r="B483" s="24"/>
      <x:c r="C483" s="21"/>
      <x:c r="D483" s="21"/>
      <x:c r="E483" s="21"/>
      <x:c r="F483" s="18"/>
      <x:c r="G483" s="26"/>
      <x:c r="H483" s="26"/>
      <x:c r="I483" s="26"/>
      <x:c r="J483" s="26"/>
      <x:c r="K483" s="25"/>
      <x:c r="L483" s="25"/>
      <x:c r="M483" s="26"/>
      <x:c r="N483" s="26"/>
      <x:c r="O483" s="26"/>
      <x:c r="P483" s="26"/>
      <x:c r="Q483" s="25"/>
      <x:c r="R483" s="25"/>
      <x:c r="S483" s="18"/>
      <x:c r="T483" s="18"/>
      <x:c r="U483" s="18"/>
      <x:c r="V483" s="28" t="str">
        <x:f>IF(A483="","",IF(AND(ISNUMBER(G483),ISNUMBER(I483),G483&gt;=0,I483&gt;0,G483&lt;=I483),G483/I483,"n.a."))</x:f>
      </x:c>
      <x:c r="W483" s="28" t="str">
        <x:f>IF(A483="","",IF(AND(F483="Yes",ISNUMBER(B483),ISNUMBER(C483),ISNUMBER(D483),ISNUMBER(E483),C483&gt;=B483,E483&gt;=D483,C483-B483=E483-D483,ISNUMBER(G483),ISNUMBER(H483),G483&gt;=0,H483&gt;0),(G483-H483)/H483,"n.a."))</x:f>
      </x:c>
      <x:c r="X483" s="28" t="str">
        <x:f>IF(A483="","",IF(AND(F483="Yes",ISNUMBER(B483),ISNUMBER(C483),ISNUMBER(D483),ISNUMBER(E483),C483&gt;=B483,E483&gt;=D483,C483-B483=E483-D483,ISNUMBER(M483),ISNUMBER(N483),M483&gt;=0,N483&gt;0),(M483-N483)/N483,"n.a."))</x:f>
      </x:c>
      <x:c r="Y483" s="28" t="str">
        <x:f>IF(A483="","",IF(AND(ISNUMBER(O483),ISNUMBER(M483),O483&gt;=0,M483&gt;0,T483&lt;&gt;""),O483/M483,"n.a."))</x:f>
      </x:c>
      <x:c r="Z483" s="23" t="str">
        <x:f>IF(A483="","",IF(COUNTIFS($A$6:$A$505,SUBSTITUTE(SUBSTITUTE(SUBSTITUTE(A483,"~","~~"),"*","~*"),"?","~?"))&gt;1,"Duplicate URL: use one row per period pair",IF(COUNTIFS(Audit!$A$6:$A$505,SUBSTITUTE(SUBSTITUTE(SUBSTITUTE(A483,"~","~~"),"*","~*"),"?","~?"))=0,"URL missing from Audit",IF(OR(B483="",C483=""),"Add current date range",IF(OR(NOT(ISNUMBER(B483)),NOT(ISNUMBER(C483)),C483&lt;B483),"Check current dates",IF(OR(AND(ISNUMBER(G483),G483&lt;0),AND(ISNUMBER(H483),H483&lt;0),AND(ISNUMBER(I483),I483&lt;0),AND(ISNUMBER(J483),J483&lt;0),AND(ISNUMBER(M483),M483&lt;0),AND(ISNUMBER(N483),N483&lt;0),AND(ISNUMBER(O483),O483&lt;0),AND(ISNUMBER(P483),P483&lt;0),AND(ISNUMBER(Q483),Q483&lt;0),AND(ISNUMBER(R483),R483&lt;0)),"Check negative values",IF(AND(ISNUMBER(G483),ISNUMBER(I483),G483&gt;I483),"Clicks exceed impressions",IF(AND(OR(ISNUMBER(Q483),ISNUMBER(R483)),S483=""),"Add revenue currency",IF(AND(ISNUMBER(O483),T483=""),"Define conversions and session scope",IF(U483="","Add evidence source",IF(F483&lt;&gt;"Yes","Comparison not confirmed",IF(OR(NOT(ISNUMBER(D483)),NOT(ISNUMBER(E483)),E483&lt;D483,C483-B483&lt;&gt;E483-D483),"Check comparable date ranges",""))))))))))))</x:f>
      </x:c>
    </x:row>
    <x:row r="484" ht="44" customHeight="1">
      <x:c r="A484" s="19"/>
      <x:c r="B484" s="24"/>
      <x:c r="C484" s="21"/>
      <x:c r="D484" s="21"/>
      <x:c r="E484" s="21"/>
      <x:c r="F484" s="18"/>
      <x:c r="G484" s="26"/>
      <x:c r="H484" s="26"/>
      <x:c r="I484" s="26"/>
      <x:c r="J484" s="26"/>
      <x:c r="K484" s="25"/>
      <x:c r="L484" s="25"/>
      <x:c r="M484" s="26"/>
      <x:c r="N484" s="26"/>
      <x:c r="O484" s="26"/>
      <x:c r="P484" s="26"/>
      <x:c r="Q484" s="25"/>
      <x:c r="R484" s="25"/>
      <x:c r="S484" s="18"/>
      <x:c r="T484" s="18"/>
      <x:c r="U484" s="18"/>
      <x:c r="V484" s="28" t="str">
        <x:f>IF(A484="","",IF(AND(ISNUMBER(G484),ISNUMBER(I484),G484&gt;=0,I484&gt;0,G484&lt;=I484),G484/I484,"n.a."))</x:f>
      </x:c>
      <x:c r="W484" s="28" t="str">
        <x:f>IF(A484="","",IF(AND(F484="Yes",ISNUMBER(B484),ISNUMBER(C484),ISNUMBER(D484),ISNUMBER(E484),C484&gt;=B484,E484&gt;=D484,C484-B484=E484-D484,ISNUMBER(G484),ISNUMBER(H484),G484&gt;=0,H484&gt;0),(G484-H484)/H484,"n.a."))</x:f>
      </x:c>
      <x:c r="X484" s="28" t="str">
        <x:f>IF(A484="","",IF(AND(F484="Yes",ISNUMBER(B484),ISNUMBER(C484),ISNUMBER(D484),ISNUMBER(E484),C484&gt;=B484,E484&gt;=D484,C484-B484=E484-D484,ISNUMBER(M484),ISNUMBER(N484),M484&gt;=0,N484&gt;0),(M484-N484)/N484,"n.a."))</x:f>
      </x:c>
      <x:c r="Y484" s="28" t="str">
        <x:f>IF(A484="","",IF(AND(ISNUMBER(O484),ISNUMBER(M484),O484&gt;=0,M484&gt;0,T484&lt;&gt;""),O484/M484,"n.a."))</x:f>
      </x:c>
      <x:c r="Z484" s="23" t="str">
        <x:f>IF(A484="","",IF(COUNTIFS($A$6:$A$505,SUBSTITUTE(SUBSTITUTE(SUBSTITUTE(A484,"~","~~"),"*","~*"),"?","~?"))&gt;1,"Duplicate URL: use one row per period pair",IF(COUNTIFS(Audit!$A$6:$A$505,SUBSTITUTE(SUBSTITUTE(SUBSTITUTE(A484,"~","~~"),"*","~*"),"?","~?"))=0,"URL missing from Audit",IF(OR(B484="",C484=""),"Add current date range",IF(OR(NOT(ISNUMBER(B484)),NOT(ISNUMBER(C484)),C484&lt;B484),"Check current dates",IF(OR(AND(ISNUMBER(G484),G484&lt;0),AND(ISNUMBER(H484),H484&lt;0),AND(ISNUMBER(I484),I484&lt;0),AND(ISNUMBER(J484),J484&lt;0),AND(ISNUMBER(M484),M484&lt;0),AND(ISNUMBER(N484),N484&lt;0),AND(ISNUMBER(O484),O484&lt;0),AND(ISNUMBER(P484),P484&lt;0),AND(ISNUMBER(Q484),Q484&lt;0),AND(ISNUMBER(R484),R484&lt;0)),"Check negative values",IF(AND(ISNUMBER(G484),ISNUMBER(I484),G484&gt;I484),"Clicks exceed impressions",IF(AND(OR(ISNUMBER(Q484),ISNUMBER(R484)),S484=""),"Add revenue currency",IF(AND(ISNUMBER(O484),T484=""),"Define conversions and session scope",IF(U484="","Add evidence source",IF(F484&lt;&gt;"Yes","Comparison not confirmed",IF(OR(NOT(ISNUMBER(D484)),NOT(ISNUMBER(E484)),E484&lt;D484,C484-B484&lt;&gt;E484-D484),"Check comparable date ranges",""))))))))))))</x:f>
      </x:c>
    </x:row>
    <x:row r="485" ht="44" customHeight="1">
      <x:c r="A485" s="19"/>
      <x:c r="B485" s="24"/>
      <x:c r="C485" s="21"/>
      <x:c r="D485" s="21"/>
      <x:c r="E485" s="21"/>
      <x:c r="F485" s="18"/>
      <x:c r="G485" s="26"/>
      <x:c r="H485" s="26"/>
      <x:c r="I485" s="26"/>
      <x:c r="J485" s="26"/>
      <x:c r="K485" s="25"/>
      <x:c r="L485" s="25"/>
      <x:c r="M485" s="26"/>
      <x:c r="N485" s="26"/>
      <x:c r="O485" s="26"/>
      <x:c r="P485" s="26"/>
      <x:c r="Q485" s="25"/>
      <x:c r="R485" s="25"/>
      <x:c r="S485" s="18"/>
      <x:c r="T485" s="18"/>
      <x:c r="U485" s="18"/>
      <x:c r="V485" s="28" t="str">
        <x:f>IF(A485="","",IF(AND(ISNUMBER(G485),ISNUMBER(I485),G485&gt;=0,I485&gt;0,G485&lt;=I485),G485/I485,"n.a."))</x:f>
      </x:c>
      <x:c r="W485" s="28" t="str">
        <x:f>IF(A485="","",IF(AND(F485="Yes",ISNUMBER(B485),ISNUMBER(C485),ISNUMBER(D485),ISNUMBER(E485),C485&gt;=B485,E485&gt;=D485,C485-B485=E485-D485,ISNUMBER(G485),ISNUMBER(H485),G485&gt;=0,H485&gt;0),(G485-H485)/H485,"n.a."))</x:f>
      </x:c>
      <x:c r="X485" s="28" t="str">
        <x:f>IF(A485="","",IF(AND(F485="Yes",ISNUMBER(B485),ISNUMBER(C485),ISNUMBER(D485),ISNUMBER(E485),C485&gt;=B485,E485&gt;=D485,C485-B485=E485-D485,ISNUMBER(M485),ISNUMBER(N485),M485&gt;=0,N485&gt;0),(M485-N485)/N485,"n.a."))</x:f>
      </x:c>
      <x:c r="Y485" s="28" t="str">
        <x:f>IF(A485="","",IF(AND(ISNUMBER(O485),ISNUMBER(M485),O485&gt;=0,M485&gt;0,T485&lt;&gt;""),O485/M485,"n.a."))</x:f>
      </x:c>
      <x:c r="Z485" s="23" t="str">
        <x:f>IF(A485="","",IF(COUNTIFS($A$6:$A$505,SUBSTITUTE(SUBSTITUTE(SUBSTITUTE(A485,"~","~~"),"*","~*"),"?","~?"))&gt;1,"Duplicate URL: use one row per period pair",IF(COUNTIFS(Audit!$A$6:$A$505,SUBSTITUTE(SUBSTITUTE(SUBSTITUTE(A485,"~","~~"),"*","~*"),"?","~?"))=0,"URL missing from Audit",IF(OR(B485="",C485=""),"Add current date range",IF(OR(NOT(ISNUMBER(B485)),NOT(ISNUMBER(C485)),C485&lt;B485),"Check current dates",IF(OR(AND(ISNUMBER(G485),G485&lt;0),AND(ISNUMBER(H485),H485&lt;0),AND(ISNUMBER(I485),I485&lt;0),AND(ISNUMBER(J485),J485&lt;0),AND(ISNUMBER(M485),M485&lt;0),AND(ISNUMBER(N485),N485&lt;0),AND(ISNUMBER(O485),O485&lt;0),AND(ISNUMBER(P485),P485&lt;0),AND(ISNUMBER(Q485),Q485&lt;0),AND(ISNUMBER(R485),R485&lt;0)),"Check negative values",IF(AND(ISNUMBER(G485),ISNUMBER(I485),G485&gt;I485),"Clicks exceed impressions",IF(AND(OR(ISNUMBER(Q485),ISNUMBER(R485)),S485=""),"Add revenue currency",IF(AND(ISNUMBER(O485),T485=""),"Define conversions and session scope",IF(U485="","Add evidence source",IF(F485&lt;&gt;"Yes","Comparison not confirmed",IF(OR(NOT(ISNUMBER(D485)),NOT(ISNUMBER(E485)),E485&lt;D485,C485-B485&lt;&gt;E485-D485),"Check comparable date ranges",""))))))))))))</x:f>
      </x:c>
    </x:row>
    <x:row r="486" ht="44" customHeight="1">
      <x:c r="A486" s="19"/>
      <x:c r="B486" s="24"/>
      <x:c r="C486" s="21"/>
      <x:c r="D486" s="21"/>
      <x:c r="E486" s="21"/>
      <x:c r="F486" s="18"/>
      <x:c r="G486" s="26"/>
      <x:c r="H486" s="26"/>
      <x:c r="I486" s="26"/>
      <x:c r="J486" s="26"/>
      <x:c r="K486" s="25"/>
      <x:c r="L486" s="25"/>
      <x:c r="M486" s="26"/>
      <x:c r="N486" s="26"/>
      <x:c r="O486" s="26"/>
      <x:c r="P486" s="26"/>
      <x:c r="Q486" s="25"/>
      <x:c r="R486" s="25"/>
      <x:c r="S486" s="18"/>
      <x:c r="T486" s="18"/>
      <x:c r="U486" s="18"/>
      <x:c r="V486" s="28" t="str">
        <x:f>IF(A486="","",IF(AND(ISNUMBER(G486),ISNUMBER(I486),G486&gt;=0,I486&gt;0,G486&lt;=I486),G486/I486,"n.a."))</x:f>
      </x:c>
      <x:c r="W486" s="28" t="str">
        <x:f>IF(A486="","",IF(AND(F486="Yes",ISNUMBER(B486),ISNUMBER(C486),ISNUMBER(D486),ISNUMBER(E486),C486&gt;=B486,E486&gt;=D486,C486-B486=E486-D486,ISNUMBER(G486),ISNUMBER(H486),G486&gt;=0,H486&gt;0),(G486-H486)/H486,"n.a."))</x:f>
      </x:c>
      <x:c r="X486" s="28" t="str">
        <x:f>IF(A486="","",IF(AND(F486="Yes",ISNUMBER(B486),ISNUMBER(C486),ISNUMBER(D486),ISNUMBER(E486),C486&gt;=B486,E486&gt;=D486,C486-B486=E486-D486,ISNUMBER(M486),ISNUMBER(N486),M486&gt;=0,N486&gt;0),(M486-N486)/N486,"n.a."))</x:f>
      </x:c>
      <x:c r="Y486" s="28" t="str">
        <x:f>IF(A486="","",IF(AND(ISNUMBER(O486),ISNUMBER(M486),O486&gt;=0,M486&gt;0,T486&lt;&gt;""),O486/M486,"n.a."))</x:f>
      </x:c>
      <x:c r="Z486" s="23" t="str">
        <x:f>IF(A486="","",IF(COUNTIFS($A$6:$A$505,SUBSTITUTE(SUBSTITUTE(SUBSTITUTE(A486,"~","~~"),"*","~*"),"?","~?"))&gt;1,"Duplicate URL: use one row per period pair",IF(COUNTIFS(Audit!$A$6:$A$505,SUBSTITUTE(SUBSTITUTE(SUBSTITUTE(A486,"~","~~"),"*","~*"),"?","~?"))=0,"URL missing from Audit",IF(OR(B486="",C486=""),"Add current date range",IF(OR(NOT(ISNUMBER(B486)),NOT(ISNUMBER(C486)),C486&lt;B486),"Check current dates",IF(OR(AND(ISNUMBER(G486),G486&lt;0),AND(ISNUMBER(H486),H486&lt;0),AND(ISNUMBER(I486),I486&lt;0),AND(ISNUMBER(J486),J486&lt;0),AND(ISNUMBER(M486),M486&lt;0),AND(ISNUMBER(N486),N486&lt;0),AND(ISNUMBER(O486),O486&lt;0),AND(ISNUMBER(P486),P486&lt;0),AND(ISNUMBER(Q486),Q486&lt;0),AND(ISNUMBER(R486),R486&lt;0)),"Check negative values",IF(AND(ISNUMBER(G486),ISNUMBER(I486),G486&gt;I486),"Clicks exceed impressions",IF(AND(OR(ISNUMBER(Q486),ISNUMBER(R486)),S486=""),"Add revenue currency",IF(AND(ISNUMBER(O486),T486=""),"Define conversions and session scope",IF(U486="","Add evidence source",IF(F486&lt;&gt;"Yes","Comparison not confirmed",IF(OR(NOT(ISNUMBER(D486)),NOT(ISNUMBER(E486)),E486&lt;D486,C486-B486&lt;&gt;E486-D486),"Check comparable date ranges",""))))))))))))</x:f>
      </x:c>
    </x:row>
    <x:row r="487" ht="44" customHeight="1">
      <x:c r="A487" s="19"/>
      <x:c r="B487" s="24"/>
      <x:c r="C487" s="21"/>
      <x:c r="D487" s="21"/>
      <x:c r="E487" s="21"/>
      <x:c r="F487" s="18"/>
      <x:c r="G487" s="26"/>
      <x:c r="H487" s="26"/>
      <x:c r="I487" s="26"/>
      <x:c r="J487" s="26"/>
      <x:c r="K487" s="25"/>
      <x:c r="L487" s="25"/>
      <x:c r="M487" s="26"/>
      <x:c r="N487" s="26"/>
      <x:c r="O487" s="26"/>
      <x:c r="P487" s="26"/>
      <x:c r="Q487" s="25"/>
      <x:c r="R487" s="25"/>
      <x:c r="S487" s="18"/>
      <x:c r="T487" s="18"/>
      <x:c r="U487" s="18"/>
      <x:c r="V487" s="28" t="str">
        <x:f>IF(A487="","",IF(AND(ISNUMBER(G487),ISNUMBER(I487),G487&gt;=0,I487&gt;0,G487&lt;=I487),G487/I487,"n.a."))</x:f>
      </x:c>
      <x:c r="W487" s="28" t="str">
        <x:f>IF(A487="","",IF(AND(F487="Yes",ISNUMBER(B487),ISNUMBER(C487),ISNUMBER(D487),ISNUMBER(E487),C487&gt;=B487,E487&gt;=D487,C487-B487=E487-D487,ISNUMBER(G487),ISNUMBER(H487),G487&gt;=0,H487&gt;0),(G487-H487)/H487,"n.a."))</x:f>
      </x:c>
      <x:c r="X487" s="28" t="str">
        <x:f>IF(A487="","",IF(AND(F487="Yes",ISNUMBER(B487),ISNUMBER(C487),ISNUMBER(D487),ISNUMBER(E487),C487&gt;=B487,E487&gt;=D487,C487-B487=E487-D487,ISNUMBER(M487),ISNUMBER(N487),M487&gt;=0,N487&gt;0),(M487-N487)/N487,"n.a."))</x:f>
      </x:c>
      <x:c r="Y487" s="28" t="str">
        <x:f>IF(A487="","",IF(AND(ISNUMBER(O487),ISNUMBER(M487),O487&gt;=0,M487&gt;0,T487&lt;&gt;""),O487/M487,"n.a."))</x:f>
      </x:c>
      <x:c r="Z487" s="23" t="str">
        <x:f>IF(A487="","",IF(COUNTIFS($A$6:$A$505,SUBSTITUTE(SUBSTITUTE(SUBSTITUTE(A487,"~","~~"),"*","~*"),"?","~?"))&gt;1,"Duplicate URL: use one row per period pair",IF(COUNTIFS(Audit!$A$6:$A$505,SUBSTITUTE(SUBSTITUTE(SUBSTITUTE(A487,"~","~~"),"*","~*"),"?","~?"))=0,"URL missing from Audit",IF(OR(B487="",C487=""),"Add current date range",IF(OR(NOT(ISNUMBER(B487)),NOT(ISNUMBER(C487)),C487&lt;B487),"Check current dates",IF(OR(AND(ISNUMBER(G487),G487&lt;0),AND(ISNUMBER(H487),H487&lt;0),AND(ISNUMBER(I487),I487&lt;0),AND(ISNUMBER(J487),J487&lt;0),AND(ISNUMBER(M487),M487&lt;0),AND(ISNUMBER(N487),N487&lt;0),AND(ISNUMBER(O487),O487&lt;0),AND(ISNUMBER(P487),P487&lt;0),AND(ISNUMBER(Q487),Q487&lt;0),AND(ISNUMBER(R487),R487&lt;0)),"Check negative values",IF(AND(ISNUMBER(G487),ISNUMBER(I487),G487&gt;I487),"Clicks exceed impressions",IF(AND(OR(ISNUMBER(Q487),ISNUMBER(R487)),S487=""),"Add revenue currency",IF(AND(ISNUMBER(O487),T487=""),"Define conversions and session scope",IF(U487="","Add evidence source",IF(F487&lt;&gt;"Yes","Comparison not confirmed",IF(OR(NOT(ISNUMBER(D487)),NOT(ISNUMBER(E487)),E487&lt;D487,C487-B487&lt;&gt;E487-D487),"Check comparable date ranges",""))))))))))))</x:f>
      </x:c>
    </x:row>
    <x:row r="488" ht="44" customHeight="1">
      <x:c r="A488" s="19"/>
      <x:c r="B488" s="24"/>
      <x:c r="C488" s="21"/>
      <x:c r="D488" s="21"/>
      <x:c r="E488" s="21"/>
      <x:c r="F488" s="18"/>
      <x:c r="G488" s="26"/>
      <x:c r="H488" s="26"/>
      <x:c r="I488" s="26"/>
      <x:c r="J488" s="26"/>
      <x:c r="K488" s="25"/>
      <x:c r="L488" s="25"/>
      <x:c r="M488" s="26"/>
      <x:c r="N488" s="26"/>
      <x:c r="O488" s="26"/>
      <x:c r="P488" s="26"/>
      <x:c r="Q488" s="25"/>
      <x:c r="R488" s="25"/>
      <x:c r="S488" s="18"/>
      <x:c r="T488" s="18"/>
      <x:c r="U488" s="18"/>
      <x:c r="V488" s="28" t="str">
        <x:f>IF(A488="","",IF(AND(ISNUMBER(G488),ISNUMBER(I488),G488&gt;=0,I488&gt;0,G488&lt;=I488),G488/I488,"n.a."))</x:f>
      </x:c>
      <x:c r="W488" s="28" t="str">
        <x:f>IF(A488="","",IF(AND(F488="Yes",ISNUMBER(B488),ISNUMBER(C488),ISNUMBER(D488),ISNUMBER(E488),C488&gt;=B488,E488&gt;=D488,C488-B488=E488-D488,ISNUMBER(G488),ISNUMBER(H488),G488&gt;=0,H488&gt;0),(G488-H488)/H488,"n.a."))</x:f>
      </x:c>
      <x:c r="X488" s="28" t="str">
        <x:f>IF(A488="","",IF(AND(F488="Yes",ISNUMBER(B488),ISNUMBER(C488),ISNUMBER(D488),ISNUMBER(E488),C488&gt;=B488,E488&gt;=D488,C488-B488=E488-D488,ISNUMBER(M488),ISNUMBER(N488),M488&gt;=0,N488&gt;0),(M488-N488)/N488,"n.a."))</x:f>
      </x:c>
      <x:c r="Y488" s="28" t="str">
        <x:f>IF(A488="","",IF(AND(ISNUMBER(O488),ISNUMBER(M488),O488&gt;=0,M488&gt;0,T488&lt;&gt;""),O488/M488,"n.a."))</x:f>
      </x:c>
      <x:c r="Z488" s="23" t="str">
        <x:f>IF(A488="","",IF(COUNTIFS($A$6:$A$505,SUBSTITUTE(SUBSTITUTE(SUBSTITUTE(A488,"~","~~"),"*","~*"),"?","~?"))&gt;1,"Duplicate URL: use one row per period pair",IF(COUNTIFS(Audit!$A$6:$A$505,SUBSTITUTE(SUBSTITUTE(SUBSTITUTE(A488,"~","~~"),"*","~*"),"?","~?"))=0,"URL missing from Audit",IF(OR(B488="",C488=""),"Add current date range",IF(OR(NOT(ISNUMBER(B488)),NOT(ISNUMBER(C488)),C488&lt;B488),"Check current dates",IF(OR(AND(ISNUMBER(G488),G488&lt;0),AND(ISNUMBER(H488),H488&lt;0),AND(ISNUMBER(I488),I488&lt;0),AND(ISNUMBER(J488),J488&lt;0),AND(ISNUMBER(M488),M488&lt;0),AND(ISNUMBER(N488),N488&lt;0),AND(ISNUMBER(O488),O488&lt;0),AND(ISNUMBER(P488),P488&lt;0),AND(ISNUMBER(Q488),Q488&lt;0),AND(ISNUMBER(R488),R488&lt;0)),"Check negative values",IF(AND(ISNUMBER(G488),ISNUMBER(I488),G488&gt;I488),"Clicks exceed impressions",IF(AND(OR(ISNUMBER(Q488),ISNUMBER(R488)),S488=""),"Add revenue currency",IF(AND(ISNUMBER(O488),T488=""),"Define conversions and session scope",IF(U488="","Add evidence source",IF(F488&lt;&gt;"Yes","Comparison not confirmed",IF(OR(NOT(ISNUMBER(D488)),NOT(ISNUMBER(E488)),E488&lt;D488,C488-B488&lt;&gt;E488-D488),"Check comparable date ranges",""))))))))))))</x:f>
      </x:c>
    </x:row>
    <x:row r="489" ht="44" customHeight="1">
      <x:c r="A489" s="19"/>
      <x:c r="B489" s="24"/>
      <x:c r="C489" s="21"/>
      <x:c r="D489" s="21"/>
      <x:c r="E489" s="21"/>
      <x:c r="F489" s="18"/>
      <x:c r="G489" s="26"/>
      <x:c r="H489" s="26"/>
      <x:c r="I489" s="26"/>
      <x:c r="J489" s="26"/>
      <x:c r="K489" s="25"/>
      <x:c r="L489" s="25"/>
      <x:c r="M489" s="26"/>
      <x:c r="N489" s="26"/>
      <x:c r="O489" s="26"/>
      <x:c r="P489" s="26"/>
      <x:c r="Q489" s="25"/>
      <x:c r="R489" s="25"/>
      <x:c r="S489" s="18"/>
      <x:c r="T489" s="18"/>
      <x:c r="U489" s="18"/>
      <x:c r="V489" s="28" t="str">
        <x:f>IF(A489="","",IF(AND(ISNUMBER(G489),ISNUMBER(I489),G489&gt;=0,I489&gt;0,G489&lt;=I489),G489/I489,"n.a."))</x:f>
      </x:c>
      <x:c r="W489" s="28" t="str">
        <x:f>IF(A489="","",IF(AND(F489="Yes",ISNUMBER(B489),ISNUMBER(C489),ISNUMBER(D489),ISNUMBER(E489),C489&gt;=B489,E489&gt;=D489,C489-B489=E489-D489,ISNUMBER(G489),ISNUMBER(H489),G489&gt;=0,H489&gt;0),(G489-H489)/H489,"n.a."))</x:f>
      </x:c>
      <x:c r="X489" s="28" t="str">
        <x:f>IF(A489="","",IF(AND(F489="Yes",ISNUMBER(B489),ISNUMBER(C489),ISNUMBER(D489),ISNUMBER(E489),C489&gt;=B489,E489&gt;=D489,C489-B489=E489-D489,ISNUMBER(M489),ISNUMBER(N489),M489&gt;=0,N489&gt;0),(M489-N489)/N489,"n.a."))</x:f>
      </x:c>
      <x:c r="Y489" s="28" t="str">
        <x:f>IF(A489="","",IF(AND(ISNUMBER(O489),ISNUMBER(M489),O489&gt;=0,M489&gt;0,T489&lt;&gt;""),O489/M489,"n.a."))</x:f>
      </x:c>
      <x:c r="Z489" s="23" t="str">
        <x:f>IF(A489="","",IF(COUNTIFS($A$6:$A$505,SUBSTITUTE(SUBSTITUTE(SUBSTITUTE(A489,"~","~~"),"*","~*"),"?","~?"))&gt;1,"Duplicate URL: use one row per period pair",IF(COUNTIFS(Audit!$A$6:$A$505,SUBSTITUTE(SUBSTITUTE(SUBSTITUTE(A489,"~","~~"),"*","~*"),"?","~?"))=0,"URL missing from Audit",IF(OR(B489="",C489=""),"Add current date range",IF(OR(NOT(ISNUMBER(B489)),NOT(ISNUMBER(C489)),C489&lt;B489),"Check current dates",IF(OR(AND(ISNUMBER(G489),G489&lt;0),AND(ISNUMBER(H489),H489&lt;0),AND(ISNUMBER(I489),I489&lt;0),AND(ISNUMBER(J489),J489&lt;0),AND(ISNUMBER(M489),M489&lt;0),AND(ISNUMBER(N489),N489&lt;0),AND(ISNUMBER(O489),O489&lt;0),AND(ISNUMBER(P489),P489&lt;0),AND(ISNUMBER(Q489),Q489&lt;0),AND(ISNUMBER(R489),R489&lt;0)),"Check negative values",IF(AND(ISNUMBER(G489),ISNUMBER(I489),G489&gt;I489),"Clicks exceed impressions",IF(AND(OR(ISNUMBER(Q489),ISNUMBER(R489)),S489=""),"Add revenue currency",IF(AND(ISNUMBER(O489),T489=""),"Define conversions and session scope",IF(U489="","Add evidence source",IF(F489&lt;&gt;"Yes","Comparison not confirmed",IF(OR(NOT(ISNUMBER(D489)),NOT(ISNUMBER(E489)),E489&lt;D489,C489-B489&lt;&gt;E489-D489),"Check comparable date ranges",""))))))))))))</x:f>
      </x:c>
    </x:row>
    <x:row r="490" ht="44" customHeight="1">
      <x:c r="A490" s="19"/>
      <x:c r="B490" s="24"/>
      <x:c r="C490" s="21"/>
      <x:c r="D490" s="21"/>
      <x:c r="E490" s="21"/>
      <x:c r="F490" s="18"/>
      <x:c r="G490" s="26"/>
      <x:c r="H490" s="26"/>
      <x:c r="I490" s="26"/>
      <x:c r="J490" s="26"/>
      <x:c r="K490" s="25"/>
      <x:c r="L490" s="25"/>
      <x:c r="M490" s="26"/>
      <x:c r="N490" s="26"/>
      <x:c r="O490" s="26"/>
      <x:c r="P490" s="26"/>
      <x:c r="Q490" s="25"/>
      <x:c r="R490" s="25"/>
      <x:c r="S490" s="18"/>
      <x:c r="T490" s="18"/>
      <x:c r="U490" s="18"/>
      <x:c r="V490" s="28" t="str">
        <x:f>IF(A490="","",IF(AND(ISNUMBER(G490),ISNUMBER(I490),G490&gt;=0,I490&gt;0,G490&lt;=I490),G490/I490,"n.a."))</x:f>
      </x:c>
      <x:c r="W490" s="28" t="str">
        <x:f>IF(A490="","",IF(AND(F490="Yes",ISNUMBER(B490),ISNUMBER(C490),ISNUMBER(D490),ISNUMBER(E490),C490&gt;=B490,E490&gt;=D490,C490-B490=E490-D490,ISNUMBER(G490),ISNUMBER(H490),G490&gt;=0,H490&gt;0),(G490-H490)/H490,"n.a."))</x:f>
      </x:c>
      <x:c r="X490" s="28" t="str">
        <x:f>IF(A490="","",IF(AND(F490="Yes",ISNUMBER(B490),ISNUMBER(C490),ISNUMBER(D490),ISNUMBER(E490),C490&gt;=B490,E490&gt;=D490,C490-B490=E490-D490,ISNUMBER(M490),ISNUMBER(N490),M490&gt;=0,N490&gt;0),(M490-N490)/N490,"n.a."))</x:f>
      </x:c>
      <x:c r="Y490" s="28" t="str">
        <x:f>IF(A490="","",IF(AND(ISNUMBER(O490),ISNUMBER(M490),O490&gt;=0,M490&gt;0,T490&lt;&gt;""),O490/M490,"n.a."))</x:f>
      </x:c>
      <x:c r="Z490" s="23" t="str">
        <x:f>IF(A490="","",IF(COUNTIFS($A$6:$A$505,SUBSTITUTE(SUBSTITUTE(SUBSTITUTE(A490,"~","~~"),"*","~*"),"?","~?"))&gt;1,"Duplicate URL: use one row per period pair",IF(COUNTIFS(Audit!$A$6:$A$505,SUBSTITUTE(SUBSTITUTE(SUBSTITUTE(A490,"~","~~"),"*","~*"),"?","~?"))=0,"URL missing from Audit",IF(OR(B490="",C490=""),"Add current date range",IF(OR(NOT(ISNUMBER(B490)),NOT(ISNUMBER(C490)),C490&lt;B490),"Check current dates",IF(OR(AND(ISNUMBER(G490),G490&lt;0),AND(ISNUMBER(H490),H490&lt;0),AND(ISNUMBER(I490),I490&lt;0),AND(ISNUMBER(J490),J490&lt;0),AND(ISNUMBER(M490),M490&lt;0),AND(ISNUMBER(N490),N490&lt;0),AND(ISNUMBER(O490),O490&lt;0),AND(ISNUMBER(P490),P490&lt;0),AND(ISNUMBER(Q490),Q490&lt;0),AND(ISNUMBER(R490),R490&lt;0)),"Check negative values",IF(AND(ISNUMBER(G490),ISNUMBER(I490),G490&gt;I490),"Clicks exceed impressions",IF(AND(OR(ISNUMBER(Q490),ISNUMBER(R490)),S490=""),"Add revenue currency",IF(AND(ISNUMBER(O490),T490=""),"Define conversions and session scope",IF(U490="","Add evidence source",IF(F490&lt;&gt;"Yes","Comparison not confirmed",IF(OR(NOT(ISNUMBER(D490)),NOT(ISNUMBER(E490)),E490&lt;D490,C490-B490&lt;&gt;E490-D490),"Check comparable date ranges",""))))))))))))</x:f>
      </x:c>
    </x:row>
    <x:row r="491" ht="44" customHeight="1">
      <x:c r="A491" s="19"/>
      <x:c r="B491" s="24"/>
      <x:c r="C491" s="21"/>
      <x:c r="D491" s="21"/>
      <x:c r="E491" s="21"/>
      <x:c r="F491" s="18"/>
      <x:c r="G491" s="26"/>
      <x:c r="H491" s="26"/>
      <x:c r="I491" s="26"/>
      <x:c r="J491" s="26"/>
      <x:c r="K491" s="25"/>
      <x:c r="L491" s="25"/>
      <x:c r="M491" s="26"/>
      <x:c r="N491" s="26"/>
      <x:c r="O491" s="26"/>
      <x:c r="P491" s="26"/>
      <x:c r="Q491" s="25"/>
      <x:c r="R491" s="25"/>
      <x:c r="S491" s="18"/>
      <x:c r="T491" s="18"/>
      <x:c r="U491" s="18"/>
      <x:c r="V491" s="28" t="str">
        <x:f>IF(A491="","",IF(AND(ISNUMBER(G491),ISNUMBER(I491),G491&gt;=0,I491&gt;0,G491&lt;=I491),G491/I491,"n.a."))</x:f>
      </x:c>
      <x:c r="W491" s="28" t="str">
        <x:f>IF(A491="","",IF(AND(F491="Yes",ISNUMBER(B491),ISNUMBER(C491),ISNUMBER(D491),ISNUMBER(E491),C491&gt;=B491,E491&gt;=D491,C491-B491=E491-D491,ISNUMBER(G491),ISNUMBER(H491),G491&gt;=0,H491&gt;0),(G491-H491)/H491,"n.a."))</x:f>
      </x:c>
      <x:c r="X491" s="28" t="str">
        <x:f>IF(A491="","",IF(AND(F491="Yes",ISNUMBER(B491),ISNUMBER(C491),ISNUMBER(D491),ISNUMBER(E491),C491&gt;=B491,E491&gt;=D491,C491-B491=E491-D491,ISNUMBER(M491),ISNUMBER(N491),M491&gt;=0,N491&gt;0),(M491-N491)/N491,"n.a."))</x:f>
      </x:c>
      <x:c r="Y491" s="28" t="str">
        <x:f>IF(A491="","",IF(AND(ISNUMBER(O491),ISNUMBER(M491),O491&gt;=0,M491&gt;0,T491&lt;&gt;""),O491/M491,"n.a."))</x:f>
      </x:c>
      <x:c r="Z491" s="23" t="str">
        <x:f>IF(A491="","",IF(COUNTIFS($A$6:$A$505,SUBSTITUTE(SUBSTITUTE(SUBSTITUTE(A491,"~","~~"),"*","~*"),"?","~?"))&gt;1,"Duplicate URL: use one row per period pair",IF(COUNTIFS(Audit!$A$6:$A$505,SUBSTITUTE(SUBSTITUTE(SUBSTITUTE(A491,"~","~~"),"*","~*"),"?","~?"))=0,"URL missing from Audit",IF(OR(B491="",C491=""),"Add current date range",IF(OR(NOT(ISNUMBER(B491)),NOT(ISNUMBER(C491)),C491&lt;B491),"Check current dates",IF(OR(AND(ISNUMBER(G491),G491&lt;0),AND(ISNUMBER(H491),H491&lt;0),AND(ISNUMBER(I491),I491&lt;0),AND(ISNUMBER(J491),J491&lt;0),AND(ISNUMBER(M491),M491&lt;0),AND(ISNUMBER(N491),N491&lt;0),AND(ISNUMBER(O491),O491&lt;0),AND(ISNUMBER(P491),P491&lt;0),AND(ISNUMBER(Q491),Q491&lt;0),AND(ISNUMBER(R491),R491&lt;0)),"Check negative values",IF(AND(ISNUMBER(G491),ISNUMBER(I491),G491&gt;I491),"Clicks exceed impressions",IF(AND(OR(ISNUMBER(Q491),ISNUMBER(R491)),S491=""),"Add revenue currency",IF(AND(ISNUMBER(O491),T491=""),"Define conversions and session scope",IF(U491="","Add evidence source",IF(F491&lt;&gt;"Yes","Comparison not confirmed",IF(OR(NOT(ISNUMBER(D491)),NOT(ISNUMBER(E491)),E491&lt;D491,C491-B491&lt;&gt;E491-D491),"Check comparable date ranges",""))))))))))))</x:f>
      </x:c>
    </x:row>
    <x:row r="492" ht="44" customHeight="1">
      <x:c r="A492" s="19"/>
      <x:c r="B492" s="24"/>
      <x:c r="C492" s="21"/>
      <x:c r="D492" s="21"/>
      <x:c r="E492" s="21"/>
      <x:c r="F492" s="18"/>
      <x:c r="G492" s="26"/>
      <x:c r="H492" s="26"/>
      <x:c r="I492" s="26"/>
      <x:c r="J492" s="26"/>
      <x:c r="K492" s="25"/>
      <x:c r="L492" s="25"/>
      <x:c r="M492" s="26"/>
      <x:c r="N492" s="26"/>
      <x:c r="O492" s="26"/>
      <x:c r="P492" s="26"/>
      <x:c r="Q492" s="25"/>
      <x:c r="R492" s="25"/>
      <x:c r="S492" s="18"/>
      <x:c r="T492" s="18"/>
      <x:c r="U492" s="18"/>
      <x:c r="V492" s="28" t="str">
        <x:f>IF(A492="","",IF(AND(ISNUMBER(G492),ISNUMBER(I492),G492&gt;=0,I492&gt;0,G492&lt;=I492),G492/I492,"n.a."))</x:f>
      </x:c>
      <x:c r="W492" s="28" t="str">
        <x:f>IF(A492="","",IF(AND(F492="Yes",ISNUMBER(B492),ISNUMBER(C492),ISNUMBER(D492),ISNUMBER(E492),C492&gt;=B492,E492&gt;=D492,C492-B492=E492-D492,ISNUMBER(G492),ISNUMBER(H492),G492&gt;=0,H492&gt;0),(G492-H492)/H492,"n.a."))</x:f>
      </x:c>
      <x:c r="X492" s="28" t="str">
        <x:f>IF(A492="","",IF(AND(F492="Yes",ISNUMBER(B492),ISNUMBER(C492),ISNUMBER(D492),ISNUMBER(E492),C492&gt;=B492,E492&gt;=D492,C492-B492=E492-D492,ISNUMBER(M492),ISNUMBER(N492),M492&gt;=0,N492&gt;0),(M492-N492)/N492,"n.a."))</x:f>
      </x:c>
      <x:c r="Y492" s="28" t="str">
        <x:f>IF(A492="","",IF(AND(ISNUMBER(O492),ISNUMBER(M492),O492&gt;=0,M492&gt;0,T492&lt;&gt;""),O492/M492,"n.a."))</x:f>
      </x:c>
      <x:c r="Z492" s="23" t="str">
        <x:f>IF(A492="","",IF(COUNTIFS($A$6:$A$505,SUBSTITUTE(SUBSTITUTE(SUBSTITUTE(A492,"~","~~"),"*","~*"),"?","~?"))&gt;1,"Duplicate URL: use one row per period pair",IF(COUNTIFS(Audit!$A$6:$A$505,SUBSTITUTE(SUBSTITUTE(SUBSTITUTE(A492,"~","~~"),"*","~*"),"?","~?"))=0,"URL missing from Audit",IF(OR(B492="",C492=""),"Add current date range",IF(OR(NOT(ISNUMBER(B492)),NOT(ISNUMBER(C492)),C492&lt;B492),"Check current dates",IF(OR(AND(ISNUMBER(G492),G492&lt;0),AND(ISNUMBER(H492),H492&lt;0),AND(ISNUMBER(I492),I492&lt;0),AND(ISNUMBER(J492),J492&lt;0),AND(ISNUMBER(M492),M492&lt;0),AND(ISNUMBER(N492),N492&lt;0),AND(ISNUMBER(O492),O492&lt;0),AND(ISNUMBER(P492),P492&lt;0),AND(ISNUMBER(Q492),Q492&lt;0),AND(ISNUMBER(R492),R492&lt;0)),"Check negative values",IF(AND(ISNUMBER(G492),ISNUMBER(I492),G492&gt;I492),"Clicks exceed impressions",IF(AND(OR(ISNUMBER(Q492),ISNUMBER(R492)),S492=""),"Add revenue currency",IF(AND(ISNUMBER(O492),T492=""),"Define conversions and session scope",IF(U492="","Add evidence source",IF(F492&lt;&gt;"Yes","Comparison not confirmed",IF(OR(NOT(ISNUMBER(D492)),NOT(ISNUMBER(E492)),E492&lt;D492,C492-B492&lt;&gt;E492-D492),"Check comparable date ranges",""))))))))))))</x:f>
      </x:c>
    </x:row>
    <x:row r="493" ht="44" customHeight="1">
      <x:c r="A493" s="19"/>
      <x:c r="B493" s="24"/>
      <x:c r="C493" s="21"/>
      <x:c r="D493" s="21"/>
      <x:c r="E493" s="21"/>
      <x:c r="F493" s="18"/>
      <x:c r="G493" s="26"/>
      <x:c r="H493" s="26"/>
      <x:c r="I493" s="26"/>
      <x:c r="J493" s="26"/>
      <x:c r="K493" s="25"/>
      <x:c r="L493" s="25"/>
      <x:c r="M493" s="26"/>
      <x:c r="N493" s="26"/>
      <x:c r="O493" s="26"/>
      <x:c r="P493" s="26"/>
      <x:c r="Q493" s="25"/>
      <x:c r="R493" s="25"/>
      <x:c r="S493" s="18"/>
      <x:c r="T493" s="18"/>
      <x:c r="U493" s="18"/>
      <x:c r="V493" s="28" t="str">
        <x:f>IF(A493="","",IF(AND(ISNUMBER(G493),ISNUMBER(I493),G493&gt;=0,I493&gt;0,G493&lt;=I493),G493/I493,"n.a."))</x:f>
      </x:c>
      <x:c r="W493" s="28" t="str">
        <x:f>IF(A493="","",IF(AND(F493="Yes",ISNUMBER(B493),ISNUMBER(C493),ISNUMBER(D493),ISNUMBER(E493),C493&gt;=B493,E493&gt;=D493,C493-B493=E493-D493,ISNUMBER(G493),ISNUMBER(H493),G493&gt;=0,H493&gt;0),(G493-H493)/H493,"n.a."))</x:f>
      </x:c>
      <x:c r="X493" s="28" t="str">
        <x:f>IF(A493="","",IF(AND(F493="Yes",ISNUMBER(B493),ISNUMBER(C493),ISNUMBER(D493),ISNUMBER(E493),C493&gt;=B493,E493&gt;=D493,C493-B493=E493-D493,ISNUMBER(M493),ISNUMBER(N493),M493&gt;=0,N493&gt;0),(M493-N493)/N493,"n.a."))</x:f>
      </x:c>
      <x:c r="Y493" s="28" t="str">
        <x:f>IF(A493="","",IF(AND(ISNUMBER(O493),ISNUMBER(M493),O493&gt;=0,M493&gt;0,T493&lt;&gt;""),O493/M493,"n.a."))</x:f>
      </x:c>
      <x:c r="Z493" s="23" t="str">
        <x:f>IF(A493="","",IF(COUNTIFS($A$6:$A$505,SUBSTITUTE(SUBSTITUTE(SUBSTITUTE(A493,"~","~~"),"*","~*"),"?","~?"))&gt;1,"Duplicate URL: use one row per period pair",IF(COUNTIFS(Audit!$A$6:$A$505,SUBSTITUTE(SUBSTITUTE(SUBSTITUTE(A493,"~","~~"),"*","~*"),"?","~?"))=0,"URL missing from Audit",IF(OR(B493="",C493=""),"Add current date range",IF(OR(NOT(ISNUMBER(B493)),NOT(ISNUMBER(C493)),C493&lt;B493),"Check current dates",IF(OR(AND(ISNUMBER(G493),G493&lt;0),AND(ISNUMBER(H493),H493&lt;0),AND(ISNUMBER(I493),I493&lt;0),AND(ISNUMBER(J493),J493&lt;0),AND(ISNUMBER(M493),M493&lt;0),AND(ISNUMBER(N493),N493&lt;0),AND(ISNUMBER(O493),O493&lt;0),AND(ISNUMBER(P493),P493&lt;0),AND(ISNUMBER(Q493),Q493&lt;0),AND(ISNUMBER(R493),R493&lt;0)),"Check negative values",IF(AND(ISNUMBER(G493),ISNUMBER(I493),G493&gt;I493),"Clicks exceed impressions",IF(AND(OR(ISNUMBER(Q493),ISNUMBER(R493)),S493=""),"Add revenue currency",IF(AND(ISNUMBER(O493),T493=""),"Define conversions and session scope",IF(U493="","Add evidence source",IF(F493&lt;&gt;"Yes","Comparison not confirmed",IF(OR(NOT(ISNUMBER(D493)),NOT(ISNUMBER(E493)),E493&lt;D493,C493-B493&lt;&gt;E493-D493),"Check comparable date ranges",""))))))))))))</x:f>
      </x:c>
    </x:row>
    <x:row r="494" ht="44" customHeight="1">
      <x:c r="A494" s="19"/>
      <x:c r="B494" s="24"/>
      <x:c r="C494" s="21"/>
      <x:c r="D494" s="21"/>
      <x:c r="E494" s="21"/>
      <x:c r="F494" s="18"/>
      <x:c r="G494" s="26"/>
      <x:c r="H494" s="26"/>
      <x:c r="I494" s="26"/>
      <x:c r="J494" s="26"/>
      <x:c r="K494" s="25"/>
      <x:c r="L494" s="25"/>
      <x:c r="M494" s="26"/>
      <x:c r="N494" s="26"/>
      <x:c r="O494" s="26"/>
      <x:c r="P494" s="26"/>
      <x:c r="Q494" s="25"/>
      <x:c r="R494" s="25"/>
      <x:c r="S494" s="18"/>
      <x:c r="T494" s="18"/>
      <x:c r="U494" s="18"/>
      <x:c r="V494" s="28" t="str">
        <x:f>IF(A494="","",IF(AND(ISNUMBER(G494),ISNUMBER(I494),G494&gt;=0,I494&gt;0,G494&lt;=I494),G494/I494,"n.a."))</x:f>
      </x:c>
      <x:c r="W494" s="28" t="str">
        <x:f>IF(A494="","",IF(AND(F494="Yes",ISNUMBER(B494),ISNUMBER(C494),ISNUMBER(D494),ISNUMBER(E494),C494&gt;=B494,E494&gt;=D494,C494-B494=E494-D494,ISNUMBER(G494),ISNUMBER(H494),G494&gt;=0,H494&gt;0),(G494-H494)/H494,"n.a."))</x:f>
      </x:c>
      <x:c r="X494" s="28" t="str">
        <x:f>IF(A494="","",IF(AND(F494="Yes",ISNUMBER(B494),ISNUMBER(C494),ISNUMBER(D494),ISNUMBER(E494),C494&gt;=B494,E494&gt;=D494,C494-B494=E494-D494,ISNUMBER(M494),ISNUMBER(N494),M494&gt;=0,N494&gt;0),(M494-N494)/N494,"n.a."))</x:f>
      </x:c>
      <x:c r="Y494" s="28" t="str">
        <x:f>IF(A494="","",IF(AND(ISNUMBER(O494),ISNUMBER(M494),O494&gt;=0,M494&gt;0,T494&lt;&gt;""),O494/M494,"n.a."))</x:f>
      </x:c>
      <x:c r="Z494" s="23" t="str">
        <x:f>IF(A494="","",IF(COUNTIFS($A$6:$A$505,SUBSTITUTE(SUBSTITUTE(SUBSTITUTE(A494,"~","~~"),"*","~*"),"?","~?"))&gt;1,"Duplicate URL: use one row per period pair",IF(COUNTIFS(Audit!$A$6:$A$505,SUBSTITUTE(SUBSTITUTE(SUBSTITUTE(A494,"~","~~"),"*","~*"),"?","~?"))=0,"URL missing from Audit",IF(OR(B494="",C494=""),"Add current date range",IF(OR(NOT(ISNUMBER(B494)),NOT(ISNUMBER(C494)),C494&lt;B494),"Check current dates",IF(OR(AND(ISNUMBER(G494),G494&lt;0),AND(ISNUMBER(H494),H494&lt;0),AND(ISNUMBER(I494),I494&lt;0),AND(ISNUMBER(J494),J494&lt;0),AND(ISNUMBER(M494),M494&lt;0),AND(ISNUMBER(N494),N494&lt;0),AND(ISNUMBER(O494),O494&lt;0),AND(ISNUMBER(P494),P494&lt;0),AND(ISNUMBER(Q494),Q494&lt;0),AND(ISNUMBER(R494),R494&lt;0)),"Check negative values",IF(AND(ISNUMBER(G494),ISNUMBER(I494),G494&gt;I494),"Clicks exceed impressions",IF(AND(OR(ISNUMBER(Q494),ISNUMBER(R494)),S494=""),"Add revenue currency",IF(AND(ISNUMBER(O494),T494=""),"Define conversions and session scope",IF(U494="","Add evidence source",IF(F494&lt;&gt;"Yes","Comparison not confirmed",IF(OR(NOT(ISNUMBER(D494)),NOT(ISNUMBER(E494)),E494&lt;D494,C494-B494&lt;&gt;E494-D494),"Check comparable date ranges",""))))))))))))</x:f>
      </x:c>
    </x:row>
    <x:row r="495" ht="44" customHeight="1">
      <x:c r="A495" s="19"/>
      <x:c r="B495" s="24"/>
      <x:c r="C495" s="21"/>
      <x:c r="D495" s="21"/>
      <x:c r="E495" s="21"/>
      <x:c r="F495" s="18"/>
      <x:c r="G495" s="26"/>
      <x:c r="H495" s="26"/>
      <x:c r="I495" s="26"/>
      <x:c r="J495" s="26"/>
      <x:c r="K495" s="25"/>
      <x:c r="L495" s="25"/>
      <x:c r="M495" s="26"/>
      <x:c r="N495" s="26"/>
      <x:c r="O495" s="26"/>
      <x:c r="P495" s="26"/>
      <x:c r="Q495" s="25"/>
      <x:c r="R495" s="25"/>
      <x:c r="S495" s="18"/>
      <x:c r="T495" s="18"/>
      <x:c r="U495" s="18"/>
      <x:c r="V495" s="28" t="str">
        <x:f>IF(A495="","",IF(AND(ISNUMBER(G495),ISNUMBER(I495),G495&gt;=0,I495&gt;0,G495&lt;=I495),G495/I495,"n.a."))</x:f>
      </x:c>
      <x:c r="W495" s="28" t="str">
        <x:f>IF(A495="","",IF(AND(F495="Yes",ISNUMBER(B495),ISNUMBER(C495),ISNUMBER(D495),ISNUMBER(E495),C495&gt;=B495,E495&gt;=D495,C495-B495=E495-D495,ISNUMBER(G495),ISNUMBER(H495),G495&gt;=0,H495&gt;0),(G495-H495)/H495,"n.a."))</x:f>
      </x:c>
      <x:c r="X495" s="28" t="str">
        <x:f>IF(A495="","",IF(AND(F495="Yes",ISNUMBER(B495),ISNUMBER(C495),ISNUMBER(D495),ISNUMBER(E495),C495&gt;=B495,E495&gt;=D495,C495-B495=E495-D495,ISNUMBER(M495),ISNUMBER(N495),M495&gt;=0,N495&gt;0),(M495-N495)/N495,"n.a."))</x:f>
      </x:c>
      <x:c r="Y495" s="28" t="str">
        <x:f>IF(A495="","",IF(AND(ISNUMBER(O495),ISNUMBER(M495),O495&gt;=0,M495&gt;0,T495&lt;&gt;""),O495/M495,"n.a."))</x:f>
      </x:c>
      <x:c r="Z495" s="23" t="str">
        <x:f>IF(A495="","",IF(COUNTIFS($A$6:$A$505,SUBSTITUTE(SUBSTITUTE(SUBSTITUTE(A495,"~","~~"),"*","~*"),"?","~?"))&gt;1,"Duplicate URL: use one row per period pair",IF(COUNTIFS(Audit!$A$6:$A$505,SUBSTITUTE(SUBSTITUTE(SUBSTITUTE(A495,"~","~~"),"*","~*"),"?","~?"))=0,"URL missing from Audit",IF(OR(B495="",C495=""),"Add current date range",IF(OR(NOT(ISNUMBER(B495)),NOT(ISNUMBER(C495)),C495&lt;B495),"Check current dates",IF(OR(AND(ISNUMBER(G495),G495&lt;0),AND(ISNUMBER(H495),H495&lt;0),AND(ISNUMBER(I495),I495&lt;0),AND(ISNUMBER(J495),J495&lt;0),AND(ISNUMBER(M495),M495&lt;0),AND(ISNUMBER(N495),N495&lt;0),AND(ISNUMBER(O495),O495&lt;0),AND(ISNUMBER(P495),P495&lt;0),AND(ISNUMBER(Q495),Q495&lt;0),AND(ISNUMBER(R495),R495&lt;0)),"Check negative values",IF(AND(ISNUMBER(G495),ISNUMBER(I495),G495&gt;I495),"Clicks exceed impressions",IF(AND(OR(ISNUMBER(Q495),ISNUMBER(R495)),S495=""),"Add revenue currency",IF(AND(ISNUMBER(O495),T495=""),"Define conversions and session scope",IF(U495="","Add evidence source",IF(F495&lt;&gt;"Yes","Comparison not confirmed",IF(OR(NOT(ISNUMBER(D495)),NOT(ISNUMBER(E495)),E495&lt;D495,C495-B495&lt;&gt;E495-D495),"Check comparable date ranges",""))))))))))))</x:f>
      </x:c>
    </x:row>
    <x:row r="496" ht="44" customHeight="1">
      <x:c r="A496" s="19"/>
      <x:c r="B496" s="24"/>
      <x:c r="C496" s="21"/>
      <x:c r="D496" s="21"/>
      <x:c r="E496" s="21"/>
      <x:c r="F496" s="18"/>
      <x:c r="G496" s="26"/>
      <x:c r="H496" s="26"/>
      <x:c r="I496" s="26"/>
      <x:c r="J496" s="26"/>
      <x:c r="K496" s="25"/>
      <x:c r="L496" s="25"/>
      <x:c r="M496" s="26"/>
      <x:c r="N496" s="26"/>
      <x:c r="O496" s="26"/>
      <x:c r="P496" s="26"/>
      <x:c r="Q496" s="25"/>
      <x:c r="R496" s="25"/>
      <x:c r="S496" s="18"/>
      <x:c r="T496" s="18"/>
      <x:c r="U496" s="18"/>
      <x:c r="V496" s="28" t="str">
        <x:f>IF(A496="","",IF(AND(ISNUMBER(G496),ISNUMBER(I496),G496&gt;=0,I496&gt;0,G496&lt;=I496),G496/I496,"n.a."))</x:f>
      </x:c>
      <x:c r="W496" s="28" t="str">
        <x:f>IF(A496="","",IF(AND(F496="Yes",ISNUMBER(B496),ISNUMBER(C496),ISNUMBER(D496),ISNUMBER(E496),C496&gt;=B496,E496&gt;=D496,C496-B496=E496-D496,ISNUMBER(G496),ISNUMBER(H496),G496&gt;=0,H496&gt;0),(G496-H496)/H496,"n.a."))</x:f>
      </x:c>
      <x:c r="X496" s="28" t="str">
        <x:f>IF(A496="","",IF(AND(F496="Yes",ISNUMBER(B496),ISNUMBER(C496),ISNUMBER(D496),ISNUMBER(E496),C496&gt;=B496,E496&gt;=D496,C496-B496=E496-D496,ISNUMBER(M496),ISNUMBER(N496),M496&gt;=0,N496&gt;0),(M496-N496)/N496,"n.a."))</x:f>
      </x:c>
      <x:c r="Y496" s="28" t="str">
        <x:f>IF(A496="","",IF(AND(ISNUMBER(O496),ISNUMBER(M496),O496&gt;=0,M496&gt;0,T496&lt;&gt;""),O496/M496,"n.a."))</x:f>
      </x:c>
      <x:c r="Z496" s="23" t="str">
        <x:f>IF(A496="","",IF(COUNTIFS($A$6:$A$505,SUBSTITUTE(SUBSTITUTE(SUBSTITUTE(A496,"~","~~"),"*","~*"),"?","~?"))&gt;1,"Duplicate URL: use one row per period pair",IF(COUNTIFS(Audit!$A$6:$A$505,SUBSTITUTE(SUBSTITUTE(SUBSTITUTE(A496,"~","~~"),"*","~*"),"?","~?"))=0,"URL missing from Audit",IF(OR(B496="",C496=""),"Add current date range",IF(OR(NOT(ISNUMBER(B496)),NOT(ISNUMBER(C496)),C496&lt;B496),"Check current dates",IF(OR(AND(ISNUMBER(G496),G496&lt;0),AND(ISNUMBER(H496),H496&lt;0),AND(ISNUMBER(I496),I496&lt;0),AND(ISNUMBER(J496),J496&lt;0),AND(ISNUMBER(M496),M496&lt;0),AND(ISNUMBER(N496),N496&lt;0),AND(ISNUMBER(O496),O496&lt;0),AND(ISNUMBER(P496),P496&lt;0),AND(ISNUMBER(Q496),Q496&lt;0),AND(ISNUMBER(R496),R496&lt;0)),"Check negative values",IF(AND(ISNUMBER(G496),ISNUMBER(I496),G496&gt;I496),"Clicks exceed impressions",IF(AND(OR(ISNUMBER(Q496),ISNUMBER(R496)),S496=""),"Add revenue currency",IF(AND(ISNUMBER(O496),T496=""),"Define conversions and session scope",IF(U496="","Add evidence source",IF(F496&lt;&gt;"Yes","Comparison not confirmed",IF(OR(NOT(ISNUMBER(D496)),NOT(ISNUMBER(E496)),E496&lt;D496,C496-B496&lt;&gt;E496-D496),"Check comparable date ranges",""))))))))))))</x:f>
      </x:c>
    </x:row>
    <x:row r="497" ht="44" customHeight="1">
      <x:c r="A497" s="19"/>
      <x:c r="B497" s="24"/>
      <x:c r="C497" s="21"/>
      <x:c r="D497" s="21"/>
      <x:c r="E497" s="21"/>
      <x:c r="F497" s="18"/>
      <x:c r="G497" s="26"/>
      <x:c r="H497" s="26"/>
      <x:c r="I497" s="26"/>
      <x:c r="J497" s="26"/>
      <x:c r="K497" s="25"/>
      <x:c r="L497" s="25"/>
      <x:c r="M497" s="26"/>
      <x:c r="N497" s="26"/>
      <x:c r="O497" s="26"/>
      <x:c r="P497" s="26"/>
      <x:c r="Q497" s="25"/>
      <x:c r="R497" s="25"/>
      <x:c r="S497" s="18"/>
      <x:c r="T497" s="18"/>
      <x:c r="U497" s="18"/>
      <x:c r="V497" s="28" t="str">
        <x:f>IF(A497="","",IF(AND(ISNUMBER(G497),ISNUMBER(I497),G497&gt;=0,I497&gt;0,G497&lt;=I497),G497/I497,"n.a."))</x:f>
      </x:c>
      <x:c r="W497" s="28" t="str">
        <x:f>IF(A497="","",IF(AND(F497="Yes",ISNUMBER(B497),ISNUMBER(C497),ISNUMBER(D497),ISNUMBER(E497),C497&gt;=B497,E497&gt;=D497,C497-B497=E497-D497,ISNUMBER(G497),ISNUMBER(H497),G497&gt;=0,H497&gt;0),(G497-H497)/H497,"n.a."))</x:f>
      </x:c>
      <x:c r="X497" s="28" t="str">
        <x:f>IF(A497="","",IF(AND(F497="Yes",ISNUMBER(B497),ISNUMBER(C497),ISNUMBER(D497),ISNUMBER(E497),C497&gt;=B497,E497&gt;=D497,C497-B497=E497-D497,ISNUMBER(M497),ISNUMBER(N497),M497&gt;=0,N497&gt;0),(M497-N497)/N497,"n.a."))</x:f>
      </x:c>
      <x:c r="Y497" s="28" t="str">
        <x:f>IF(A497="","",IF(AND(ISNUMBER(O497),ISNUMBER(M497),O497&gt;=0,M497&gt;0,T497&lt;&gt;""),O497/M497,"n.a."))</x:f>
      </x:c>
      <x:c r="Z497" s="23" t="str">
        <x:f>IF(A497="","",IF(COUNTIFS($A$6:$A$505,SUBSTITUTE(SUBSTITUTE(SUBSTITUTE(A497,"~","~~"),"*","~*"),"?","~?"))&gt;1,"Duplicate URL: use one row per period pair",IF(COUNTIFS(Audit!$A$6:$A$505,SUBSTITUTE(SUBSTITUTE(SUBSTITUTE(A497,"~","~~"),"*","~*"),"?","~?"))=0,"URL missing from Audit",IF(OR(B497="",C497=""),"Add current date range",IF(OR(NOT(ISNUMBER(B497)),NOT(ISNUMBER(C497)),C497&lt;B497),"Check current dates",IF(OR(AND(ISNUMBER(G497),G497&lt;0),AND(ISNUMBER(H497),H497&lt;0),AND(ISNUMBER(I497),I497&lt;0),AND(ISNUMBER(J497),J497&lt;0),AND(ISNUMBER(M497),M497&lt;0),AND(ISNUMBER(N497),N497&lt;0),AND(ISNUMBER(O497),O497&lt;0),AND(ISNUMBER(P497),P497&lt;0),AND(ISNUMBER(Q497),Q497&lt;0),AND(ISNUMBER(R497),R497&lt;0)),"Check negative values",IF(AND(ISNUMBER(G497),ISNUMBER(I497),G497&gt;I497),"Clicks exceed impressions",IF(AND(OR(ISNUMBER(Q497),ISNUMBER(R497)),S497=""),"Add revenue currency",IF(AND(ISNUMBER(O497),T497=""),"Define conversions and session scope",IF(U497="","Add evidence source",IF(F497&lt;&gt;"Yes","Comparison not confirmed",IF(OR(NOT(ISNUMBER(D497)),NOT(ISNUMBER(E497)),E497&lt;D497,C497-B497&lt;&gt;E497-D497),"Check comparable date ranges",""))))))))))))</x:f>
      </x:c>
    </x:row>
    <x:row r="498" ht="44" customHeight="1">
      <x:c r="A498" s="19"/>
      <x:c r="B498" s="24"/>
      <x:c r="C498" s="21"/>
      <x:c r="D498" s="21"/>
      <x:c r="E498" s="21"/>
      <x:c r="F498" s="18"/>
      <x:c r="G498" s="26"/>
      <x:c r="H498" s="26"/>
      <x:c r="I498" s="26"/>
      <x:c r="J498" s="26"/>
      <x:c r="K498" s="25"/>
      <x:c r="L498" s="25"/>
      <x:c r="M498" s="26"/>
      <x:c r="N498" s="26"/>
      <x:c r="O498" s="26"/>
      <x:c r="P498" s="26"/>
      <x:c r="Q498" s="25"/>
      <x:c r="R498" s="25"/>
      <x:c r="S498" s="18"/>
      <x:c r="T498" s="18"/>
      <x:c r="U498" s="18"/>
      <x:c r="V498" s="28" t="str">
        <x:f>IF(A498="","",IF(AND(ISNUMBER(G498),ISNUMBER(I498),G498&gt;=0,I498&gt;0,G498&lt;=I498),G498/I498,"n.a."))</x:f>
      </x:c>
      <x:c r="W498" s="28" t="str">
        <x:f>IF(A498="","",IF(AND(F498="Yes",ISNUMBER(B498),ISNUMBER(C498),ISNUMBER(D498),ISNUMBER(E498),C498&gt;=B498,E498&gt;=D498,C498-B498=E498-D498,ISNUMBER(G498),ISNUMBER(H498),G498&gt;=0,H498&gt;0),(G498-H498)/H498,"n.a."))</x:f>
      </x:c>
      <x:c r="X498" s="28" t="str">
        <x:f>IF(A498="","",IF(AND(F498="Yes",ISNUMBER(B498),ISNUMBER(C498),ISNUMBER(D498),ISNUMBER(E498),C498&gt;=B498,E498&gt;=D498,C498-B498=E498-D498,ISNUMBER(M498),ISNUMBER(N498),M498&gt;=0,N498&gt;0),(M498-N498)/N498,"n.a."))</x:f>
      </x:c>
      <x:c r="Y498" s="28" t="str">
        <x:f>IF(A498="","",IF(AND(ISNUMBER(O498),ISNUMBER(M498),O498&gt;=0,M498&gt;0,T498&lt;&gt;""),O498/M498,"n.a."))</x:f>
      </x:c>
      <x:c r="Z498" s="23" t="str">
        <x:f>IF(A498="","",IF(COUNTIFS($A$6:$A$505,SUBSTITUTE(SUBSTITUTE(SUBSTITUTE(A498,"~","~~"),"*","~*"),"?","~?"))&gt;1,"Duplicate URL: use one row per period pair",IF(COUNTIFS(Audit!$A$6:$A$505,SUBSTITUTE(SUBSTITUTE(SUBSTITUTE(A498,"~","~~"),"*","~*"),"?","~?"))=0,"URL missing from Audit",IF(OR(B498="",C498=""),"Add current date range",IF(OR(NOT(ISNUMBER(B498)),NOT(ISNUMBER(C498)),C498&lt;B498),"Check current dates",IF(OR(AND(ISNUMBER(G498),G498&lt;0),AND(ISNUMBER(H498),H498&lt;0),AND(ISNUMBER(I498),I498&lt;0),AND(ISNUMBER(J498),J498&lt;0),AND(ISNUMBER(M498),M498&lt;0),AND(ISNUMBER(N498),N498&lt;0),AND(ISNUMBER(O498),O498&lt;0),AND(ISNUMBER(P498),P498&lt;0),AND(ISNUMBER(Q498),Q498&lt;0),AND(ISNUMBER(R498),R498&lt;0)),"Check negative values",IF(AND(ISNUMBER(G498),ISNUMBER(I498),G498&gt;I498),"Clicks exceed impressions",IF(AND(OR(ISNUMBER(Q498),ISNUMBER(R498)),S498=""),"Add revenue currency",IF(AND(ISNUMBER(O498),T498=""),"Define conversions and session scope",IF(U498="","Add evidence source",IF(F498&lt;&gt;"Yes","Comparison not confirmed",IF(OR(NOT(ISNUMBER(D498)),NOT(ISNUMBER(E498)),E498&lt;D498,C498-B498&lt;&gt;E498-D498),"Check comparable date ranges",""))))))))))))</x:f>
      </x:c>
    </x:row>
    <x:row r="499" ht="44" customHeight="1">
      <x:c r="A499" s="19"/>
      <x:c r="B499" s="24"/>
      <x:c r="C499" s="21"/>
      <x:c r="D499" s="21"/>
      <x:c r="E499" s="21"/>
      <x:c r="F499" s="18"/>
      <x:c r="G499" s="26"/>
      <x:c r="H499" s="26"/>
      <x:c r="I499" s="26"/>
      <x:c r="J499" s="26"/>
      <x:c r="K499" s="25"/>
      <x:c r="L499" s="25"/>
      <x:c r="M499" s="26"/>
      <x:c r="N499" s="26"/>
      <x:c r="O499" s="26"/>
      <x:c r="P499" s="26"/>
      <x:c r="Q499" s="25"/>
      <x:c r="R499" s="25"/>
      <x:c r="S499" s="18"/>
      <x:c r="T499" s="18"/>
      <x:c r="U499" s="18"/>
      <x:c r="V499" s="28" t="str">
        <x:f>IF(A499="","",IF(AND(ISNUMBER(G499),ISNUMBER(I499),G499&gt;=0,I499&gt;0,G499&lt;=I499),G499/I499,"n.a."))</x:f>
      </x:c>
      <x:c r="W499" s="28" t="str">
        <x:f>IF(A499="","",IF(AND(F499="Yes",ISNUMBER(B499),ISNUMBER(C499),ISNUMBER(D499),ISNUMBER(E499),C499&gt;=B499,E499&gt;=D499,C499-B499=E499-D499,ISNUMBER(G499),ISNUMBER(H499),G499&gt;=0,H499&gt;0),(G499-H499)/H499,"n.a."))</x:f>
      </x:c>
      <x:c r="X499" s="28" t="str">
        <x:f>IF(A499="","",IF(AND(F499="Yes",ISNUMBER(B499),ISNUMBER(C499),ISNUMBER(D499),ISNUMBER(E499),C499&gt;=B499,E499&gt;=D499,C499-B499=E499-D499,ISNUMBER(M499),ISNUMBER(N499),M499&gt;=0,N499&gt;0),(M499-N499)/N499,"n.a."))</x:f>
      </x:c>
      <x:c r="Y499" s="28" t="str">
        <x:f>IF(A499="","",IF(AND(ISNUMBER(O499),ISNUMBER(M499),O499&gt;=0,M499&gt;0,T499&lt;&gt;""),O499/M499,"n.a."))</x:f>
      </x:c>
      <x:c r="Z499" s="23" t="str">
        <x:f>IF(A499="","",IF(COUNTIFS($A$6:$A$505,SUBSTITUTE(SUBSTITUTE(SUBSTITUTE(A499,"~","~~"),"*","~*"),"?","~?"))&gt;1,"Duplicate URL: use one row per period pair",IF(COUNTIFS(Audit!$A$6:$A$505,SUBSTITUTE(SUBSTITUTE(SUBSTITUTE(A499,"~","~~"),"*","~*"),"?","~?"))=0,"URL missing from Audit",IF(OR(B499="",C499=""),"Add current date range",IF(OR(NOT(ISNUMBER(B499)),NOT(ISNUMBER(C499)),C499&lt;B499),"Check current dates",IF(OR(AND(ISNUMBER(G499),G499&lt;0),AND(ISNUMBER(H499),H499&lt;0),AND(ISNUMBER(I499),I499&lt;0),AND(ISNUMBER(J499),J499&lt;0),AND(ISNUMBER(M499),M499&lt;0),AND(ISNUMBER(N499),N499&lt;0),AND(ISNUMBER(O499),O499&lt;0),AND(ISNUMBER(P499),P499&lt;0),AND(ISNUMBER(Q499),Q499&lt;0),AND(ISNUMBER(R499),R499&lt;0)),"Check negative values",IF(AND(ISNUMBER(G499),ISNUMBER(I499),G499&gt;I499),"Clicks exceed impressions",IF(AND(OR(ISNUMBER(Q499),ISNUMBER(R499)),S499=""),"Add revenue currency",IF(AND(ISNUMBER(O499),T499=""),"Define conversions and session scope",IF(U499="","Add evidence source",IF(F499&lt;&gt;"Yes","Comparison not confirmed",IF(OR(NOT(ISNUMBER(D499)),NOT(ISNUMBER(E499)),E499&lt;D499,C499-B499&lt;&gt;E499-D499),"Check comparable date ranges",""))))))))))))</x:f>
      </x:c>
    </x:row>
    <x:row r="500" ht="44" customHeight="1">
      <x:c r="A500" s="19"/>
      <x:c r="B500" s="24"/>
      <x:c r="C500" s="21"/>
      <x:c r="D500" s="21"/>
      <x:c r="E500" s="21"/>
      <x:c r="F500" s="18"/>
      <x:c r="G500" s="26"/>
      <x:c r="H500" s="26"/>
      <x:c r="I500" s="26"/>
      <x:c r="J500" s="26"/>
      <x:c r="K500" s="25"/>
      <x:c r="L500" s="25"/>
      <x:c r="M500" s="26"/>
      <x:c r="N500" s="26"/>
      <x:c r="O500" s="26"/>
      <x:c r="P500" s="26"/>
      <x:c r="Q500" s="25"/>
      <x:c r="R500" s="25"/>
      <x:c r="S500" s="18"/>
      <x:c r="T500" s="18"/>
      <x:c r="U500" s="18"/>
      <x:c r="V500" s="28" t="str">
        <x:f>IF(A500="","",IF(AND(ISNUMBER(G500),ISNUMBER(I500),G500&gt;=0,I500&gt;0,G500&lt;=I500),G500/I500,"n.a."))</x:f>
      </x:c>
      <x:c r="W500" s="28" t="str">
        <x:f>IF(A500="","",IF(AND(F500="Yes",ISNUMBER(B500),ISNUMBER(C500),ISNUMBER(D500),ISNUMBER(E500),C500&gt;=B500,E500&gt;=D500,C500-B500=E500-D500,ISNUMBER(G500),ISNUMBER(H500),G500&gt;=0,H500&gt;0),(G500-H500)/H500,"n.a."))</x:f>
      </x:c>
      <x:c r="X500" s="28" t="str">
        <x:f>IF(A500="","",IF(AND(F500="Yes",ISNUMBER(B500),ISNUMBER(C500),ISNUMBER(D500),ISNUMBER(E500),C500&gt;=B500,E500&gt;=D500,C500-B500=E500-D500,ISNUMBER(M500),ISNUMBER(N500),M500&gt;=0,N500&gt;0),(M500-N500)/N500,"n.a."))</x:f>
      </x:c>
      <x:c r="Y500" s="28" t="str">
        <x:f>IF(A500="","",IF(AND(ISNUMBER(O500),ISNUMBER(M500),O500&gt;=0,M500&gt;0,T500&lt;&gt;""),O500/M500,"n.a."))</x:f>
      </x:c>
      <x:c r="Z500" s="23" t="str">
        <x:f>IF(A500="","",IF(COUNTIFS($A$6:$A$505,SUBSTITUTE(SUBSTITUTE(SUBSTITUTE(A500,"~","~~"),"*","~*"),"?","~?"))&gt;1,"Duplicate URL: use one row per period pair",IF(COUNTIFS(Audit!$A$6:$A$505,SUBSTITUTE(SUBSTITUTE(SUBSTITUTE(A500,"~","~~"),"*","~*"),"?","~?"))=0,"URL missing from Audit",IF(OR(B500="",C500=""),"Add current date range",IF(OR(NOT(ISNUMBER(B500)),NOT(ISNUMBER(C500)),C500&lt;B500),"Check current dates",IF(OR(AND(ISNUMBER(G500),G500&lt;0),AND(ISNUMBER(H500),H500&lt;0),AND(ISNUMBER(I500),I500&lt;0),AND(ISNUMBER(J500),J500&lt;0),AND(ISNUMBER(M500),M500&lt;0),AND(ISNUMBER(N500),N500&lt;0),AND(ISNUMBER(O500),O500&lt;0),AND(ISNUMBER(P500),P500&lt;0),AND(ISNUMBER(Q500),Q500&lt;0),AND(ISNUMBER(R500),R500&lt;0)),"Check negative values",IF(AND(ISNUMBER(G500),ISNUMBER(I500),G500&gt;I500),"Clicks exceed impressions",IF(AND(OR(ISNUMBER(Q500),ISNUMBER(R500)),S500=""),"Add revenue currency",IF(AND(ISNUMBER(O500),T500=""),"Define conversions and session scope",IF(U500="","Add evidence source",IF(F500&lt;&gt;"Yes","Comparison not confirmed",IF(OR(NOT(ISNUMBER(D500)),NOT(ISNUMBER(E500)),E500&lt;D500,C500-B500&lt;&gt;E500-D500),"Check comparable date ranges",""))))))))))))</x:f>
      </x:c>
    </x:row>
    <x:row r="501" ht="44" customHeight="1">
      <x:c r="A501" s="19"/>
      <x:c r="B501" s="24"/>
      <x:c r="C501" s="21"/>
      <x:c r="D501" s="21"/>
      <x:c r="E501" s="21"/>
      <x:c r="F501" s="18"/>
      <x:c r="G501" s="26"/>
      <x:c r="H501" s="26"/>
      <x:c r="I501" s="26"/>
      <x:c r="J501" s="26"/>
      <x:c r="K501" s="25"/>
      <x:c r="L501" s="25"/>
      <x:c r="M501" s="26"/>
      <x:c r="N501" s="26"/>
      <x:c r="O501" s="26"/>
      <x:c r="P501" s="26"/>
      <x:c r="Q501" s="25"/>
      <x:c r="R501" s="25"/>
      <x:c r="S501" s="18"/>
      <x:c r="T501" s="18"/>
      <x:c r="U501" s="18"/>
      <x:c r="V501" s="28" t="str">
        <x:f>IF(A501="","",IF(AND(ISNUMBER(G501),ISNUMBER(I501),G501&gt;=0,I501&gt;0,G501&lt;=I501),G501/I501,"n.a."))</x:f>
      </x:c>
      <x:c r="W501" s="28" t="str">
        <x:f>IF(A501="","",IF(AND(F501="Yes",ISNUMBER(B501),ISNUMBER(C501),ISNUMBER(D501),ISNUMBER(E501),C501&gt;=B501,E501&gt;=D501,C501-B501=E501-D501,ISNUMBER(G501),ISNUMBER(H501),G501&gt;=0,H501&gt;0),(G501-H501)/H501,"n.a."))</x:f>
      </x:c>
      <x:c r="X501" s="28" t="str">
        <x:f>IF(A501="","",IF(AND(F501="Yes",ISNUMBER(B501),ISNUMBER(C501),ISNUMBER(D501),ISNUMBER(E501),C501&gt;=B501,E501&gt;=D501,C501-B501=E501-D501,ISNUMBER(M501),ISNUMBER(N501),M501&gt;=0,N501&gt;0),(M501-N501)/N501,"n.a."))</x:f>
      </x:c>
      <x:c r="Y501" s="28" t="str">
        <x:f>IF(A501="","",IF(AND(ISNUMBER(O501),ISNUMBER(M501),O501&gt;=0,M501&gt;0,T501&lt;&gt;""),O501/M501,"n.a."))</x:f>
      </x:c>
      <x:c r="Z501" s="23" t="str">
        <x:f>IF(A501="","",IF(COUNTIFS($A$6:$A$505,SUBSTITUTE(SUBSTITUTE(SUBSTITUTE(A501,"~","~~"),"*","~*"),"?","~?"))&gt;1,"Duplicate URL: use one row per period pair",IF(COUNTIFS(Audit!$A$6:$A$505,SUBSTITUTE(SUBSTITUTE(SUBSTITUTE(A501,"~","~~"),"*","~*"),"?","~?"))=0,"URL missing from Audit",IF(OR(B501="",C501=""),"Add current date range",IF(OR(NOT(ISNUMBER(B501)),NOT(ISNUMBER(C501)),C501&lt;B501),"Check current dates",IF(OR(AND(ISNUMBER(G501),G501&lt;0),AND(ISNUMBER(H501),H501&lt;0),AND(ISNUMBER(I501),I501&lt;0),AND(ISNUMBER(J501),J501&lt;0),AND(ISNUMBER(M501),M501&lt;0),AND(ISNUMBER(N501),N501&lt;0),AND(ISNUMBER(O501),O501&lt;0),AND(ISNUMBER(P501),P501&lt;0),AND(ISNUMBER(Q501),Q501&lt;0),AND(ISNUMBER(R501),R501&lt;0)),"Check negative values",IF(AND(ISNUMBER(G501),ISNUMBER(I501),G501&gt;I501),"Clicks exceed impressions",IF(AND(OR(ISNUMBER(Q501),ISNUMBER(R501)),S501=""),"Add revenue currency",IF(AND(ISNUMBER(O501),T501=""),"Define conversions and session scope",IF(U501="","Add evidence source",IF(F501&lt;&gt;"Yes","Comparison not confirmed",IF(OR(NOT(ISNUMBER(D501)),NOT(ISNUMBER(E501)),E501&lt;D501,C501-B501&lt;&gt;E501-D501),"Check comparable date ranges",""))))))))))))</x:f>
      </x:c>
    </x:row>
    <x:row r="502" ht="44" customHeight="1">
      <x:c r="A502" s="19"/>
      <x:c r="B502" s="24"/>
      <x:c r="C502" s="21"/>
      <x:c r="D502" s="21"/>
      <x:c r="E502" s="21"/>
      <x:c r="F502" s="18"/>
      <x:c r="G502" s="26"/>
      <x:c r="H502" s="26"/>
      <x:c r="I502" s="26"/>
      <x:c r="J502" s="26"/>
      <x:c r="K502" s="25"/>
      <x:c r="L502" s="25"/>
      <x:c r="M502" s="26"/>
      <x:c r="N502" s="26"/>
      <x:c r="O502" s="26"/>
      <x:c r="P502" s="26"/>
      <x:c r="Q502" s="25"/>
      <x:c r="R502" s="25"/>
      <x:c r="S502" s="18"/>
      <x:c r="T502" s="18"/>
      <x:c r="U502" s="18"/>
      <x:c r="V502" s="28" t="str">
        <x:f>IF(A502="","",IF(AND(ISNUMBER(G502),ISNUMBER(I502),G502&gt;=0,I502&gt;0,G502&lt;=I502),G502/I502,"n.a."))</x:f>
      </x:c>
      <x:c r="W502" s="28" t="str">
        <x:f>IF(A502="","",IF(AND(F502="Yes",ISNUMBER(B502),ISNUMBER(C502),ISNUMBER(D502),ISNUMBER(E502),C502&gt;=B502,E502&gt;=D502,C502-B502=E502-D502,ISNUMBER(G502),ISNUMBER(H502),G502&gt;=0,H502&gt;0),(G502-H502)/H502,"n.a."))</x:f>
      </x:c>
      <x:c r="X502" s="28" t="str">
        <x:f>IF(A502="","",IF(AND(F502="Yes",ISNUMBER(B502),ISNUMBER(C502),ISNUMBER(D502),ISNUMBER(E502),C502&gt;=B502,E502&gt;=D502,C502-B502=E502-D502,ISNUMBER(M502),ISNUMBER(N502),M502&gt;=0,N502&gt;0),(M502-N502)/N502,"n.a."))</x:f>
      </x:c>
      <x:c r="Y502" s="28" t="str">
        <x:f>IF(A502="","",IF(AND(ISNUMBER(O502),ISNUMBER(M502),O502&gt;=0,M502&gt;0,T502&lt;&gt;""),O502/M502,"n.a."))</x:f>
      </x:c>
      <x:c r="Z502" s="23" t="str">
        <x:f>IF(A502="","",IF(COUNTIFS($A$6:$A$505,SUBSTITUTE(SUBSTITUTE(SUBSTITUTE(A502,"~","~~"),"*","~*"),"?","~?"))&gt;1,"Duplicate URL: use one row per period pair",IF(COUNTIFS(Audit!$A$6:$A$505,SUBSTITUTE(SUBSTITUTE(SUBSTITUTE(A502,"~","~~"),"*","~*"),"?","~?"))=0,"URL missing from Audit",IF(OR(B502="",C502=""),"Add current date range",IF(OR(NOT(ISNUMBER(B502)),NOT(ISNUMBER(C502)),C502&lt;B502),"Check current dates",IF(OR(AND(ISNUMBER(G502),G502&lt;0),AND(ISNUMBER(H502),H502&lt;0),AND(ISNUMBER(I502),I502&lt;0),AND(ISNUMBER(J502),J502&lt;0),AND(ISNUMBER(M502),M502&lt;0),AND(ISNUMBER(N502),N502&lt;0),AND(ISNUMBER(O502),O502&lt;0),AND(ISNUMBER(P502),P502&lt;0),AND(ISNUMBER(Q502),Q502&lt;0),AND(ISNUMBER(R502),R502&lt;0)),"Check negative values",IF(AND(ISNUMBER(G502),ISNUMBER(I502),G502&gt;I502),"Clicks exceed impressions",IF(AND(OR(ISNUMBER(Q502),ISNUMBER(R502)),S502=""),"Add revenue currency",IF(AND(ISNUMBER(O502),T502=""),"Define conversions and session scope",IF(U502="","Add evidence source",IF(F502&lt;&gt;"Yes","Comparison not confirmed",IF(OR(NOT(ISNUMBER(D502)),NOT(ISNUMBER(E502)),E502&lt;D502,C502-B502&lt;&gt;E502-D502),"Check comparable date ranges",""))))))))))))</x:f>
      </x:c>
    </x:row>
    <x:row r="503" ht="44" customHeight="1">
      <x:c r="A503" s="19"/>
      <x:c r="B503" s="24"/>
      <x:c r="C503" s="21"/>
      <x:c r="D503" s="21"/>
      <x:c r="E503" s="21"/>
      <x:c r="F503" s="18"/>
      <x:c r="G503" s="26"/>
      <x:c r="H503" s="26"/>
      <x:c r="I503" s="26"/>
      <x:c r="J503" s="26"/>
      <x:c r="K503" s="25"/>
      <x:c r="L503" s="25"/>
      <x:c r="M503" s="26"/>
      <x:c r="N503" s="26"/>
      <x:c r="O503" s="26"/>
      <x:c r="P503" s="26"/>
      <x:c r="Q503" s="25"/>
      <x:c r="R503" s="25"/>
      <x:c r="S503" s="18"/>
      <x:c r="T503" s="18"/>
      <x:c r="U503" s="18"/>
      <x:c r="V503" s="28" t="str">
        <x:f>IF(A503="","",IF(AND(ISNUMBER(G503),ISNUMBER(I503),G503&gt;=0,I503&gt;0,G503&lt;=I503),G503/I503,"n.a."))</x:f>
      </x:c>
      <x:c r="W503" s="28" t="str">
        <x:f>IF(A503="","",IF(AND(F503="Yes",ISNUMBER(B503),ISNUMBER(C503),ISNUMBER(D503),ISNUMBER(E503),C503&gt;=B503,E503&gt;=D503,C503-B503=E503-D503,ISNUMBER(G503),ISNUMBER(H503),G503&gt;=0,H503&gt;0),(G503-H503)/H503,"n.a."))</x:f>
      </x:c>
      <x:c r="X503" s="28" t="str">
        <x:f>IF(A503="","",IF(AND(F503="Yes",ISNUMBER(B503),ISNUMBER(C503),ISNUMBER(D503),ISNUMBER(E503),C503&gt;=B503,E503&gt;=D503,C503-B503=E503-D503,ISNUMBER(M503),ISNUMBER(N503),M503&gt;=0,N503&gt;0),(M503-N503)/N503,"n.a."))</x:f>
      </x:c>
      <x:c r="Y503" s="28" t="str">
        <x:f>IF(A503="","",IF(AND(ISNUMBER(O503),ISNUMBER(M503),O503&gt;=0,M503&gt;0,T503&lt;&gt;""),O503/M503,"n.a."))</x:f>
      </x:c>
      <x:c r="Z503" s="23" t="str">
        <x:f>IF(A503="","",IF(COUNTIFS($A$6:$A$505,SUBSTITUTE(SUBSTITUTE(SUBSTITUTE(A503,"~","~~"),"*","~*"),"?","~?"))&gt;1,"Duplicate URL: use one row per period pair",IF(COUNTIFS(Audit!$A$6:$A$505,SUBSTITUTE(SUBSTITUTE(SUBSTITUTE(A503,"~","~~"),"*","~*"),"?","~?"))=0,"URL missing from Audit",IF(OR(B503="",C503=""),"Add current date range",IF(OR(NOT(ISNUMBER(B503)),NOT(ISNUMBER(C503)),C503&lt;B503),"Check current dates",IF(OR(AND(ISNUMBER(G503),G503&lt;0),AND(ISNUMBER(H503),H503&lt;0),AND(ISNUMBER(I503),I503&lt;0),AND(ISNUMBER(J503),J503&lt;0),AND(ISNUMBER(M503),M503&lt;0),AND(ISNUMBER(N503),N503&lt;0),AND(ISNUMBER(O503),O503&lt;0),AND(ISNUMBER(P503),P503&lt;0),AND(ISNUMBER(Q503),Q503&lt;0),AND(ISNUMBER(R503),R503&lt;0)),"Check negative values",IF(AND(ISNUMBER(G503),ISNUMBER(I503),G503&gt;I503),"Clicks exceed impressions",IF(AND(OR(ISNUMBER(Q503),ISNUMBER(R503)),S503=""),"Add revenue currency",IF(AND(ISNUMBER(O503),T503=""),"Define conversions and session scope",IF(U503="","Add evidence source",IF(F503&lt;&gt;"Yes","Comparison not confirmed",IF(OR(NOT(ISNUMBER(D503)),NOT(ISNUMBER(E503)),E503&lt;D503,C503-B503&lt;&gt;E503-D503),"Check comparable date ranges",""))))))))))))</x:f>
      </x:c>
    </x:row>
    <x:row r="504" ht="44" customHeight="1">
      <x:c r="A504" s="19"/>
      <x:c r="B504" s="24"/>
      <x:c r="C504" s="21"/>
      <x:c r="D504" s="21"/>
      <x:c r="E504" s="21"/>
      <x:c r="F504" s="18"/>
      <x:c r="G504" s="26"/>
      <x:c r="H504" s="26"/>
      <x:c r="I504" s="26"/>
      <x:c r="J504" s="26"/>
      <x:c r="K504" s="25"/>
      <x:c r="L504" s="25"/>
      <x:c r="M504" s="26"/>
      <x:c r="N504" s="26"/>
      <x:c r="O504" s="26"/>
      <x:c r="P504" s="26"/>
      <x:c r="Q504" s="25"/>
      <x:c r="R504" s="25"/>
      <x:c r="S504" s="18"/>
      <x:c r="T504" s="18"/>
      <x:c r="U504" s="18"/>
      <x:c r="V504" s="28" t="str">
        <x:f>IF(A504="","",IF(AND(ISNUMBER(G504),ISNUMBER(I504),G504&gt;=0,I504&gt;0,G504&lt;=I504),G504/I504,"n.a."))</x:f>
      </x:c>
      <x:c r="W504" s="28" t="str">
        <x:f>IF(A504="","",IF(AND(F504="Yes",ISNUMBER(B504),ISNUMBER(C504),ISNUMBER(D504),ISNUMBER(E504),C504&gt;=B504,E504&gt;=D504,C504-B504=E504-D504,ISNUMBER(G504),ISNUMBER(H504),G504&gt;=0,H504&gt;0),(G504-H504)/H504,"n.a."))</x:f>
      </x:c>
      <x:c r="X504" s="28" t="str">
        <x:f>IF(A504="","",IF(AND(F504="Yes",ISNUMBER(B504),ISNUMBER(C504),ISNUMBER(D504),ISNUMBER(E504),C504&gt;=B504,E504&gt;=D504,C504-B504=E504-D504,ISNUMBER(M504),ISNUMBER(N504),M504&gt;=0,N504&gt;0),(M504-N504)/N504,"n.a."))</x:f>
      </x:c>
      <x:c r="Y504" s="28" t="str">
        <x:f>IF(A504="","",IF(AND(ISNUMBER(O504),ISNUMBER(M504),O504&gt;=0,M504&gt;0,T504&lt;&gt;""),O504/M504,"n.a."))</x:f>
      </x:c>
      <x:c r="Z504" s="23" t="str">
        <x:f>IF(A504="","",IF(COUNTIFS($A$6:$A$505,SUBSTITUTE(SUBSTITUTE(SUBSTITUTE(A504,"~","~~"),"*","~*"),"?","~?"))&gt;1,"Duplicate URL: use one row per period pair",IF(COUNTIFS(Audit!$A$6:$A$505,SUBSTITUTE(SUBSTITUTE(SUBSTITUTE(A504,"~","~~"),"*","~*"),"?","~?"))=0,"URL missing from Audit",IF(OR(B504="",C504=""),"Add current date range",IF(OR(NOT(ISNUMBER(B504)),NOT(ISNUMBER(C504)),C504&lt;B504),"Check current dates",IF(OR(AND(ISNUMBER(G504),G504&lt;0),AND(ISNUMBER(H504),H504&lt;0),AND(ISNUMBER(I504),I504&lt;0),AND(ISNUMBER(J504),J504&lt;0),AND(ISNUMBER(M504),M504&lt;0),AND(ISNUMBER(N504),N504&lt;0),AND(ISNUMBER(O504),O504&lt;0),AND(ISNUMBER(P504),P504&lt;0),AND(ISNUMBER(Q504),Q504&lt;0),AND(ISNUMBER(R504),R504&lt;0)),"Check negative values",IF(AND(ISNUMBER(G504),ISNUMBER(I504),G504&gt;I504),"Clicks exceed impressions",IF(AND(OR(ISNUMBER(Q504),ISNUMBER(R504)),S504=""),"Add revenue currency",IF(AND(ISNUMBER(O504),T504=""),"Define conversions and session scope",IF(U504="","Add evidence source",IF(F504&lt;&gt;"Yes","Comparison not confirmed",IF(OR(NOT(ISNUMBER(D504)),NOT(ISNUMBER(E504)),E504&lt;D504,C504-B504&lt;&gt;E504-D504),"Check comparable date ranges",""))))))))))))</x:f>
      </x:c>
    </x:row>
    <x:row r="505" ht="44" customHeight="1">
      <x:c r="A505" s="19"/>
      <x:c r="B505" s="24"/>
      <x:c r="C505" s="21"/>
      <x:c r="D505" s="21"/>
      <x:c r="E505" s="21"/>
      <x:c r="F505" s="18"/>
      <x:c r="G505" s="26"/>
      <x:c r="H505" s="26"/>
      <x:c r="I505" s="26"/>
      <x:c r="J505" s="26"/>
      <x:c r="K505" s="25"/>
      <x:c r="L505" s="25"/>
      <x:c r="M505" s="26"/>
      <x:c r="N505" s="26"/>
      <x:c r="O505" s="26"/>
      <x:c r="P505" s="26"/>
      <x:c r="Q505" s="25"/>
      <x:c r="R505" s="25"/>
      <x:c r="S505" s="18"/>
      <x:c r="T505" s="18"/>
      <x:c r="U505" s="18"/>
      <x:c r="V505" s="28" t="str">
        <x:f>IF(A505="","",IF(AND(ISNUMBER(G505),ISNUMBER(I505),G505&gt;=0,I505&gt;0,G505&lt;=I505),G505/I505,"n.a."))</x:f>
      </x:c>
      <x:c r="W505" s="28" t="str">
        <x:f>IF(A505="","",IF(AND(F505="Yes",ISNUMBER(B505),ISNUMBER(C505),ISNUMBER(D505),ISNUMBER(E505),C505&gt;=B505,E505&gt;=D505,C505-B505=E505-D505,ISNUMBER(G505),ISNUMBER(H505),G505&gt;=0,H505&gt;0),(G505-H505)/H505,"n.a."))</x:f>
      </x:c>
      <x:c r="X505" s="28" t="str">
        <x:f>IF(A505="","",IF(AND(F505="Yes",ISNUMBER(B505),ISNUMBER(C505),ISNUMBER(D505),ISNUMBER(E505),C505&gt;=B505,E505&gt;=D505,C505-B505=E505-D505,ISNUMBER(M505),ISNUMBER(N505),M505&gt;=0,N505&gt;0),(M505-N505)/N505,"n.a."))</x:f>
      </x:c>
      <x:c r="Y505" s="28" t="str">
        <x:f>IF(A505="","",IF(AND(ISNUMBER(O505),ISNUMBER(M505),O505&gt;=0,M505&gt;0,T505&lt;&gt;""),O505/M505,"n.a."))</x:f>
      </x:c>
      <x:c r="Z505" s="23" t="str">
        <x:f>IF(A505="","",IF(COUNTIFS($A$6:$A$505,SUBSTITUTE(SUBSTITUTE(SUBSTITUTE(A505,"~","~~"),"*","~*"),"?","~?"))&gt;1,"Duplicate URL: use one row per period pair",IF(COUNTIFS(Audit!$A$6:$A$505,SUBSTITUTE(SUBSTITUTE(SUBSTITUTE(A505,"~","~~"),"*","~*"),"?","~?"))=0,"URL missing from Audit",IF(OR(B505="",C505=""),"Add current date range",IF(OR(NOT(ISNUMBER(B505)),NOT(ISNUMBER(C505)),C505&lt;B505),"Check current dates",IF(OR(AND(ISNUMBER(G505),G505&lt;0),AND(ISNUMBER(H505),H505&lt;0),AND(ISNUMBER(I505),I505&lt;0),AND(ISNUMBER(J505),J505&lt;0),AND(ISNUMBER(M505),M505&lt;0),AND(ISNUMBER(N505),N505&lt;0),AND(ISNUMBER(O505),O505&lt;0),AND(ISNUMBER(P505),P505&lt;0),AND(ISNUMBER(Q505),Q505&lt;0),AND(ISNUMBER(R505),R505&lt;0)),"Check negative values",IF(AND(ISNUMBER(G505),ISNUMBER(I505),G505&gt;I505),"Clicks exceed impressions",IF(AND(OR(ISNUMBER(Q505),ISNUMBER(R505)),S505=""),"Add revenue currency",IF(AND(ISNUMBER(O505),T505=""),"Define conversions and session scope",IF(U505="","Add evidence source",IF(F505&lt;&gt;"Yes","Comparison not confirmed",IF(OR(NOT(ISNUMBER(D505)),NOT(ISNUMBER(E505)),E505&lt;D505,C505-B505&lt;&gt;E505-D505),"Check comparable date ranges",""))))))))))))</x:f>
      </x:c>
    </x:row>
  </x:sheetData>
  <x:conditionalFormatting sqref="Z6:Z505">
    <x:cfRule type="expression" dxfId="3" priority="1">
      <x:formula>LEN(Z6)&gt;0</x:formula>
    </x:cfRule>
  </x:conditionalFormatting>
  <x:dataValidations count="13">
    <x:dataValidation type="decimal" errorStyle="stop" operator="greaterThanOrEqual" showErrorMessage="1" errorTitle="Check this value" error="Enter a number of 0 or greater, or leave this blank." sqref="G6:G505">
      <x:formula1>0</x:formula1>
    </x:dataValidation>
    <x:dataValidation type="decimal" errorStyle="stop" operator="greaterThanOrEqual" showErrorMessage="1" errorTitle="Check this value" error="Enter a number of 0 or greater, or leave this blank." sqref="H6:H505">
      <x:formula1>0</x:formula1>
    </x:dataValidation>
    <x:dataValidation type="decimal" errorStyle="stop" operator="greaterThanOrEqual" showErrorMessage="1" errorTitle="Check this value" error="Enter a number of 0 or greater, or leave this blank." sqref="I6:I505">
      <x:formula1>0</x:formula1>
    </x:dataValidation>
    <x:dataValidation type="decimal" errorStyle="stop" operator="greaterThanOrEqual" showErrorMessage="1" errorTitle="Check this value" error="Enter a number of 0 or greater, or leave this blank." sqref="J6:J505">
      <x:formula1>0</x:formula1>
    </x:dataValidation>
    <x:dataValidation type="decimal" errorStyle="stop" operator="greaterThanOrEqual" showErrorMessage="1" errorTitle="Check this value" error="Enter a number of 0 or greater, or leave this blank." sqref="M6:M505">
      <x:formula1>0</x:formula1>
    </x:dataValidation>
    <x:dataValidation type="decimal" errorStyle="stop" operator="greaterThanOrEqual" showErrorMessage="1" errorTitle="Check this value" error="Enter a number of 0 or greater, or leave this blank." sqref="N6:N505">
      <x:formula1>0</x:formula1>
    </x:dataValidation>
    <x:dataValidation type="decimal" errorStyle="stop" operator="greaterThanOrEqual" showErrorMessage="1" errorTitle="Check this value" error="Enter a number of 0 or greater, or leave this blank." sqref="O6:O505">
      <x:formula1>0</x:formula1>
    </x:dataValidation>
    <x:dataValidation type="decimal" errorStyle="stop" operator="greaterThanOrEqual" showErrorMessage="1" errorTitle="Check this value" error="Enter a number of 0 or greater, or leave this blank." sqref="P6:P505">
      <x:formula1>0</x:formula1>
    </x:dataValidation>
    <x:dataValidation type="decimal" errorStyle="stop" operator="greaterThanOrEqual" showErrorMessage="1" errorTitle="Check this value" error="Enter a number of 0 or greater, or leave this blank." sqref="Q6:Q505">
      <x:formula1>0</x:formula1>
    </x:dataValidation>
    <x:dataValidation type="decimal" errorStyle="stop" operator="greaterThanOrEqual" showErrorMessage="1" errorTitle="Check this value" error="Enter a number of 0 or greater, or leave this blank." sqref="R6:R505">
      <x:formula1>0</x:formula1>
    </x:dataValidation>
    <x:dataValidation type="decimal" errorStyle="stop" operator="greaterThanOrEqual" showErrorMessage="1" errorTitle="Check this value" error="Enter a position of 1 or greater, or leave this blank." sqref="K6:K505">
      <x:formula1>1</x:formula1>
    </x:dataValidation>
    <x:dataValidation type="decimal" errorStyle="stop" operator="greaterThanOrEqual" showErrorMessage="1" errorTitle="Check this value" error="Enter a position of 1 or greater, or leave this blank." sqref="L6:L505">
      <x:formula1>1</x:formula1>
    </x:dataValidation>
    <x:dataValidation type="list" errorStyle="stop" showErrorMessage="1" errorTitle="Check this value" error="Choose an option from the list, or leave this blank." sqref="F6:F505">
      <x:formula1>"Yes,No,Unknown"</x:formula1>
    </x:dataValidation>
  </x:dataValidations>
  <x:pageMargins left="0.7" right="0.7" top="0.75" bottom="0.75" header="0.3" footer="0.3"/>
  <x:tableParts count="1">
    <x:tablePart xmlns:r="http://schemas.openxmlformats.org/officeDocument/2006/relationships" r:id="Ra0900d776dcb455c"/>
  </x:tableParts>
</x:worksheet>
</file>

<file path=xl/worksheets/sheet4.xml><?xml version="1.0" encoding="utf-8"?>
<x:worksheet xmlns:x="http://schemas.openxmlformats.org/spreadsheetml/2006/main">
  <x:sheetViews>
    <x:sheetView showGridLines="0" workbookViewId="0"/>
  </x:sheetViews>
  <x:sheetFormatPr defaultRowHeight="15"/>
  <x:cols>
    <x:col min="1" max="1" width="30" hidden="0" customWidth="1"/>
    <x:col min="2" max="2" width="112" hidden="0" customWidth="1"/>
    <x:col min="3" max="3" width="22" hidden="0" customWidth="1"/>
    <x:col min="4" max="4" width="22" hidden="0" customWidth="1"/>
    <x:col min="5" max="5" width="22" hidden="0" customWidth="1"/>
    <x:col min="6" max="6" width="22" hidden="0" customWidth="1"/>
  </x:cols>
  <x:sheetData>
    <x:row r="1">
      <x:c r="A1" s="1"/>
      <x:c r="B1" s="1"/>
      <x:c r="C1" s="1"/>
      <x:c r="D1" s="1"/>
      <x:c r="E1" s="1"/>
      <x:c r="F1" s="1"/>
    </x:row>
    <x:row r="2" ht="26" customHeight="1">
      <x:c r="A2" s="3" t="str">
        <x:v>Use your content audit</x:v>
      </x:c>
      <x:c r="B2" s="4"/>
      <x:c r="C2" s="4"/>
      <x:c r="D2" s="4"/>
      <x:c r="E2" s="4"/>
      <x:c r="F2" s="4"/>
    </x:row>
    <x:row r="3" ht="26" customHeight="1">
      <x:c r="A3" s="5" t="str">
        <x:v>PHRASE IT • v1.0 • 16 October 2026</x:v>
      </x:c>
      <x:c r="B3" s="1"/>
      <x:c r="C3" s="1"/>
      <x:c r="D3" s="1"/>
      <x:c r="E3" s="1"/>
      <x:c r="F3" s="1"/>
    </x:row>
    <x:row r="4">
      <x:c r="A4" s="1"/>
      <x:c r="B4" s="1"/>
      <x:c r="C4" s="1"/>
      <x:c r="D4" s="1"/>
      <x:c r="E4" s="1"/>
      <x:c r="F4" s="1"/>
    </x:row>
    <x:row r="5" ht="62" customHeight="1">
      <x:c r="A5" s="33" t="str">
        <x:v>Start with a useful slice</x:v>
      </x:c>
      <x:c r="B5" s="19" t="str">
        <x:v>Choose a product, service or section. Add one full page URL per Audit row, then the buyer need, action and reason. Work from the blank file; examples are separate.</x:v>
      </x:c>
      <x:c r="C5" s="1"/>
      <x:c r="D5" s="1"/>
      <x:c r="E5" s="1"/>
      <x:c r="F5" s="1"/>
    </x:row>
    <x:row r="6" ht="62" customHeight="1">
      <x:c r="A6" s="30" t="str">
        <x:v>Work progressively</x:v>
      </x:c>
      <x:c r="B6" s="32" t="str">
        <x:v>Audit A:I identifies the page and its purpose. J:Q records your review. R:AA is the execution plan. AB:AC highlights follow-up checks; AD counts each flagged row once. Use unknowns or leave optional values blank.</x:v>
      </x:c>
      <x:c r="C6" s="1"/>
      <x:c r="D6" s="1"/>
      <x:c r="E6" s="1"/>
      <x:c r="F6" s="1"/>
    </x:row>
    <x:row r="7" ht="62" customHeight="1">
      <x:c r="A7" s="30" t="str">
        <x:v>Keep evidence separate</x:v>
      </x:c>
      <x:c r="B7" s="32" t="str">
        <x:v>Performance holds optional supplied metrics. Match the same full URL in both sheets; rows need not be in the same order. Keep original exports outside this workbook and name the file, filters and extract date in Source.</x:v>
      </x:c>
      <x:c r="C7" s="1"/>
      <x:c r="D7" s="1"/>
      <x:c r="E7" s="1"/>
      <x:c r="F7" s="1"/>
    </x:row>
    <x:row r="8" ht="62" customHeight="1">
      <x:c r="A8" s="30" t="str">
        <x:v>Add analytics manually</x:v>
      </x:c>
      <x:c r="B8" s="32" t="str">
        <x:v>Export GSC page-level clicks, impressions and average position for a chosen range. Paste values into Performance G, I and K by URL. H, J and L hold the prior period. Set B:E dates and F comparability.</x:v>
      </x:c>
      <x:c r="C8" s="1"/>
      <x:c r="D8" s="1"/>
      <x:c r="E8" s="1"/>
      <x:c r="F8" s="1"/>
    </x:row>
    <x:row r="9" ht="62" customHeight="1">
      <x:c r="A9" s="30" t="str">
        <x:v>Add sessions and conversions</x:v>
      </x:c>
      <x:c r="B9" s="32" t="str">
        <x:v>Use a page-level analytics report with consistent channel, page dimension and attribution. M/N = current/prior sessions; O/P = conversions; Q/R = revenue. Enter currency in S and event/scope in T. Path-only URLs need the correct site origin.</x:v>
      </x:c>
      <x:c r="C9" s="1"/>
      <x:c r="D9" s="1"/>
      <x:c r="E9" s="1"/>
      <x:c r="F9" s="1"/>
    </x:row>
    <x:row r="10" ht="62" customHeight="1">
      <x:c r="A10" s="30" t="str">
        <x:v>CSV mapping</x:v>
      </x:c>
      <x:c r="B10" s="32" t="str">
        <x:v>For CSV preparation, match the headers in Audit A:AA or Performance A:U. Use Excel Data &gt; From Text/CSV; choose UTF-8, comma delimiter and quoted fields. Map columns by header, inspect types, then paste VALUES ONLY below row 5.</x:v>
      </x:c>
      <x:c r="C10" s="1"/>
      <x:c r="D10" s="1"/>
      <x:c r="E10" s="1"/>
      <x:c r="F10" s="1"/>
    </x:row>
    <x:row r="11" ht="62" customHeight="1">
      <x:c r="A11" s="30" t="str">
        <x:v>Safe text imports</x:v>
      </x:c>
      <x:c r="B11" s="32" t="str">
        <x:v>Set URL, title and notes columns to Text when importing. Text beginning =, +, -, @ or a tab can be interpreted as a formula; prefix a single quote in Excel. Do not open unknown CSVs by double-clicking. Numeric negative values need review.</x:v>
      </x:c>
      <x:c r="C11" s="1"/>
      <x:c r="D11" s="1"/>
      <x:c r="E11" s="1"/>
      <x:c r="F11" s="1"/>
    </x:row>
    <x:row r="12" ht="62" customHeight="1">
      <x:c r="A12" s="30" t="str">
        <x:v>Keep</x:v>
      </x:c>
      <x:c r="B12" s="32" t="str">
        <x:v>The page still serves its purpose and its facts are current. Record why and set a next review date. Low search traffic alone is not a reason to remove it.</x:v>
      </x:c>
      <x:c r="C12" s="1"/>
      <x:c r="D12" s="1"/>
      <x:c r="E12" s="1"/>
      <x:c r="F12" s="1"/>
    </x:row>
    <x:row r="13" ht="62" customHeight="1">
      <x:c r="A13" s="30" t="str">
        <x:v>Refresh</x:v>
      </x:c>
      <x:c r="B13" s="32" t="str">
        <x:v>Keep the URL and improve inaccurate facts, missing answers, proof or useful next steps. Write the changes and evidence needed in the review columns.</x:v>
      </x:c>
      <x:c r="C13" s="1"/>
      <x:c r="D13" s="1"/>
      <x:c r="E13" s="1"/>
      <x:c r="F13" s="1"/>
    </x:row>
    <x:row r="14" ht="62" customHeight="1">
      <x:c r="A14" s="30" t="str">
        <x:v>Merge</x:v>
      </x:c>
      <x:c r="B14" s="32" t="str">
        <x:v>Preserve the useful material in a relevant destination, then review how the old URL should be handled. Enter the destination and check links, approvals and retained content.</x:v>
      </x:c>
      <x:c r="C14" s="1"/>
      <x:c r="D14" s="1"/>
      <x:c r="E14" s="1"/>
      <x:c r="F14" s="1"/>
    </x:row>
    <x:row r="15" ht="62" customHeight="1">
      <x:c r="A15" s="30" t="str">
        <x:v>Redirect</x:v>
      </x:c>
      <x:c r="B15" s="32" t="str">
        <x:v>Use when a relevant replacement serves the same visitor need. Confirm the final destination is accessible and indexable where intended; check chains and incoming links before implementation.</x:v>
      </x:c>
      <x:c r="C15" s="1"/>
      <x:c r="D15" s="1"/>
      <x:c r="E15" s="1"/>
      <x:c r="F15" s="1"/>
    </x:row>
    <x:row r="16" ht="62" customHeight="1">
      <x:c r="A16" s="30" t="str">
        <x:v>Remove</x:v>
      </x:c>
      <x:c r="B16" s="32" t="str">
        <x:v>A review candidate, never an instruction to delete now. Check legal, support, conversion, strategic and backlink value; obtain the site owner’s approval and agree the URL handling.</x:v>
      </x:c>
      <x:c r="C16" s="1"/>
      <x:c r="D16" s="1"/>
      <x:c r="E16" s="1"/>
      <x:c r="F16" s="1"/>
    </x:row>
    <x:row r="17" ht="62" customHeight="1">
      <x:c r="A17" s="30" t="str">
        <x:v>Investigate</x:v>
      </x:c>
      <x:c r="B17" s="32" t="str">
        <x:v>Use when evidence or ownership is uncertain. Name the open question, who will answer it and the due date. Similar topics or queries are a prompt to investigate, not proof of cannibalization.</x:v>
      </x:c>
      <x:c r="C17" s="1"/>
      <x:c r="D17" s="1"/>
      <x:c r="E17" s="1"/>
      <x:c r="F17" s="1"/>
    </x:row>
    <x:row r="18" ht="62" customHeight="1">
      <x:c r="A18" s="30" t="str">
        <x:v>Prioritize as a team</x:v>
      </x:c>
      <x:c r="B18" s="32" t="str">
        <x:v>High = urgent accuracy/customer risk or an important commercial blocker. Medium = useful improvement with a clear benefit. Low = worthwhile later. Unassigned = decision pending. Priorities and hours are your editable judgments; there is no score.</x:v>
      </x:c>
      <x:c r="C18" s="1"/>
      <x:c r="D18" s="1"/>
      <x:c r="E18" s="1"/>
      <x:c r="F18" s="1"/>
    </x:row>
    <x:row r="19" ht="62" customHeight="1">
      <x:c r="A19" s="30" t="str">
        <x:v>Read the calculations</x:v>
      </x:c>
      <x:c r="B19" s="32" t="str">
        <x:v>CTR = clicks / impressions. Clicks and sessions change = (current − prior) / prior. Conversions / sessions uses the supplied event definition and may exceed 100% if events repeat. Blank inputs are unknown; zero denominators give n.a.</x:v>
      </x:c>
      <x:c r="C19" s="1"/>
      <x:c r="D19" s="1"/>
      <x:c r="E19" s="1"/>
      <x:c r="F19" s="1"/>
    </x:row>
    <x:row r="20" ht="62" customHeight="1">
      <x:c r="A20" s="30" t="str">
        <x:v>Compare fairly</x:v>
      </x:c>
      <x:c r="B20" s="32" t="str">
        <x:v>Change formulas require Yes, valid equal-length date ranges and a positive prior denominator. Choose Yes only after checking seasonality, tracking, filters and scope. Zero prior values and missing prior data give n.a., not 0% growth.</x:v>
      </x:c>
      <x:c r="C20" s="1"/>
      <x:c r="D20" s="1"/>
      <x:c r="E20" s="1"/>
      <x:c r="F20" s="1"/>
    </x:row>
    <x:row r="21" ht="62" customHeight="1">
      <x:c r="A21" s="30" t="str">
        <x:v>Read the checks</x:v>
      </x:c>
      <x:c r="B21" s="32" t="str">
        <x:v>Checks show the first follow-up needed. Resolve it to reveal later issues. A destination reminder remains until you verify the proposed URL yourself; it is not a crawl result. No live page or redirect is changed.</x:v>
      </x:c>
      <x:c r="C21" s="1"/>
      <x:c r="D21" s="1"/>
      <x:c r="E21" s="1"/>
      <x:c r="F21" s="1"/>
    </x:row>
    <x:row r="22" ht="62" customHeight="1">
      <x:c r="A22" s="30" t="str">
        <x:v>Use the summary</x:v>
      </x:c>
      <x:c r="B22" s="32" t="str">
        <x:v>Owner filter starts at All. Type an exact Action owner name to narrow counts. Table filters in Audit are independent. Rows needing review counts each URL row once when either check has a message.</x:v>
      </x:c>
      <x:c r="C22" s="1"/>
      <x:c r="D22" s="1"/>
      <x:c r="E22" s="1"/>
      <x:c r="F22" s="1"/>
    </x:row>
    <x:row r="23" ht="62" customHeight="1">
      <x:c r="A23" s="30" t="str">
        <x:v>Turn it into a weekly plan</x:v>
      </x:c>
      <x:c r="B23" s="32" t="str">
        <x:v>Filter Audit by High priority and Not started/In progress; include Blocked to resolve dependencies. Sort the whole table by due date. After finishing, record what changed, checks performed and the next review date.</x:v>
      </x:c>
      <x:c r="C23" s="1"/>
      <x:c r="D23" s="1"/>
      <x:c r="E23" s="1"/>
      <x:c r="F23" s="1"/>
    </x:row>
    <x:row r="24" ht="62" customHeight="1">
      <x:c r="A24" s="30" t="str">
        <x:v>Capacity and extensions</x:v>
      </x:c>
      <x:c r="B24" s="32" t="str">
        <x:v>500 URL rows are prepared (6:505) on each input sheet. Stay within them. To go beyond 500, extend both tables, formulas, validation and Summary formula ranges; recheck totals. Do not insert data below row 505 and assume it is included.</x:v>
      </x:c>
      <x:c r="C24" s="1"/>
      <x:c r="D24" s="1"/>
      <x:c r="E24" s="1"/>
      <x:c r="F24" s="1"/>
    </x:row>
    <x:row r="25" ht="62" customHeight="1">
      <x:c r="A25" s="30" t="str">
        <x:v>Save and share</x:v>
      </x:c>
      <x:c r="B25" s="32" t="str">
        <x:v>Keep XLSX as the master: CSV cannot retain formulas, validation, sheets or formatting. For a filtered task handoff, copy visible Audit rows to a new workbook and save as XLSX. Keep raw evidence and decisions distinguishable.</x:v>
      </x:c>
      <x:c r="C25" s="1"/>
      <x:c r="D25" s="1"/>
      <x:c r="E25" s="1"/>
      <x:c r="F25" s="1"/>
    </x:row>
    <x:row r="26" ht="62" customHeight="1">
      <x:c r="A26" s="30" t="str">
        <x:v>Worked examples</x:v>
      </x:c>
      <x:c r="B26" s="32" t="str">
        <x:v>The separate sample file has 12 fictional pages across B2B services, SaaS, ecommerce/WooCommerce, MSPs, agencies and real estate. Filter Business type. Every metric, URL, date, person and recommendation is sample data.</x:v>
      </x:c>
      <x:c r="C26" s="1"/>
      <x:c r="D26" s="1"/>
      <x:c r="E26" s="1"/>
      <x:c r="F26" s="1"/>
    </x:row>
    <x:row r="27" ht="62" customHeight="1">
      <x:c r="A27" s="30" t="str">
        <x:v>Make a safe change</x:v>
      </x:c>
      <x:c r="B27" s="32" t="str">
        <x:v>Dropdowns guide entry; pasted values can bypass validation. Check action, priority and status spelling, dates and nonnegative metrics after pasting. Gray formula columns remain editable for advanced users; avoid pasting over them.</x:v>
      </x:c>
      <x:c r="C27" s="1"/>
      <x:c r="D27" s="1"/>
      <x:c r="E27" s="1"/>
      <x:c r="F27" s="1"/>
    </x:row>
    <x:row r="28" ht="62" customHeight="1">
      <x:c r="A28" s="30" t="str">
        <x:v>Print what you need</x:v>
      </x:c>
      <x:c r="B28" s="32" t="str">
        <x:v>The full audit is wide. Filter to your work, hide unneeded columns and use landscape / fit to one page wide. Print the Summary separately. Keep the editable master before making a print copy.</x:v>
      </x:c>
      <x:c r="C28" s="1"/>
      <x:c r="D28" s="1"/>
      <x:c r="E28" s="1"/>
      <x:c r="F28" s="1"/>
    </x:row>
    <x:row r="29">
      <x:c r="A29" s="1"/>
      <x:c r="B29" s="1"/>
      <x:c r="C29" s="1"/>
      <x:c r="D29" s="1"/>
      <x:c r="E29" s="1"/>
      <x:c r="F29" s="1"/>
    </x:row>
    <x:row r="30">
      <x:c r="A30" s="1"/>
      <x:c r="B30" s="1"/>
      <x:c r="C30" s="1"/>
      <x:c r="D30" s="1"/>
      <x:c r="E30" s="1"/>
      <x:c r="F30" s="1"/>
    </x:row>
    <x:row r="31">
      <x:c r="A31" s="1"/>
      <x:c r="B31" s="1"/>
      <x:c r="C31" s="1"/>
      <x:c r="D31" s="1"/>
      <x:c r="E31" s="1"/>
      <x:c r="F31" s="1"/>
    </x:row>
    <x:row r="32">
      <x:c r="A32" s="1"/>
      <x:c r="B32" s="1"/>
      <x:c r="C32" s="1"/>
      <x:c r="D32" s="1"/>
      <x:c r="E32" s="1"/>
      <x:c r="F32" s="1"/>
    </x:row>
    <x:row r="33">
      <x:c r="A33" s="1"/>
      <x:c r="B33" s="1"/>
      <x:c r="C33" s="1"/>
      <x:c r="D33" s="1"/>
      <x:c r="E33" s="1"/>
      <x:c r="F33" s="1"/>
    </x:row>
    <x:row r="34">
      <x:c r="A34" s="1"/>
      <x:c r="B34" s="1"/>
      <x:c r="C34" s="1"/>
      <x:c r="D34" s="1"/>
      <x:c r="E34" s="1"/>
      <x:c r="F34" s="1"/>
    </x:row>
    <x:row r="35">
      <x:c r="A35" s="1"/>
      <x:c r="B35" s="1"/>
      <x:c r="C35" s="1"/>
      <x:c r="D35" s="1"/>
      <x:c r="E35" s="1"/>
      <x:c r="F35" s="1"/>
    </x:row>
    <x:row r="36">
      <x:c r="A36" s="1"/>
      <x:c r="B36" s="1"/>
      <x:c r="C36" s="1"/>
      <x:c r="D36" s="1"/>
      <x:c r="E36" s="1"/>
      <x:c r="F36" s="1"/>
    </x:row>
    <x:row r="37">
      <x:c r="A37" s="1"/>
      <x:c r="B37" s="1"/>
      <x:c r="C37" s="1"/>
      <x:c r="D37" s="1"/>
      <x:c r="E37" s="1"/>
      <x:c r="F37" s="1"/>
    </x:row>
    <x:row r="38">
      <x:c r="A38" s="1"/>
      <x:c r="B38" s="1"/>
      <x:c r="C38" s="1"/>
      <x:c r="D38" s="1"/>
      <x:c r="E38" s="1"/>
      <x:c r="F38" s="1"/>
    </x:row>
    <x:row r="39">
      <x:c r="A39" s="1"/>
      <x:c r="B39" s="1"/>
      <x:c r="C39" s="1"/>
      <x:c r="D39" s="1"/>
      <x:c r="E39" s="1"/>
      <x:c r="F39" s="1"/>
    </x:row>
    <x:row r="40">
      <x:c r="A40" s="1"/>
      <x:c r="B40" s="1"/>
      <x:c r="C40" s="1"/>
      <x:c r="D40" s="1"/>
      <x:c r="E40" s="1"/>
      <x:c r="F40" s="1"/>
    </x:row>
  </x:sheetData>
  <x:pageMargins left="0.7" right="0.7" top="0.75" bottom="0.75" header="0.3" footer="0.3"/>
</x:worksheet>
</file>